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ector Group\0.7 FORECASTING\Justice Sector Forecast\Files for website June18\"/>
    </mc:Choice>
  </mc:AlternateContent>
  <bookViews>
    <workbookView xWindow="-15" yWindow="-15" windowWidth="14415" windowHeight="12810"/>
  </bookViews>
  <sheets>
    <sheet name="Usage notes" sheetId="57" r:id="rId1"/>
    <sheet name="Prison numbers" sheetId="1" r:id="rId2"/>
    <sheet name="Prison population tables" sheetId="55" r:id="rId3"/>
    <sheet name="Remand" sheetId="4" r:id="rId4"/>
    <sheet name="Sentenced" sheetId="13" r:id="rId5"/>
    <sheet name="Total" sheetId="14" r:id="rId6"/>
    <sheet name="Scenario summary tables" sheetId="69" r:id="rId7"/>
    <sheet name="Scenario data" sheetId="71" r:id="rId8"/>
    <sheet name="Scenario comparison" sheetId="72" r:id="rId9"/>
  </sheets>
  <calcPr calcId="171027"/>
</workbook>
</file>

<file path=xl/calcChain.xml><?xml version="1.0" encoding="utf-8"?>
<calcChain xmlns="http://schemas.openxmlformats.org/spreadsheetml/2006/main">
  <c r="I290" i="1" l="1"/>
  <c r="I289" i="1"/>
  <c r="I288" i="1"/>
  <c r="I287" i="1"/>
  <c r="I286" i="1"/>
  <c r="I285" i="1"/>
  <c r="I284" i="1"/>
  <c r="I283" i="1"/>
  <c r="I282" i="1"/>
  <c r="I281" i="1"/>
  <c r="I280" i="1"/>
  <c r="I279" i="1"/>
  <c r="R26" i="1"/>
  <c r="H14" i="55" s="1"/>
  <c r="Q25" i="1"/>
  <c r="P16" i="1"/>
  <c r="H4" i="55" s="1"/>
  <c r="O26" i="1"/>
  <c r="C14" i="55" s="1"/>
  <c r="N25" i="1"/>
  <c r="M16" i="1"/>
  <c r="C4" i="55" s="1"/>
  <c r="J302" i="1"/>
  <c r="J301" i="1"/>
  <c r="J300" i="1"/>
  <c r="J299" i="1"/>
  <c r="J298" i="1"/>
  <c r="J297" i="1"/>
  <c r="J296" i="1"/>
  <c r="J295" i="1"/>
  <c r="J294" i="1"/>
  <c r="J293" i="1"/>
  <c r="J292" i="1"/>
  <c r="J291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U26" i="1" l="1"/>
  <c r="M14" i="55" s="1"/>
  <c r="T25" i="1"/>
  <c r="H173" i="1"/>
  <c r="H172" i="1"/>
  <c r="H171" i="1"/>
  <c r="H170" i="1"/>
  <c r="H169" i="1"/>
  <c r="H168" i="1"/>
  <c r="H167" i="1"/>
  <c r="H166" i="1"/>
  <c r="H165" i="1"/>
  <c r="H164" i="1"/>
  <c r="R25" i="1"/>
  <c r="H13" i="55" s="1"/>
  <c r="R24" i="1"/>
  <c r="H12" i="55" s="1"/>
  <c r="R23" i="1"/>
  <c r="H11" i="55" s="1"/>
  <c r="R22" i="1"/>
  <c r="H10" i="55" s="1"/>
  <c r="R21" i="1"/>
  <c r="H9" i="55" s="1"/>
  <c r="R20" i="1"/>
  <c r="H8" i="55" s="1"/>
  <c r="R19" i="1"/>
  <c r="H7" i="55" s="1"/>
  <c r="R18" i="1"/>
  <c r="H6" i="55" s="1"/>
  <c r="R17" i="1"/>
  <c r="H5" i="55" s="1"/>
  <c r="Q24" i="1"/>
  <c r="Q23" i="1"/>
  <c r="Q22" i="1"/>
  <c r="Q21" i="1"/>
  <c r="Q20" i="1"/>
  <c r="Q19" i="1"/>
  <c r="Q18" i="1"/>
  <c r="Q17" i="1"/>
  <c r="Q16" i="1"/>
  <c r="J4" i="55" s="1"/>
  <c r="P15" i="1"/>
  <c r="I4" i="55" s="1"/>
  <c r="O25" i="1"/>
  <c r="C13" i="55" s="1"/>
  <c r="N24" i="1"/>
  <c r="M15" i="1"/>
  <c r="D4" i="55" s="1"/>
  <c r="I278" i="1"/>
  <c r="I277" i="1"/>
  <c r="I276" i="1"/>
  <c r="I275" i="1"/>
  <c r="I274" i="1"/>
  <c r="I273" i="1"/>
  <c r="I272" i="1"/>
  <c r="I271" i="1"/>
  <c r="I270" i="1"/>
  <c r="I269" i="1"/>
  <c r="I268" i="1"/>
  <c r="I267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O24" i="1"/>
  <c r="C12" i="55" s="1"/>
  <c r="O23" i="1"/>
  <c r="C11" i="55" s="1"/>
  <c r="O22" i="1"/>
  <c r="C10" i="55" s="1"/>
  <c r="O21" i="1"/>
  <c r="C9" i="55" s="1"/>
  <c r="O20" i="1"/>
  <c r="C8" i="55" s="1"/>
  <c r="O19" i="1"/>
  <c r="C7" i="55" s="1"/>
  <c r="O18" i="1"/>
  <c r="C6" i="55" s="1"/>
  <c r="O17" i="1"/>
  <c r="C5" i="55" s="1"/>
  <c r="N23" i="1"/>
  <c r="N22" i="1"/>
  <c r="N21" i="1"/>
  <c r="N20" i="1"/>
  <c r="N19" i="1"/>
  <c r="N18" i="1"/>
  <c r="N17" i="1"/>
  <c r="N16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J12" i="55" l="1"/>
  <c r="J6" i="55"/>
  <c r="J10" i="55"/>
  <c r="R14" i="55"/>
  <c r="T14" i="55" s="1"/>
  <c r="T24" i="1"/>
  <c r="E10" i="55"/>
  <c r="J5" i="55"/>
  <c r="J9" i="55"/>
  <c r="S16" i="1"/>
  <c r="D14" i="55"/>
  <c r="E13" i="55"/>
  <c r="I14" i="55"/>
  <c r="J13" i="55"/>
  <c r="J7" i="55"/>
  <c r="J11" i="55"/>
  <c r="J8" i="55"/>
  <c r="E5" i="55"/>
  <c r="E7" i="55"/>
  <c r="E11" i="55"/>
  <c r="E6" i="55"/>
  <c r="E9" i="55"/>
  <c r="E8" i="55"/>
  <c r="E12" i="55"/>
  <c r="E4" i="55"/>
  <c r="U25" i="1"/>
  <c r="R13" i="55" s="1"/>
  <c r="T13" i="55" s="1"/>
  <c r="H161" i="1"/>
  <c r="H157" i="1"/>
  <c r="H153" i="1"/>
  <c r="H149" i="1"/>
  <c r="H145" i="1"/>
  <c r="H144" i="1"/>
  <c r="H163" i="1"/>
  <c r="H162" i="1"/>
  <c r="H160" i="1"/>
  <c r="H159" i="1"/>
  <c r="H158" i="1"/>
  <c r="H156" i="1"/>
  <c r="H155" i="1"/>
  <c r="H154" i="1"/>
  <c r="H152" i="1"/>
  <c r="H151" i="1"/>
  <c r="H150" i="1"/>
  <c r="H148" i="1"/>
  <c r="H146" i="1"/>
  <c r="H142" i="1"/>
  <c r="H138" i="1"/>
  <c r="H137" i="1"/>
  <c r="H134" i="1"/>
  <c r="H133" i="1"/>
  <c r="H130" i="1"/>
  <c r="H129" i="1"/>
  <c r="H126" i="1"/>
  <c r="H125" i="1"/>
  <c r="H122" i="1"/>
  <c r="H121" i="1"/>
  <c r="H118" i="1"/>
  <c r="H117" i="1"/>
  <c r="H114" i="1"/>
  <c r="H113" i="1"/>
  <c r="H110" i="1"/>
  <c r="H109" i="1"/>
  <c r="H106" i="1"/>
  <c r="H105" i="1"/>
  <c r="H102" i="1"/>
  <c r="H101" i="1"/>
  <c r="H98" i="1"/>
  <c r="H97" i="1"/>
  <c r="H94" i="1"/>
  <c r="H93" i="1"/>
  <c r="H90" i="1"/>
  <c r="H89" i="1"/>
  <c r="H86" i="1"/>
  <c r="H85" i="1"/>
  <c r="H82" i="1"/>
  <c r="H81" i="1"/>
  <c r="H78" i="1"/>
  <c r="H77" i="1"/>
  <c r="H74" i="1"/>
  <c r="H73" i="1"/>
  <c r="H70" i="1"/>
  <c r="H69" i="1"/>
  <c r="H66" i="1"/>
  <c r="H65" i="1"/>
  <c r="H62" i="1"/>
  <c r="H61" i="1"/>
  <c r="H58" i="1"/>
  <c r="H57" i="1"/>
  <c r="H54" i="1"/>
  <c r="H53" i="1"/>
  <c r="H50" i="1"/>
  <c r="H49" i="1"/>
  <c r="H46" i="1"/>
  <c r="H45" i="1"/>
  <c r="H42" i="1"/>
  <c r="H41" i="1"/>
  <c r="H38" i="1"/>
  <c r="H37" i="1"/>
  <c r="H34" i="1"/>
  <c r="H33" i="1"/>
  <c r="H30" i="1"/>
  <c r="H29" i="1"/>
  <c r="H26" i="1"/>
  <c r="H25" i="1"/>
  <c r="H22" i="1"/>
  <c r="H21" i="1"/>
  <c r="H18" i="1"/>
  <c r="H17" i="1"/>
  <c r="H14" i="1"/>
  <c r="H13" i="1"/>
  <c r="H10" i="1"/>
  <c r="H9" i="1"/>
  <c r="H6" i="1"/>
  <c r="H5" i="1"/>
  <c r="H2" i="1"/>
  <c r="H147" i="1"/>
  <c r="H143" i="1"/>
  <c r="H141" i="1"/>
  <c r="H140" i="1"/>
  <c r="H139" i="1"/>
  <c r="H136" i="1"/>
  <c r="H135" i="1"/>
  <c r="H132" i="1"/>
  <c r="H131" i="1"/>
  <c r="H128" i="1"/>
  <c r="H127" i="1"/>
  <c r="H124" i="1"/>
  <c r="H123" i="1"/>
  <c r="H120" i="1"/>
  <c r="H119" i="1"/>
  <c r="H116" i="1"/>
  <c r="H115" i="1"/>
  <c r="H112" i="1"/>
  <c r="H111" i="1"/>
  <c r="H108" i="1"/>
  <c r="H107" i="1"/>
  <c r="H104" i="1"/>
  <c r="H103" i="1"/>
  <c r="H100" i="1"/>
  <c r="H99" i="1"/>
  <c r="H96" i="1"/>
  <c r="H95" i="1"/>
  <c r="H92" i="1"/>
  <c r="H91" i="1"/>
  <c r="H88" i="1"/>
  <c r="H87" i="1"/>
  <c r="H84" i="1"/>
  <c r="H83" i="1"/>
  <c r="H80" i="1"/>
  <c r="H79" i="1"/>
  <c r="H76" i="1"/>
  <c r="H75" i="1"/>
  <c r="H72" i="1"/>
  <c r="H71" i="1"/>
  <c r="H68" i="1"/>
  <c r="H67" i="1"/>
  <c r="H64" i="1"/>
  <c r="H63" i="1"/>
  <c r="H60" i="1"/>
  <c r="H59" i="1"/>
  <c r="H56" i="1"/>
  <c r="H55" i="1"/>
  <c r="H52" i="1"/>
  <c r="H51" i="1"/>
  <c r="H48" i="1"/>
  <c r="H47" i="1"/>
  <c r="H44" i="1"/>
  <c r="H43" i="1"/>
  <c r="H40" i="1"/>
  <c r="H39" i="1"/>
  <c r="H36" i="1"/>
  <c r="H35" i="1"/>
  <c r="H32" i="1"/>
  <c r="H31" i="1"/>
  <c r="H28" i="1"/>
  <c r="H27" i="1"/>
  <c r="H24" i="1"/>
  <c r="H23" i="1"/>
  <c r="H20" i="1"/>
  <c r="H19" i="1"/>
  <c r="H16" i="1"/>
  <c r="H15" i="1"/>
  <c r="H12" i="1"/>
  <c r="H11" i="1"/>
  <c r="H8" i="1"/>
  <c r="H7" i="1"/>
  <c r="H4" i="1"/>
  <c r="H3" i="1"/>
  <c r="S15" i="1" l="1"/>
  <c r="M4" i="55"/>
  <c r="R4" i="55"/>
  <c r="T4" i="55" s="1"/>
  <c r="S14" i="55"/>
  <c r="M13" i="55"/>
  <c r="U17" i="1"/>
  <c r="R5" i="55" s="1"/>
  <c r="T5" i="55" s="1"/>
  <c r="U18" i="1"/>
  <c r="R6" i="55" s="1"/>
  <c r="T6" i="55" s="1"/>
  <c r="U19" i="1"/>
  <c r="R7" i="55" s="1"/>
  <c r="T7" i="55" s="1"/>
  <c r="U20" i="1"/>
  <c r="R8" i="55" s="1"/>
  <c r="T8" i="55" s="1"/>
  <c r="U21" i="1"/>
  <c r="R9" i="55" s="1"/>
  <c r="T9" i="55" s="1"/>
  <c r="U22" i="1"/>
  <c r="R10" i="55" s="1"/>
  <c r="T10" i="55" s="1"/>
  <c r="U23" i="1"/>
  <c r="R11" i="55" s="1"/>
  <c r="T11" i="55" s="1"/>
  <c r="U24" i="1"/>
  <c r="R12" i="55" s="1"/>
  <c r="T12" i="55" s="1"/>
  <c r="S4" i="1"/>
  <c r="S10" i="1"/>
  <c r="T18" i="1"/>
  <c r="T19" i="1"/>
  <c r="T20" i="1"/>
  <c r="T21" i="1"/>
  <c r="T22" i="1"/>
  <c r="S2" i="1"/>
  <c r="S6" i="1"/>
  <c r="S8" i="1"/>
  <c r="S12" i="1"/>
  <c r="S14" i="1"/>
  <c r="T16" i="1"/>
  <c r="T17" i="1"/>
  <c r="S3" i="1"/>
  <c r="S5" i="1"/>
  <c r="S7" i="1"/>
  <c r="S9" i="1"/>
  <c r="S11" i="1"/>
  <c r="S13" i="1"/>
  <c r="T23" i="1"/>
  <c r="I6" i="55"/>
  <c r="I12" i="55"/>
  <c r="I13" i="55"/>
  <c r="I8" i="55"/>
  <c r="I9" i="55"/>
  <c r="I10" i="55"/>
  <c r="I7" i="55"/>
  <c r="I11" i="55"/>
  <c r="I5" i="55"/>
  <c r="D11" i="55"/>
  <c r="D8" i="55"/>
  <c r="D7" i="55"/>
  <c r="D5" i="55"/>
  <c r="D13" i="55"/>
  <c r="D6" i="55"/>
  <c r="D10" i="55"/>
  <c r="D12" i="55"/>
  <c r="D9" i="55"/>
  <c r="N4" i="55" l="1"/>
  <c r="S10" i="55"/>
  <c r="S6" i="55"/>
  <c r="S4" i="55"/>
  <c r="S11" i="55"/>
  <c r="S7" i="55"/>
  <c r="S12" i="55"/>
  <c r="S8" i="55"/>
  <c r="S9" i="55"/>
  <c r="S5" i="55"/>
  <c r="S13" i="55"/>
  <c r="N14" i="55"/>
  <c r="O13" i="55"/>
  <c r="M7" i="55"/>
  <c r="O7" i="55" s="1"/>
  <c r="M8" i="55"/>
  <c r="O8" i="55" s="1"/>
  <c r="M10" i="55"/>
  <c r="O10" i="55" s="1"/>
  <c r="M11" i="55"/>
  <c r="O11" i="55" s="1"/>
  <c r="M12" i="55"/>
  <c r="O12" i="55" s="1"/>
  <c r="M9" i="55"/>
  <c r="O9" i="55" s="1"/>
  <c r="M6" i="55"/>
  <c r="O6" i="55" s="1"/>
  <c r="M5" i="55"/>
  <c r="O5" i="55" s="1"/>
  <c r="O4" i="55"/>
  <c r="N12" i="55" l="1"/>
  <c r="N9" i="55"/>
  <c r="N8" i="55"/>
  <c r="N11" i="55"/>
  <c r="N10" i="55"/>
  <c r="N13" i="55"/>
  <c r="N7" i="55"/>
  <c r="N6" i="55"/>
  <c r="N5" i="55"/>
</calcChain>
</file>

<file path=xl/sharedStrings.xml><?xml version="1.0" encoding="utf-8"?>
<sst xmlns="http://schemas.openxmlformats.org/spreadsheetml/2006/main" count="240" uniqueCount="76">
  <si>
    <t>Date</t>
  </si>
  <si>
    <t>Fiscal year</t>
  </si>
  <si>
    <t>Annual change</t>
  </si>
  <si>
    <t>2015-2016</t>
  </si>
  <si>
    <t>2016-2017</t>
  </si>
  <si>
    <t>2017-2018</t>
  </si>
  <si>
    <t>Remand</t>
  </si>
  <si>
    <t>Sentenced</t>
  </si>
  <si>
    <t>Total</t>
  </si>
  <si>
    <t>2018-2019</t>
  </si>
  <si>
    <t>2019-2020</t>
  </si>
  <si>
    <t>2021-2022</t>
  </si>
  <si>
    <t>2022-2023</t>
  </si>
  <si>
    <t>2020-2021</t>
  </si>
  <si>
    <t>Remand population</t>
  </si>
  <si>
    <t>Sentenced population</t>
  </si>
  <si>
    <t>Total population</t>
  </si>
  <si>
    <t>n/a</t>
  </si>
  <si>
    <t>2023-2024</t>
  </si>
  <si>
    <t>Population maximum</t>
  </si>
  <si>
    <t>2024-2025</t>
  </si>
  <si>
    <t>Annual maxima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</si>
  <si>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</si>
  <si>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</si>
  <si>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</si>
  <si>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</si>
  <si>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</si>
  <si>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</si>
  <si>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</si>
  <si>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</si>
  <si>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</si>
  <si>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</si>
  <si>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</si>
  <si>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 xml:space="preserve">2014-2015 </t>
  </si>
  <si>
    <t>2013-2014</t>
  </si>
  <si>
    <t>2025-2026</t>
  </si>
  <si>
    <t xml:space="preserve"> </t>
  </si>
  <si>
    <t>2026-2027</t>
  </si>
  <si>
    <t>2016-2017 (actual)</t>
  </si>
  <si>
    <t>Actual</t>
  </si>
  <si>
    <t>Scenario 1</t>
  </si>
  <si>
    <t>Scenario 3</t>
  </si>
  <si>
    <t>Compared to June 2017 actual</t>
  </si>
  <si>
    <t>Summary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</si>
  <si>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</si>
  <si>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</si>
  <si>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</si>
  <si>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</si>
  <si>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</si>
  <si>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</si>
  <si>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</si>
  <si>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</si>
  <si>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25/26</t>
  </si>
  <si>
    <t>26/27</t>
  </si>
  <si>
    <t>Assumption 1 - inflow increase</t>
  </si>
  <si>
    <t>Low setting</t>
  </si>
  <si>
    <t>Assumption 2 - remand inflow (Cat 3 remand rate)</t>
  </si>
  <si>
    <t>Assumption 3 - remand time (days)</t>
  </si>
  <si>
    <t>High setting</t>
  </si>
  <si>
    <t>Assumption 4 - conviction rate</t>
  </si>
  <si>
    <t>Assumption 5 - proportion imprisoned</t>
  </si>
  <si>
    <t>Assumption 6 - sentence imposed (days)</t>
  </si>
  <si>
    <t>Assumption 7 - proportion served</t>
  </si>
  <si>
    <t>Prison max during year</t>
  </si>
  <si>
    <t>Month</t>
  </si>
  <si>
    <t>Base case - 2016</t>
  </si>
  <si>
    <t>Scenario 1 - 2017</t>
  </si>
  <si>
    <t>Base case - 2017</t>
  </si>
  <si>
    <t>Scenario 3 - 2017</t>
  </si>
  <si>
    <t>Year</t>
  </si>
  <si>
    <t>Projection 2016</t>
  </si>
  <si>
    <t>Projection 2017</t>
  </si>
  <si>
    <t>Compared to 2016 Projection</t>
  </si>
  <si>
    <t>Scenario 2 (Base case)</t>
  </si>
  <si>
    <t>Scenario 4</t>
  </si>
  <si>
    <t>Scenario 4 - 2017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</si>
</sst>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9" x14ac:knownFonts="1">
    <font>
      <sz val="11.5"/>
      <color theme="1"/>
      <name val="Arial"/>
      <family val="2"/>
    </font>
    <font>
      <sz val="10"/>
      <name val="MS Sans Serif"/>
      <family val="2"/>
    </font>
    <font>
      <sz val="11.5"/>
      <name val="Arial"/>
      <family val="2"/>
    </font>
    <font>
      <sz val="10"/>
      <name val="Arial"/>
      <family val="2"/>
    </font>
    <font>
      <sz val="10"/>
      <color indexed="60"/>
      <name val="MS Sans Serif"/>
      <family val="2"/>
    </font>
    <font>
      <sz val="10"/>
      <color indexed="12"/>
      <name val="MS Sans Serif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.5"/>
      <color theme="0"/>
      <name val="Arial"/>
      <family val="2"/>
    </font>
    <font>
      <b/>
      <sz val="11.5"/>
      <color theme="1"/>
      <name val="Arial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263E7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17" fontId="8" fillId="0" borderId="2" xfId="0" applyNumberFormat="1" applyFont="1" applyBorder="1" applyAlignment="1" applyProtection="1">
      <alignment vertical="center"/>
    </xf>
    <xf numFmtId="0" fontId="0" fillId="0" borderId="0" xfId="0" applyFont="1"/>
    <xf numFmtId="3" fontId="0" fillId="0" borderId="0" xfId="0" applyNumberFormat="1"/>
    <xf numFmtId="3" fontId="0" fillId="0" borderId="0" xfId="0" applyNumberFormat="1" applyFont="1"/>
    <xf numFmtId="3" fontId="0" fillId="0" borderId="0" xfId="0" applyNumberFormat="1" applyFont="1" applyBorder="1"/>
    <xf numFmtId="0" fontId="9" fillId="2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3" fontId="2" fillId="0" borderId="0" xfId="0" applyNumberFormat="1" applyFont="1"/>
    <xf numFmtId="0" fontId="0" fillId="0" borderId="0" xfId="0" applyFont="1" applyBorder="1"/>
    <xf numFmtId="3" fontId="0" fillId="0" borderId="0" xfId="0" applyNumberFormat="1" applyFont="1" applyBorder="1" applyAlignment="1" applyProtection="1">
      <alignment vertical="center"/>
    </xf>
    <xf numFmtId="3" fontId="0" fillId="0" borderId="0" xfId="0" applyNumberFormat="1" applyBorder="1"/>
    <xf numFmtId="0" fontId="0" fillId="0" borderId="0" xfId="0" applyBorder="1"/>
    <xf numFmtId="3" fontId="6" fillId="0" borderId="0" xfId="1" applyNumberFormat="1" applyFont="1" applyBorder="1"/>
    <xf numFmtId="3" fontId="7" fillId="0" borderId="3" xfId="1" applyNumberFormat="1" applyFont="1" applyBorder="1"/>
    <xf numFmtId="17" fontId="3" fillId="0" borderId="2" xfId="1" applyNumberFormat="1" applyBorder="1"/>
    <xf numFmtId="3" fontId="10" fillId="0" borderId="1" xfId="2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 applyProtection="1">
      <alignment vertical="center"/>
    </xf>
    <xf numFmtId="3" fontId="2" fillId="0" borderId="0" xfId="1" applyNumberFormat="1" applyFont="1" applyBorder="1"/>
    <xf numFmtId="3" fontId="2" fillId="0" borderId="3" xfId="1" applyNumberFormat="1" applyFont="1" applyBorder="1"/>
    <xf numFmtId="3" fontId="0" fillId="0" borderId="3" xfId="0" applyNumberFormat="1" applyFont="1" applyBorder="1"/>
    <xf numFmtId="0" fontId="0" fillId="0" borderId="6" xfId="0" applyFont="1" applyBorder="1"/>
    <xf numFmtId="0" fontId="8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4" fillId="0" borderId="0" xfId="0" applyNumberFormat="1" applyFont="1" applyBorder="1"/>
    <xf numFmtId="3" fontId="5" fillId="0" borderId="3" xfId="0" applyNumberFormat="1" applyFont="1" applyBorder="1"/>
    <xf numFmtId="3" fontId="6" fillId="0" borderId="0" xfId="0" applyNumberFormat="1" applyFont="1" applyBorder="1"/>
    <xf numFmtId="3" fontId="7" fillId="0" borderId="3" xfId="0" applyNumberFormat="1" applyFont="1" applyBorder="1"/>
    <xf numFmtId="0" fontId="0" fillId="0" borderId="6" xfId="0" applyBorder="1"/>
    <xf numFmtId="0" fontId="0" fillId="0" borderId="3" xfId="0" applyFont="1" applyBorder="1"/>
    <xf numFmtId="3" fontId="0" fillId="0" borderId="0" xfId="0" applyNumberFormat="1" applyFill="1" applyBorder="1"/>
    <xf numFmtId="3" fontId="0" fillId="0" borderId="7" xfId="0" applyNumberFormat="1" applyFont="1" applyBorder="1"/>
    <xf numFmtId="0" fontId="11" fillId="0" borderId="0" xfId="0" applyFont="1" applyBorder="1"/>
    <xf numFmtId="3" fontId="2" fillId="0" borderId="0" xfId="0" applyNumberFormat="1" applyFont="1" applyBorder="1"/>
    <xf numFmtId="17" fontId="8" fillId="0" borderId="3" xfId="0" applyNumberFormat="1" applyFont="1" applyBorder="1" applyAlignment="1" applyProtection="1">
      <alignment vertical="center"/>
    </xf>
    <xf numFmtId="17" fontId="3" fillId="0" borderId="3" xfId="1" applyNumberFormat="1" applyBorder="1"/>
    <xf numFmtId="17" fontId="3" fillId="0" borderId="2" xfId="1" applyNumberFormat="1" applyFont="1" applyBorder="1"/>
    <xf numFmtId="17" fontId="3" fillId="0" borderId="5" xfId="1" applyNumberFormat="1" applyFont="1" applyBorder="1"/>
    <xf numFmtId="3" fontId="0" fillId="0" borderId="3" xfId="0" applyNumberFormat="1" applyFill="1" applyBorder="1"/>
    <xf numFmtId="0" fontId="0" fillId="0" borderId="4" xfId="0" applyBorder="1"/>
    <xf numFmtId="0" fontId="0" fillId="0" borderId="2" xfId="0" applyBorder="1"/>
    <xf numFmtId="3" fontId="5" fillId="0" borderId="0" xfId="0" applyNumberFormat="1" applyFont="1" applyBorder="1"/>
    <xf numFmtId="3" fontId="7" fillId="0" borderId="0" xfId="1" applyNumberFormat="1" applyFont="1" applyBorder="1"/>
    <xf numFmtId="3" fontId="7" fillId="0" borderId="0" xfId="0" applyNumberFormat="1" applyFont="1" applyBorder="1"/>
    <xf numFmtId="3" fontId="0" fillId="0" borderId="6" xfId="0" applyNumberFormat="1" applyBorder="1"/>
    <xf numFmtId="0" fontId="0" fillId="0" borderId="1" xfId="0" applyFill="1" applyBorder="1" applyAlignment="1">
      <alignment horizontal="center"/>
    </xf>
    <xf numFmtId="3" fontId="0" fillId="0" borderId="11" xfId="0" applyNumberFormat="1" applyFont="1" applyBorder="1"/>
    <xf numFmtId="0" fontId="0" fillId="0" borderId="5" xfId="0" applyFill="1" applyBorder="1"/>
    <xf numFmtId="0" fontId="10" fillId="0" borderId="1" xfId="2" applyFont="1" applyFill="1" applyBorder="1" applyAlignment="1">
      <alignment vertical="center" wrapText="1"/>
    </xf>
    <xf numFmtId="0" fontId="0" fillId="0" borderId="0" xfId="0" applyFill="1"/>
    <xf numFmtId="4" fontId="0" fillId="0" borderId="0" xfId="0" applyNumberFormat="1" applyFont="1" applyBorder="1" applyAlignment="1" applyProtection="1">
      <alignment vertical="center"/>
    </xf>
    <xf numFmtId="3" fontId="0" fillId="0" borderId="6" xfId="0" applyNumberFormat="1" applyFont="1" applyFill="1" applyBorder="1" applyAlignment="1" applyProtection="1">
      <alignment vertical="center"/>
    </xf>
    <xf numFmtId="3" fontId="0" fillId="0" borderId="6" xfId="0" applyNumberFormat="1" applyFont="1" applyFill="1" applyBorder="1"/>
    <xf numFmtId="3" fontId="0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/>
    <xf numFmtId="3" fontId="4" fillId="0" borderId="0" xfId="0" applyNumberFormat="1" applyFont="1" applyFill="1" applyBorder="1"/>
    <xf numFmtId="3" fontId="0" fillId="0" borderId="0" xfId="0" applyNumberFormat="1" applyFont="1" applyFill="1" applyBorder="1"/>
    <xf numFmtId="4" fontId="0" fillId="0" borderId="0" xfId="0" applyNumberFormat="1" applyBorder="1"/>
    <xf numFmtId="0" fontId="0" fillId="0" borderId="2" xfId="0" applyFill="1" applyBorder="1"/>
    <xf numFmtId="0" fontId="13" fillId="0" borderId="0" xfId="0" applyFont="1"/>
    <xf numFmtId="1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Font="1" applyFill="1" applyBorder="1" applyAlignment="1">
      <alignment horizontal="center" vertical="center" wrapText="1" readingOrder="1"/>
    </xf>
    <xf numFmtId="165" fontId="15" fillId="0" borderId="1" xfId="0" applyNumberFormat="1" applyFont="1" applyFill="1" applyBorder="1" applyAlignment="1">
      <alignment horizontal="center" vertical="center" wrapText="1" readingOrder="1"/>
    </xf>
    <xf numFmtId="3" fontId="15" fillId="0" borderId="1" xfId="0" applyNumberFormat="1" applyFont="1" applyFill="1" applyBorder="1" applyAlignment="1">
      <alignment horizontal="center" vertical="center" wrapText="1" readingOrder="1"/>
    </xf>
    <xf numFmtId="10" fontId="15" fillId="0" borderId="5" xfId="0" applyNumberFormat="1" applyFont="1" applyFill="1" applyBorder="1" applyAlignment="1">
      <alignment horizontal="center" vertical="center" wrapText="1" readingOrder="1"/>
    </xf>
    <xf numFmtId="0" fontId="0" fillId="0" borderId="0" xfId="0" quotePrefix="1"/>
    <xf numFmtId="0" fontId="16" fillId="0" borderId="1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17" fontId="3" fillId="0" borderId="4" xfId="0" applyNumberFormat="1" applyFont="1" applyBorder="1"/>
    <xf numFmtId="3" fontId="18" fillId="0" borderId="0" xfId="0" applyNumberFormat="1" applyFont="1"/>
    <xf numFmtId="0" fontId="17" fillId="0" borderId="0" xfId="0" applyFont="1"/>
    <xf numFmtId="0" fontId="8" fillId="0" borderId="0" xfId="0" applyFont="1" applyBorder="1"/>
    <xf numFmtId="17" fontId="3" fillId="0" borderId="2" xfId="0" applyNumberFormat="1" applyFont="1" applyBorder="1"/>
    <xf numFmtId="3" fontId="17" fillId="0" borderId="0" xfId="0" applyNumberFormat="1" applyFont="1"/>
    <xf numFmtId="3" fontId="17" fillId="0" borderId="0" xfId="0" applyNumberFormat="1" applyFont="1" applyBorder="1"/>
    <xf numFmtId="0" fontId="17" fillId="0" borderId="0" xfId="0" applyFont="1" applyBorder="1"/>
    <xf numFmtId="17" fontId="3" fillId="0" borderId="14" xfId="0" applyNumberFormat="1" applyFont="1" applyBorder="1"/>
    <xf numFmtId="3" fontId="17" fillId="0" borderId="15" xfId="0" applyNumberFormat="1" applyFont="1" applyBorder="1"/>
    <xf numFmtId="0" fontId="17" fillId="0" borderId="15" xfId="0" applyFont="1" applyBorder="1"/>
    <xf numFmtId="0" fontId="8" fillId="0" borderId="15" xfId="0" applyFont="1" applyBorder="1"/>
    <xf numFmtId="0" fontId="8" fillId="0" borderId="0" xfId="0" applyFont="1"/>
    <xf numFmtId="17" fontId="3" fillId="0" borderId="5" xfId="0" applyNumberFormat="1" applyFont="1" applyBorder="1"/>
    <xf numFmtId="3" fontId="0" fillId="0" borderId="16" xfId="0" applyNumberFormat="1" applyFont="1" applyBorder="1"/>
    <xf numFmtId="3" fontId="0" fillId="0" borderId="17" xfId="0" applyNumberFormat="1" applyFont="1" applyBorder="1"/>
    <xf numFmtId="3" fontId="0" fillId="0" borderId="17" xfId="0" applyNumberFormat="1" applyFont="1" applyBorder="1" applyAlignment="1" applyProtection="1">
      <alignment vertical="center"/>
    </xf>
    <xf numFmtId="3" fontId="0" fillId="0" borderId="17" xfId="0" applyNumberFormat="1" applyBorder="1"/>
    <xf numFmtId="3" fontId="0" fillId="0" borderId="17" xfId="0" applyNumberFormat="1" applyFill="1" applyBorder="1"/>
    <xf numFmtId="3" fontId="0" fillId="0" borderId="18" xfId="0" applyNumberFormat="1" applyFill="1" applyBorder="1"/>
    <xf numFmtId="3" fontId="0" fillId="0" borderId="4" xfId="0" applyNumberFormat="1" applyBorder="1"/>
    <xf numFmtId="3" fontId="0" fillId="0" borderId="2" xfId="0" applyNumberFormat="1" applyBorder="1"/>
    <xf numFmtId="3" fontId="0" fillId="0" borderId="5" xfId="0" applyNumberFormat="1" applyBorder="1"/>
    <xf numFmtId="3" fontId="0" fillId="0" borderId="2" xfId="0" applyNumberFormat="1" applyFill="1" applyBorder="1"/>
    <xf numFmtId="3" fontId="4" fillId="0" borderId="5" xfId="0" applyNumberFormat="1" applyFont="1" applyFill="1" applyBorder="1"/>
    <xf numFmtId="3" fontId="0" fillId="0" borderId="5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14" fillId="3" borderId="12" xfId="0" applyFont="1" applyFill="1" applyBorder="1" applyAlignment="1">
      <alignment horizontal="center" vertical="top" wrapText="1" readingOrder="1"/>
    </xf>
    <xf numFmtId="0" fontId="14" fillId="3" borderId="13" xfId="0" applyFont="1" applyFill="1" applyBorder="1" applyAlignment="1">
      <alignment horizontal="center" vertical="top" wrapText="1" readingOrder="1"/>
    </xf>
    <xf numFmtId="3" fontId="0" fillId="0" borderId="0" xfId="0" applyNumberFormat="1" applyFill="1"/>
    <xf numFmtId="0" fontId="17" fillId="0" borderId="0" xfId="0" applyFont="1" applyFill="1" applyBorder="1"/>
    <xf numFmtId="0" fontId="17" fillId="0" borderId="15" xfId="0" applyFont="1" applyFill="1" applyBorder="1"/>
    <xf numFmtId="3" fontId="17" fillId="0" borderId="0" xfId="0" applyNumberFormat="1" applyFont="1" applyFill="1" applyBorder="1"/>
    <xf numFmtId="0" fontId="17" fillId="0" borderId="0" xfId="0" applyFont="1" applyFill="1"/>
    <xf numFmtId="0" fontId="0" fillId="0" borderId="1" xfId="0" applyFill="1" applyBorder="1"/>
    <xf numFmtId="3" fontId="0" fillId="0" borderId="1" xfId="0" applyNumberFormat="1" applyFill="1" applyBorder="1"/>
    <xf numFmtId="3" fontId="18" fillId="0" borderId="20" xfId="0" applyNumberFormat="1" applyFont="1" applyBorder="1"/>
    <xf numFmtId="0" fontId="12" fillId="2" borderId="1" xfId="2" applyFont="1" applyFill="1" applyBorder="1" applyAlignment="1">
      <alignment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center" vertical="center" wrapText="1"/>
    </xf>
  </cellXfs>
  <cellStyles count="4">
    <cellStyle name="Normal" xfId="0" builtinId="0"/>
    <cellStyle name="Normal 3" xfId="1"/>
    <cellStyle name="Normal 4" xfId="2"/>
    <cellStyle name="Percent 6" xfId="3"/>
  </cellStyles>
  <dxfs count="0"/>
  <tableStyles count="0" defaultTableStyle="TableStyleMedium9" defaultPivotStyle="PivotStyleLight16"/>
  <colors>
    <mruColors>
      <color rgb="FF4F81BD"/>
      <color rgb="FF000000"/>
      <color rgb="FFD99694"/>
      <color rgb="FF1F497D"/>
      <color rgb="FFC050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tyles" Target="styles.xml"/><Relationship Id="rId5" Type="http://schemas.openxmlformats.org/officeDocument/2006/relationships/chartsheet" Target="chartsheets/sheet2.xml"/><Relationship Id="rId10" Type="http://schemas.openxmlformats.org/officeDocument/2006/relationships/theme" Target="theme/theme1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 sz="1800" b="1" i="0" u="none" strike="noStrike" baseline="0"/>
              <a:t>Remand population</a:t>
            </a:r>
            <a:endParaRPr lang="en-NZ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011109026326486E-2"/>
          <c:y val="8.9939247714171083E-2"/>
          <c:w val="0.88714579330008225"/>
          <c:h val="0.69771877090873413"/>
        </c:manualLayout>
      </c:layout>
      <c:lineChart>
        <c:grouping val="standard"/>
        <c:varyColors val="0"/>
        <c:ser>
          <c:idx val="0"/>
          <c:order val="0"/>
          <c:tx>
            <c:strRef>
              <c:f>'Prison numbers'!$B$1</c:f>
              <c:strCache>
                <c:ptCount val="1"/>
                <c:pt idx="0">
                  <c:v>Remand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'Prison numbers'!$A$2:$A$302</c:f>
              <c:numCache>
                <c:formatCode>mmm\-yy</c:formatCode>
                <c:ptCount val="301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  <c:pt idx="289">
                  <c:v>46204</c:v>
                </c:pt>
                <c:pt idx="290">
                  <c:v>46235</c:v>
                </c:pt>
                <c:pt idx="291">
                  <c:v>46266</c:v>
                </c:pt>
                <c:pt idx="292">
                  <c:v>46296</c:v>
                </c:pt>
                <c:pt idx="293">
                  <c:v>46327</c:v>
                </c:pt>
                <c:pt idx="294">
                  <c:v>46357</c:v>
                </c:pt>
                <c:pt idx="295">
                  <c:v>46388</c:v>
                </c:pt>
                <c:pt idx="296">
                  <c:v>46419</c:v>
                </c:pt>
                <c:pt idx="297">
                  <c:v>46447</c:v>
                </c:pt>
                <c:pt idx="298">
                  <c:v>46478</c:v>
                </c:pt>
                <c:pt idx="299">
                  <c:v>46508</c:v>
                </c:pt>
                <c:pt idx="300">
                  <c:v>46539</c:v>
                </c:pt>
              </c:numCache>
            </c:numRef>
          </c:cat>
          <c:val>
            <c:numRef>
              <c:f>'Prison numbers'!$B$2:$B$302</c:f>
              <c:numCache>
                <c:formatCode>#,##0</c:formatCode>
                <c:ptCount val="301"/>
                <c:pt idx="0">
                  <c:v>971</c:v>
                </c:pt>
                <c:pt idx="1">
                  <c:v>904</c:v>
                </c:pt>
                <c:pt idx="2">
                  <c:v>918</c:v>
                </c:pt>
                <c:pt idx="3">
                  <c:v>898</c:v>
                </c:pt>
                <c:pt idx="4">
                  <c:v>898</c:v>
                </c:pt>
                <c:pt idx="5">
                  <c:v>965</c:v>
                </c:pt>
                <c:pt idx="6">
                  <c:v>873</c:v>
                </c:pt>
                <c:pt idx="7">
                  <c:v>1067</c:v>
                </c:pt>
                <c:pt idx="8">
                  <c:v>1044</c:v>
                </c:pt>
                <c:pt idx="9">
                  <c:v>994</c:v>
                </c:pt>
                <c:pt idx="10">
                  <c:v>1111</c:v>
                </c:pt>
                <c:pt idx="11">
                  <c:v>1113</c:v>
                </c:pt>
                <c:pt idx="12">
                  <c:v>1109</c:v>
                </c:pt>
                <c:pt idx="13">
                  <c:v>1080</c:v>
                </c:pt>
                <c:pt idx="14">
                  <c:v>1112</c:v>
                </c:pt>
                <c:pt idx="15">
                  <c:v>1087</c:v>
                </c:pt>
                <c:pt idx="16">
                  <c:v>1190</c:v>
                </c:pt>
                <c:pt idx="17">
                  <c:v>1185</c:v>
                </c:pt>
                <c:pt idx="18">
                  <c:v>1012</c:v>
                </c:pt>
                <c:pt idx="19">
                  <c:v>1232</c:v>
                </c:pt>
                <c:pt idx="20">
                  <c:v>1350</c:v>
                </c:pt>
                <c:pt idx="21">
                  <c:v>1364</c:v>
                </c:pt>
                <c:pt idx="22">
                  <c:v>1329</c:v>
                </c:pt>
                <c:pt idx="23">
                  <c:v>1344</c:v>
                </c:pt>
                <c:pt idx="24">
                  <c:v>1268</c:v>
                </c:pt>
                <c:pt idx="25">
                  <c:v>1265</c:v>
                </c:pt>
                <c:pt idx="26">
                  <c:v>1266</c:v>
                </c:pt>
                <c:pt idx="27">
                  <c:v>1347</c:v>
                </c:pt>
                <c:pt idx="28">
                  <c:v>1270</c:v>
                </c:pt>
                <c:pt idx="29">
                  <c:v>1242</c:v>
                </c:pt>
                <c:pt idx="30">
                  <c:v>1046</c:v>
                </c:pt>
                <c:pt idx="31">
                  <c:v>1294</c:v>
                </c:pt>
                <c:pt idx="32">
                  <c:v>1309</c:v>
                </c:pt>
                <c:pt idx="33">
                  <c:v>1366</c:v>
                </c:pt>
                <c:pt idx="34">
                  <c:v>1456</c:v>
                </c:pt>
                <c:pt idx="35">
                  <c:v>1416</c:v>
                </c:pt>
                <c:pt idx="36">
                  <c:v>1340</c:v>
                </c:pt>
                <c:pt idx="37">
                  <c:v>1452</c:v>
                </c:pt>
                <c:pt idx="38">
                  <c:v>1485</c:v>
                </c:pt>
                <c:pt idx="39">
                  <c:v>1466</c:v>
                </c:pt>
                <c:pt idx="40">
                  <c:v>1507</c:v>
                </c:pt>
                <c:pt idx="41">
                  <c:v>1573</c:v>
                </c:pt>
                <c:pt idx="42">
                  <c:v>1364</c:v>
                </c:pt>
                <c:pt idx="43">
                  <c:v>1521</c:v>
                </c:pt>
                <c:pt idx="44">
                  <c:v>1582</c:v>
                </c:pt>
                <c:pt idx="45">
                  <c:v>1687</c:v>
                </c:pt>
                <c:pt idx="46">
                  <c:v>1616</c:v>
                </c:pt>
                <c:pt idx="47">
                  <c:v>1604</c:v>
                </c:pt>
                <c:pt idx="48">
                  <c:v>1615</c:v>
                </c:pt>
                <c:pt idx="49">
                  <c:v>1560</c:v>
                </c:pt>
                <c:pt idx="50">
                  <c:v>1592</c:v>
                </c:pt>
                <c:pt idx="51">
                  <c:v>1531</c:v>
                </c:pt>
                <c:pt idx="52">
                  <c:v>1499</c:v>
                </c:pt>
                <c:pt idx="53">
                  <c:v>1518</c:v>
                </c:pt>
                <c:pt idx="54">
                  <c:v>1466</c:v>
                </c:pt>
                <c:pt idx="55">
                  <c:v>1576</c:v>
                </c:pt>
                <c:pt idx="56">
                  <c:v>1671</c:v>
                </c:pt>
                <c:pt idx="57">
                  <c:v>1788</c:v>
                </c:pt>
                <c:pt idx="58">
                  <c:v>1781</c:v>
                </c:pt>
                <c:pt idx="59">
                  <c:v>1794</c:v>
                </c:pt>
                <c:pt idx="60">
                  <c:v>1739</c:v>
                </c:pt>
                <c:pt idx="61">
                  <c:v>1762</c:v>
                </c:pt>
                <c:pt idx="62">
                  <c:v>1803</c:v>
                </c:pt>
                <c:pt idx="63">
                  <c:v>1804</c:v>
                </c:pt>
                <c:pt idx="64">
                  <c:v>1799</c:v>
                </c:pt>
                <c:pt idx="65">
                  <c:v>1680</c:v>
                </c:pt>
                <c:pt idx="66">
                  <c:v>1440</c:v>
                </c:pt>
                <c:pt idx="67">
                  <c:v>1677</c:v>
                </c:pt>
                <c:pt idx="68">
                  <c:v>1799</c:v>
                </c:pt>
                <c:pt idx="69">
                  <c:v>1755</c:v>
                </c:pt>
                <c:pt idx="70">
                  <c:v>1713</c:v>
                </c:pt>
                <c:pt idx="71">
                  <c:v>1803</c:v>
                </c:pt>
                <c:pt idx="72">
                  <c:v>1831</c:v>
                </c:pt>
                <c:pt idx="73">
                  <c:v>1839</c:v>
                </c:pt>
                <c:pt idx="74">
                  <c:v>1710</c:v>
                </c:pt>
                <c:pt idx="75">
                  <c:v>1770</c:v>
                </c:pt>
                <c:pt idx="76">
                  <c:v>1826</c:v>
                </c:pt>
                <c:pt idx="77">
                  <c:v>1755</c:v>
                </c:pt>
                <c:pt idx="78">
                  <c:v>1623</c:v>
                </c:pt>
                <c:pt idx="79">
                  <c:v>1950</c:v>
                </c:pt>
                <c:pt idx="80">
                  <c:v>1972</c:v>
                </c:pt>
                <c:pt idx="81">
                  <c:v>1951</c:v>
                </c:pt>
                <c:pt idx="82">
                  <c:v>1882</c:v>
                </c:pt>
                <c:pt idx="83">
                  <c:v>1853</c:v>
                </c:pt>
                <c:pt idx="84">
                  <c:v>1914</c:v>
                </c:pt>
                <c:pt idx="85">
                  <c:v>1787</c:v>
                </c:pt>
                <c:pt idx="86">
                  <c:v>1857</c:v>
                </c:pt>
                <c:pt idx="87">
                  <c:v>1891</c:v>
                </c:pt>
                <c:pt idx="88">
                  <c:v>1863</c:v>
                </c:pt>
                <c:pt idx="89">
                  <c:v>1829</c:v>
                </c:pt>
                <c:pt idx="90">
                  <c:v>1701</c:v>
                </c:pt>
                <c:pt idx="91">
                  <c:v>1952</c:v>
                </c:pt>
                <c:pt idx="92">
                  <c:v>1952</c:v>
                </c:pt>
                <c:pt idx="93">
                  <c:v>1920</c:v>
                </c:pt>
                <c:pt idx="94">
                  <c:v>1926</c:v>
                </c:pt>
                <c:pt idx="95">
                  <c:v>1900</c:v>
                </c:pt>
                <c:pt idx="96">
                  <c:v>1921</c:v>
                </c:pt>
                <c:pt idx="97">
                  <c:v>1912</c:v>
                </c:pt>
                <c:pt idx="98">
                  <c:v>1825</c:v>
                </c:pt>
                <c:pt idx="99">
                  <c:v>1835</c:v>
                </c:pt>
                <c:pt idx="100">
                  <c:v>1883</c:v>
                </c:pt>
                <c:pt idx="101">
                  <c:v>1849</c:v>
                </c:pt>
                <c:pt idx="102">
                  <c:v>1743</c:v>
                </c:pt>
                <c:pt idx="103">
                  <c:v>2018</c:v>
                </c:pt>
                <c:pt idx="104">
                  <c:v>2046</c:v>
                </c:pt>
                <c:pt idx="105">
                  <c:v>1993</c:v>
                </c:pt>
                <c:pt idx="106">
                  <c:v>1894</c:v>
                </c:pt>
                <c:pt idx="107">
                  <c:v>1872</c:v>
                </c:pt>
                <c:pt idx="108">
                  <c:v>1867</c:v>
                </c:pt>
                <c:pt idx="109">
                  <c:v>1865</c:v>
                </c:pt>
                <c:pt idx="110">
                  <c:v>1854</c:v>
                </c:pt>
                <c:pt idx="111">
                  <c:v>1825</c:v>
                </c:pt>
                <c:pt idx="112">
                  <c:v>1860</c:v>
                </c:pt>
                <c:pt idx="113">
                  <c:v>1825</c:v>
                </c:pt>
                <c:pt idx="114">
                  <c:v>1724</c:v>
                </c:pt>
                <c:pt idx="115">
                  <c:v>2060</c:v>
                </c:pt>
                <c:pt idx="116">
                  <c:v>2004</c:v>
                </c:pt>
                <c:pt idx="117">
                  <c:v>1977</c:v>
                </c:pt>
                <c:pt idx="118">
                  <c:v>2019</c:v>
                </c:pt>
                <c:pt idx="119">
                  <c:v>2001</c:v>
                </c:pt>
                <c:pt idx="120">
                  <c:v>1914</c:v>
                </c:pt>
                <c:pt idx="121">
                  <c:v>1888</c:v>
                </c:pt>
                <c:pt idx="122">
                  <c:v>1816</c:v>
                </c:pt>
                <c:pt idx="123">
                  <c:v>1807</c:v>
                </c:pt>
                <c:pt idx="124">
                  <c:v>1875</c:v>
                </c:pt>
                <c:pt idx="125">
                  <c:v>1863</c:v>
                </c:pt>
                <c:pt idx="126">
                  <c:v>1608</c:v>
                </c:pt>
                <c:pt idx="127">
                  <c:v>1917</c:v>
                </c:pt>
                <c:pt idx="128">
                  <c:v>1897</c:v>
                </c:pt>
                <c:pt idx="129">
                  <c:v>1895</c:v>
                </c:pt>
                <c:pt idx="130">
                  <c:v>1821</c:v>
                </c:pt>
                <c:pt idx="131">
                  <c:v>1768</c:v>
                </c:pt>
                <c:pt idx="132">
                  <c:v>1703</c:v>
                </c:pt>
                <c:pt idx="133">
                  <c:v>1615</c:v>
                </c:pt>
                <c:pt idx="134">
                  <c:v>1632</c:v>
                </c:pt>
                <c:pt idx="135">
                  <c:v>1652</c:v>
                </c:pt>
                <c:pt idx="136">
                  <c:v>1653</c:v>
                </c:pt>
                <c:pt idx="137">
                  <c:v>1572</c:v>
                </c:pt>
                <c:pt idx="138">
                  <c:v>1466</c:v>
                </c:pt>
                <c:pt idx="139">
                  <c:v>1755</c:v>
                </c:pt>
                <c:pt idx="140">
                  <c:v>1831</c:v>
                </c:pt>
                <c:pt idx="141">
                  <c:v>1858</c:v>
                </c:pt>
                <c:pt idx="142">
                  <c:v>1817</c:v>
                </c:pt>
                <c:pt idx="143">
                  <c:v>1837</c:v>
                </c:pt>
                <c:pt idx="144">
                  <c:v>1861</c:v>
                </c:pt>
                <c:pt idx="145">
                  <c:v>1875</c:v>
                </c:pt>
                <c:pt idx="146">
                  <c:v>1885</c:v>
                </c:pt>
                <c:pt idx="147">
                  <c:v>1838</c:v>
                </c:pt>
                <c:pt idx="148">
                  <c:v>1847</c:v>
                </c:pt>
                <c:pt idx="149">
                  <c:v>1843</c:v>
                </c:pt>
                <c:pt idx="150">
                  <c:v>2034</c:v>
                </c:pt>
                <c:pt idx="151">
                  <c:v>2223</c:v>
                </c:pt>
                <c:pt idx="152">
                  <c:v>2186</c:v>
                </c:pt>
                <c:pt idx="153">
                  <c:v>2103</c:v>
                </c:pt>
                <c:pt idx="154">
                  <c:v>2150</c:v>
                </c:pt>
                <c:pt idx="155">
                  <c:v>2179</c:v>
                </c:pt>
                <c:pt idx="156">
                  <c:v>2198</c:v>
                </c:pt>
                <c:pt idx="157">
                  <c:v>2183</c:v>
                </c:pt>
                <c:pt idx="158">
                  <c:v>2300</c:v>
                </c:pt>
                <c:pt idx="159">
                  <c:v>2223</c:v>
                </c:pt>
                <c:pt idx="160">
                  <c:v>2294</c:v>
                </c:pt>
                <c:pt idx="161">
                  <c:v>2274</c:v>
                </c:pt>
                <c:pt idx="162">
                  <c:v>2294</c:v>
                </c:pt>
                <c:pt idx="163">
                  <c:v>2537</c:v>
                </c:pt>
                <c:pt idx="164">
                  <c:v>2530</c:v>
                </c:pt>
                <c:pt idx="165">
                  <c:v>2532</c:v>
                </c:pt>
                <c:pt idx="166">
                  <c:v>2541</c:v>
                </c:pt>
                <c:pt idx="167">
                  <c:v>2557</c:v>
                </c:pt>
                <c:pt idx="168">
                  <c:v>2612</c:v>
                </c:pt>
                <c:pt idx="169">
                  <c:v>2589</c:v>
                </c:pt>
                <c:pt idx="170">
                  <c:v>2666</c:v>
                </c:pt>
                <c:pt idx="171">
                  <c:v>2762</c:v>
                </c:pt>
                <c:pt idx="172">
                  <c:v>2832</c:v>
                </c:pt>
                <c:pt idx="173">
                  <c:v>2857</c:v>
                </c:pt>
                <c:pt idx="174">
                  <c:v>2830.3333333333335</c:v>
                </c:pt>
                <c:pt idx="175">
                  <c:v>3061</c:v>
                </c:pt>
                <c:pt idx="176">
                  <c:v>3090</c:v>
                </c:pt>
                <c:pt idx="177">
                  <c:v>2968</c:v>
                </c:pt>
                <c:pt idx="178">
                  <c:v>2967</c:v>
                </c:pt>
                <c:pt idx="179">
                  <c:v>2967</c:v>
                </c:pt>
                <c:pt idx="180">
                  <c:v>3043</c:v>
                </c:pt>
                <c:pt idx="181">
                  <c:v>3010</c:v>
                </c:pt>
                <c:pt idx="182">
                  <c:v>3058</c:v>
                </c:pt>
                <c:pt idx="183">
                  <c:v>3032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40-4041-B01F-FE1978152CCF}"/>
            </c:ext>
          </c:extLst>
        </c:ser>
        <c:ser>
          <c:idx val="1"/>
          <c:order val="1"/>
          <c:tx>
            <c:strRef>
              <c:f>'Prison numbers'!$D$1</c:f>
              <c:strCache>
                <c:ptCount val="1"/>
                <c:pt idx="0">
                  <c:v>Projection 2017</c:v>
                </c:pt>
              </c:strCache>
            </c:strRef>
          </c:tx>
          <c:spPr>
            <a:ln w="317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'Prison numbers'!$A$2:$A$302</c:f>
              <c:numCache>
                <c:formatCode>mmm\-yy</c:formatCode>
                <c:ptCount val="301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  <c:pt idx="289">
                  <c:v>46204</c:v>
                </c:pt>
                <c:pt idx="290">
                  <c:v>46235</c:v>
                </c:pt>
                <c:pt idx="291">
                  <c:v>46266</c:v>
                </c:pt>
                <c:pt idx="292">
                  <c:v>46296</c:v>
                </c:pt>
                <c:pt idx="293">
                  <c:v>46327</c:v>
                </c:pt>
                <c:pt idx="294">
                  <c:v>46357</c:v>
                </c:pt>
                <c:pt idx="295">
                  <c:v>46388</c:v>
                </c:pt>
                <c:pt idx="296">
                  <c:v>46419</c:v>
                </c:pt>
                <c:pt idx="297">
                  <c:v>46447</c:v>
                </c:pt>
                <c:pt idx="298">
                  <c:v>46478</c:v>
                </c:pt>
                <c:pt idx="299">
                  <c:v>46508</c:v>
                </c:pt>
                <c:pt idx="300">
                  <c:v>46539</c:v>
                </c:pt>
              </c:numCache>
            </c:numRef>
          </c:cat>
          <c:val>
            <c:numRef>
              <c:f>'Prison numbers'!$D$2:$D$302</c:f>
              <c:numCache>
                <c:formatCode>#,##0</c:formatCode>
                <c:ptCount val="301"/>
                <c:pt idx="184">
                  <c:v>3005.2219977664136</c:v>
                </c:pt>
                <c:pt idx="185">
                  <c:v>3221.9636826599854</c:v>
                </c:pt>
                <c:pt idx="186">
                  <c:v>3169.9667564330775</c:v>
                </c:pt>
                <c:pt idx="187">
                  <c:v>3282.8929490013361</c:v>
                </c:pt>
                <c:pt idx="188">
                  <c:v>3418.486905839367</c:v>
                </c:pt>
                <c:pt idx="189">
                  <c:v>3412.7117517902698</c:v>
                </c:pt>
                <c:pt idx="190">
                  <c:v>3292.3388596261721</c:v>
                </c:pt>
                <c:pt idx="191">
                  <c:v>3382.2131088728129</c:v>
                </c:pt>
                <c:pt idx="192">
                  <c:v>3455.4261715198591</c:v>
                </c:pt>
                <c:pt idx="193">
                  <c:v>3300.5788317878432</c:v>
                </c:pt>
                <c:pt idx="194">
                  <c:v>3391.2092464196176</c:v>
                </c:pt>
                <c:pt idx="195">
                  <c:v>3489.6134326818574</c:v>
                </c:pt>
                <c:pt idx="196">
                  <c:v>3414.7048467628229</c:v>
                </c:pt>
                <c:pt idx="197">
                  <c:v>3645.0986945767181</c:v>
                </c:pt>
                <c:pt idx="198">
                  <c:v>3653.6227655835901</c:v>
                </c:pt>
                <c:pt idx="199">
                  <c:v>3518.8154807003302</c:v>
                </c:pt>
                <c:pt idx="200">
                  <c:v>3827.9704097322538</c:v>
                </c:pt>
                <c:pt idx="201">
                  <c:v>3796.9298943888207</c:v>
                </c:pt>
                <c:pt idx="202">
                  <c:v>3588.4232061225994</c:v>
                </c:pt>
                <c:pt idx="203">
                  <c:v>3748.361178110732</c:v>
                </c:pt>
                <c:pt idx="204">
                  <c:v>3771.9259275271834</c:v>
                </c:pt>
                <c:pt idx="205">
                  <c:v>3702.6861207803377</c:v>
                </c:pt>
                <c:pt idx="206">
                  <c:v>3844.0490008059242</c:v>
                </c:pt>
                <c:pt idx="207">
                  <c:v>3874.4081221348861</c:v>
                </c:pt>
                <c:pt idx="208">
                  <c:v>3807.9925135113881</c:v>
                </c:pt>
                <c:pt idx="209">
                  <c:v>3994.8020178656079</c:v>
                </c:pt>
                <c:pt idx="210">
                  <c:v>4019.1156138881706</c:v>
                </c:pt>
                <c:pt idx="211">
                  <c:v>3883.0063688849186</c:v>
                </c:pt>
                <c:pt idx="212">
                  <c:v>4128.652312855902</c:v>
                </c:pt>
                <c:pt idx="213">
                  <c:v>4084.5655707572114</c:v>
                </c:pt>
                <c:pt idx="214">
                  <c:v>3931.7835121130302</c:v>
                </c:pt>
                <c:pt idx="215">
                  <c:v>4041.0384802664194</c:v>
                </c:pt>
                <c:pt idx="216">
                  <c:v>4108.8926353359202</c:v>
                </c:pt>
                <c:pt idx="217">
                  <c:v>3918.1206218243169</c:v>
                </c:pt>
                <c:pt idx="218">
                  <c:v>4068.2105410258155</c:v>
                </c:pt>
                <c:pt idx="219">
                  <c:v>4108.9418214792968</c:v>
                </c:pt>
                <c:pt idx="220">
                  <c:v>4032.0999902966869</c:v>
                </c:pt>
                <c:pt idx="221">
                  <c:v>4223.610452059962</c:v>
                </c:pt>
                <c:pt idx="222">
                  <c:v>4223.1582038723463</c:v>
                </c:pt>
                <c:pt idx="223">
                  <c:v>4072.1302097038933</c:v>
                </c:pt>
                <c:pt idx="224">
                  <c:v>4378.7199482551878</c:v>
                </c:pt>
                <c:pt idx="225">
                  <c:v>4336.5184070330761</c:v>
                </c:pt>
                <c:pt idx="226">
                  <c:v>4115.17637907065</c:v>
                </c:pt>
                <c:pt idx="227">
                  <c:v>4272.6368334044419</c:v>
                </c:pt>
                <c:pt idx="228">
                  <c:v>4284.6805667436747</c:v>
                </c:pt>
                <c:pt idx="229">
                  <c:v>4073.8878108340286</c:v>
                </c:pt>
                <c:pt idx="230">
                  <c:v>4215.9600326861837</c:v>
                </c:pt>
                <c:pt idx="231">
                  <c:v>4291.7680013652571</c:v>
                </c:pt>
                <c:pt idx="232">
                  <c:v>4169.1616221335316</c:v>
                </c:pt>
                <c:pt idx="233">
                  <c:v>4424.946425260292</c:v>
                </c:pt>
                <c:pt idx="234">
                  <c:v>4431.169695667435</c:v>
                </c:pt>
                <c:pt idx="235">
                  <c:v>4278.1492065703969</c:v>
                </c:pt>
                <c:pt idx="236">
                  <c:v>4648.3243384400594</c:v>
                </c:pt>
                <c:pt idx="237">
                  <c:v>4594.6175412632074</c:v>
                </c:pt>
                <c:pt idx="238">
                  <c:v>4418.5366114566932</c:v>
                </c:pt>
                <c:pt idx="239">
                  <c:v>4527.7921669436655</c:v>
                </c:pt>
                <c:pt idx="240">
                  <c:v>4530.3116633726786</c:v>
                </c:pt>
                <c:pt idx="241">
                  <c:v>4357.3300443216904</c:v>
                </c:pt>
                <c:pt idx="242">
                  <c:v>4502.8699341912543</c:v>
                </c:pt>
                <c:pt idx="243">
                  <c:v>4567.5724399298088</c:v>
                </c:pt>
                <c:pt idx="244">
                  <c:v>4449.7412433686732</c:v>
                </c:pt>
                <c:pt idx="245">
                  <c:v>4707.7202957321169</c:v>
                </c:pt>
                <c:pt idx="246">
                  <c:v>4700.896365576602</c:v>
                </c:pt>
                <c:pt idx="247">
                  <c:v>4546.9036060157086</c:v>
                </c:pt>
                <c:pt idx="248">
                  <c:v>4875.5158746114903</c:v>
                </c:pt>
                <c:pt idx="249">
                  <c:v>4815.6135607396354</c:v>
                </c:pt>
                <c:pt idx="250">
                  <c:v>4784.3957323082068</c:v>
                </c:pt>
                <c:pt idx="251">
                  <c:v>4788.3204093316672</c:v>
                </c:pt>
                <c:pt idx="252">
                  <c:v>4827.2679094781051</c:v>
                </c:pt>
                <c:pt idx="253">
                  <c:v>4607.8811025166287</c:v>
                </c:pt>
                <c:pt idx="254">
                  <c:v>4708.3925940997942</c:v>
                </c:pt>
                <c:pt idx="255">
                  <c:v>4762.9260767151609</c:v>
                </c:pt>
                <c:pt idx="256">
                  <c:v>4697.578973708929</c:v>
                </c:pt>
                <c:pt idx="257">
                  <c:v>4900.4733087303612</c:v>
                </c:pt>
                <c:pt idx="258">
                  <c:v>4887.3178717975206</c:v>
                </c:pt>
                <c:pt idx="259">
                  <c:v>4732.5376634866661</c:v>
                </c:pt>
                <c:pt idx="260">
                  <c:v>4959.3132039064258</c:v>
                </c:pt>
                <c:pt idx="261">
                  <c:v>4945.0433162637564</c:v>
                </c:pt>
                <c:pt idx="262">
                  <c:v>4817.7999628383404</c:v>
                </c:pt>
                <c:pt idx="263">
                  <c:v>4860.2398663770364</c:v>
                </c:pt>
                <c:pt idx="264">
                  <c:v>4900.9698604414807</c:v>
                </c:pt>
                <c:pt idx="265">
                  <c:v>4683.4226285315744</c:v>
                </c:pt>
                <c:pt idx="266">
                  <c:v>4791.114140131489</c:v>
                </c:pt>
                <c:pt idx="267">
                  <c:v>4848.4894876599647</c:v>
                </c:pt>
                <c:pt idx="268">
                  <c:v>4773.9106545647337</c:v>
                </c:pt>
                <c:pt idx="269">
                  <c:v>4967.1609049230792</c:v>
                </c:pt>
                <c:pt idx="270">
                  <c:v>4937.3985273719627</c:v>
                </c:pt>
                <c:pt idx="271">
                  <c:v>4771.9467912813743</c:v>
                </c:pt>
                <c:pt idx="272">
                  <c:v>5004.7227850071758</c:v>
                </c:pt>
                <c:pt idx="273">
                  <c:v>5044.1768727451854</c:v>
                </c:pt>
                <c:pt idx="274">
                  <c:v>4962.2515002449727</c:v>
                </c:pt>
                <c:pt idx="275">
                  <c:v>4908.4373370595531</c:v>
                </c:pt>
                <c:pt idx="276">
                  <c:v>4947.3508740968064</c:v>
                </c:pt>
                <c:pt idx="277">
                  <c:v>4720.9746849674484</c:v>
                </c:pt>
                <c:pt idx="278">
                  <c:v>4873.7908030557955</c:v>
                </c:pt>
                <c:pt idx="279">
                  <c:v>4926.7494798742555</c:v>
                </c:pt>
                <c:pt idx="280">
                  <c:v>4812.0726503458754</c:v>
                </c:pt>
                <c:pt idx="281">
                  <c:v>5078.4597587491226</c:v>
                </c:pt>
                <c:pt idx="282">
                  <c:v>5061.4405290771065</c:v>
                </c:pt>
                <c:pt idx="283">
                  <c:v>4905.8840310383966</c:v>
                </c:pt>
                <c:pt idx="284">
                  <c:v>5095.0433613519563</c:v>
                </c:pt>
                <c:pt idx="285">
                  <c:v>5186.4956250458927</c:v>
                </c:pt>
                <c:pt idx="286">
                  <c:v>5150.4923344231502</c:v>
                </c:pt>
                <c:pt idx="287">
                  <c:v>4998.3920105569996</c:v>
                </c:pt>
                <c:pt idx="288">
                  <c:v>5230.3700533678348</c:v>
                </c:pt>
                <c:pt idx="289">
                  <c:v>4999.3250795357308</c:v>
                </c:pt>
                <c:pt idx="290">
                  <c:v>5111.0525368354356</c:v>
                </c:pt>
                <c:pt idx="291">
                  <c:v>5102.9393110542806</c:v>
                </c:pt>
                <c:pt idx="292">
                  <c:v>5050.3211743626453</c:v>
                </c:pt>
                <c:pt idx="293">
                  <c:v>5156.3691303709566</c:v>
                </c:pt>
                <c:pt idx="294">
                  <c:v>5337.5601040541296</c:v>
                </c:pt>
                <c:pt idx="295">
                  <c:v>5183.0393861633129</c:v>
                </c:pt>
                <c:pt idx="296">
                  <c:v>5167.9682306441755</c:v>
                </c:pt>
                <c:pt idx="297">
                  <c:v>5417.8032524636074</c:v>
                </c:pt>
                <c:pt idx="298">
                  <c:v>5384.6711632234874</c:v>
                </c:pt>
                <c:pt idx="299">
                  <c:v>5177.2634889191177</c:v>
                </c:pt>
                <c:pt idx="300">
                  <c:v>5456.9208326932057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40-4041-B01F-FE1978152CCF}"/>
            </c:ext>
          </c:extLst>
        </c:ser>
        <c:ser>
          <c:idx val="2"/>
          <c:order val="2"/>
          <c:tx>
            <c:strRef>
              <c:f>'Prison numbers'!$C$1</c:f>
              <c:strCache>
                <c:ptCount val="1"/>
                <c:pt idx="0">
                  <c:v>Projection 2016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'Prison numbers'!$A$2:$A$302</c:f>
              <c:numCache>
                <c:formatCode>mmm\-yy</c:formatCode>
                <c:ptCount val="301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  <c:pt idx="289">
                  <c:v>46204</c:v>
                </c:pt>
                <c:pt idx="290">
                  <c:v>46235</c:v>
                </c:pt>
                <c:pt idx="291">
                  <c:v>46266</c:v>
                </c:pt>
                <c:pt idx="292">
                  <c:v>46296</c:v>
                </c:pt>
                <c:pt idx="293">
                  <c:v>46327</c:v>
                </c:pt>
                <c:pt idx="294">
                  <c:v>46357</c:v>
                </c:pt>
                <c:pt idx="295">
                  <c:v>46388</c:v>
                </c:pt>
                <c:pt idx="296">
                  <c:v>46419</c:v>
                </c:pt>
                <c:pt idx="297">
                  <c:v>46447</c:v>
                </c:pt>
                <c:pt idx="298">
                  <c:v>46478</c:v>
                </c:pt>
                <c:pt idx="299">
                  <c:v>46508</c:v>
                </c:pt>
                <c:pt idx="300">
                  <c:v>46539</c:v>
                </c:pt>
              </c:numCache>
            </c:numRef>
          </c:cat>
          <c:val>
            <c:numRef>
              <c:f>'Prison numbers'!$C$2:$C$302</c:f>
              <c:numCache>
                <c:formatCode>#,##0</c:formatCode>
                <c:ptCount val="301"/>
                <c:pt idx="173">
                  <c:v>2847.9980334796596</c:v>
                </c:pt>
                <c:pt idx="174">
                  <c:v>2765.7872279461626</c:v>
                </c:pt>
                <c:pt idx="175">
                  <c:v>3071.9064563389425</c:v>
                </c:pt>
                <c:pt idx="176">
                  <c:v>3100.4194316760113</c:v>
                </c:pt>
                <c:pt idx="177">
                  <c:v>3076.5311779503868</c:v>
                </c:pt>
                <c:pt idx="178">
                  <c:v>3084.3397352956899</c:v>
                </c:pt>
                <c:pt idx="179">
                  <c:v>3065.4225694818056</c:v>
                </c:pt>
                <c:pt idx="180">
                  <c:v>3096.0956123749743</c:v>
                </c:pt>
                <c:pt idx="181">
                  <c:v>3031.4702427840907</c:v>
                </c:pt>
                <c:pt idx="182">
                  <c:v>3131.4435463857972</c:v>
                </c:pt>
                <c:pt idx="183">
                  <c:v>3108.9792493590862</c:v>
                </c:pt>
                <c:pt idx="184">
                  <c:v>3127.7467869851389</c:v>
                </c:pt>
                <c:pt idx="185">
                  <c:v>2934.6841850860483</c:v>
                </c:pt>
                <c:pt idx="186">
                  <c:v>3075.302558622277</c:v>
                </c:pt>
                <c:pt idx="187">
                  <c:v>2989.7956110791747</c:v>
                </c:pt>
                <c:pt idx="188">
                  <c:v>3102.5416787252061</c:v>
                </c:pt>
                <c:pt idx="189">
                  <c:v>3163.566374994999</c:v>
                </c:pt>
                <c:pt idx="190">
                  <c:v>3096.336902959365</c:v>
                </c:pt>
                <c:pt idx="191">
                  <c:v>3068.4528788027451</c:v>
                </c:pt>
                <c:pt idx="192">
                  <c:v>3147.5031373121983</c:v>
                </c:pt>
                <c:pt idx="193">
                  <c:v>3105.7957224029878</c:v>
                </c:pt>
                <c:pt idx="194">
                  <c:v>3092.5753177383481</c:v>
                </c:pt>
                <c:pt idx="195">
                  <c:v>3123.0387493566218</c:v>
                </c:pt>
                <c:pt idx="196">
                  <c:v>3026.5818557801467</c:v>
                </c:pt>
                <c:pt idx="197">
                  <c:v>3075.8477493924884</c:v>
                </c:pt>
                <c:pt idx="198">
                  <c:v>3255.5837074250803</c:v>
                </c:pt>
                <c:pt idx="199">
                  <c:v>3133.3507217099873</c:v>
                </c:pt>
                <c:pt idx="200">
                  <c:v>3252.0690544482854</c:v>
                </c:pt>
                <c:pt idx="201">
                  <c:v>3318.5037286043075</c:v>
                </c:pt>
                <c:pt idx="202">
                  <c:v>3237.1580938962657</c:v>
                </c:pt>
                <c:pt idx="203">
                  <c:v>3201.9379299699458</c:v>
                </c:pt>
                <c:pt idx="204">
                  <c:v>3323.4296379518364</c:v>
                </c:pt>
                <c:pt idx="205">
                  <c:v>3254.7990716194686</c:v>
                </c:pt>
                <c:pt idx="206">
                  <c:v>3253.1848365227097</c:v>
                </c:pt>
                <c:pt idx="207">
                  <c:v>3320.000725005274</c:v>
                </c:pt>
                <c:pt idx="208">
                  <c:v>3171.4430048544832</c:v>
                </c:pt>
                <c:pt idx="209">
                  <c:v>3213.6032413012526</c:v>
                </c:pt>
                <c:pt idx="210">
                  <c:v>3387.9116915527416</c:v>
                </c:pt>
                <c:pt idx="211">
                  <c:v>3260.9739465368652</c:v>
                </c:pt>
                <c:pt idx="212">
                  <c:v>3339.112793942279</c:v>
                </c:pt>
                <c:pt idx="213">
                  <c:v>3413.7485579337208</c:v>
                </c:pt>
                <c:pt idx="214">
                  <c:v>3368.3517312166823</c:v>
                </c:pt>
                <c:pt idx="215">
                  <c:v>3349.9366669454234</c:v>
                </c:pt>
                <c:pt idx="216">
                  <c:v>3432.7577506909697</c:v>
                </c:pt>
                <c:pt idx="217">
                  <c:v>3400.134848058131</c:v>
                </c:pt>
                <c:pt idx="218">
                  <c:v>3388.7826738235462</c:v>
                </c:pt>
                <c:pt idx="219">
                  <c:v>3413.0249284103738</c:v>
                </c:pt>
                <c:pt idx="220">
                  <c:v>3306.0753209772511</c:v>
                </c:pt>
                <c:pt idx="221">
                  <c:v>3354.330780119446</c:v>
                </c:pt>
                <c:pt idx="222">
                  <c:v>3530.8119469685885</c:v>
                </c:pt>
                <c:pt idx="223">
                  <c:v>3397.2484686248258</c:v>
                </c:pt>
                <c:pt idx="224">
                  <c:v>3520.1343895051668</c:v>
                </c:pt>
                <c:pt idx="225">
                  <c:v>3585.5726758182373</c:v>
                </c:pt>
                <c:pt idx="226">
                  <c:v>3501.8085552252046</c:v>
                </c:pt>
                <c:pt idx="227">
                  <c:v>3457.4137965121354</c:v>
                </c:pt>
                <c:pt idx="228">
                  <c:v>3539.1818217747682</c:v>
                </c:pt>
                <c:pt idx="229">
                  <c:v>3461.6746905676591</c:v>
                </c:pt>
                <c:pt idx="230">
                  <c:v>3446.8590411227829</c:v>
                </c:pt>
                <c:pt idx="231">
                  <c:v>3517.9620038894345</c:v>
                </c:pt>
                <c:pt idx="232">
                  <c:v>3360.0881013186586</c:v>
                </c:pt>
                <c:pt idx="233">
                  <c:v>3399.6451561602257</c:v>
                </c:pt>
                <c:pt idx="234">
                  <c:v>3576.0857608147198</c:v>
                </c:pt>
                <c:pt idx="235">
                  <c:v>3432.6251381415136</c:v>
                </c:pt>
                <c:pt idx="236">
                  <c:v>3565.1127117176902</c:v>
                </c:pt>
                <c:pt idx="237">
                  <c:v>3634.3091044064913</c:v>
                </c:pt>
                <c:pt idx="238">
                  <c:v>3552.3276506837628</c:v>
                </c:pt>
                <c:pt idx="239">
                  <c:v>3501.2758837852016</c:v>
                </c:pt>
                <c:pt idx="240">
                  <c:v>3576.8156402514628</c:v>
                </c:pt>
                <c:pt idx="241">
                  <c:v>3491.5279489935119</c:v>
                </c:pt>
                <c:pt idx="242">
                  <c:v>3474.7740514012335</c:v>
                </c:pt>
                <c:pt idx="243">
                  <c:v>3546.6184471020542</c:v>
                </c:pt>
                <c:pt idx="244">
                  <c:v>3391.9910204012167</c:v>
                </c:pt>
                <c:pt idx="245">
                  <c:v>3431.3183129608815</c:v>
                </c:pt>
                <c:pt idx="246">
                  <c:v>3612.1106714465732</c:v>
                </c:pt>
                <c:pt idx="247">
                  <c:v>3466.6591138733725</c:v>
                </c:pt>
                <c:pt idx="248">
                  <c:v>3597.302116323096</c:v>
                </c:pt>
                <c:pt idx="249">
                  <c:v>3662.9250337547187</c:v>
                </c:pt>
                <c:pt idx="250">
                  <c:v>3581.5467816246601</c:v>
                </c:pt>
                <c:pt idx="251">
                  <c:v>3529.3539337245288</c:v>
                </c:pt>
                <c:pt idx="252">
                  <c:v>3609.9029761622414</c:v>
                </c:pt>
                <c:pt idx="253">
                  <c:v>3528.3571688892025</c:v>
                </c:pt>
                <c:pt idx="254">
                  <c:v>3511.1342625560465</c:v>
                </c:pt>
                <c:pt idx="255">
                  <c:v>3584.2157239772023</c:v>
                </c:pt>
                <c:pt idx="256">
                  <c:v>3424.1397570632921</c:v>
                </c:pt>
                <c:pt idx="257">
                  <c:v>3465.2240348992377</c:v>
                </c:pt>
                <c:pt idx="258">
                  <c:v>3642.0720089325296</c:v>
                </c:pt>
                <c:pt idx="259">
                  <c:v>3494.265948231679</c:v>
                </c:pt>
                <c:pt idx="260">
                  <c:v>3579.4683158726466</c:v>
                </c:pt>
                <c:pt idx="261">
                  <c:v>3648.9582977546447</c:v>
                </c:pt>
                <c:pt idx="262">
                  <c:v>3594.8953972427012</c:v>
                </c:pt>
                <c:pt idx="263">
                  <c:v>3562.5877163357363</c:v>
                </c:pt>
                <c:pt idx="264">
                  <c:v>3637.709119280757</c:v>
                </c:pt>
                <c:pt idx="265">
                  <c:v>3550.2495604828982</c:v>
                </c:pt>
                <c:pt idx="266">
                  <c:v>3533.3685982159373</c:v>
                </c:pt>
                <c:pt idx="267">
                  <c:v>3607.1896600936602</c:v>
                </c:pt>
                <c:pt idx="268">
                  <c:v>3449.076920464568</c:v>
                </c:pt>
                <c:pt idx="269">
                  <c:v>3487.6275638357079</c:v>
                </c:pt>
                <c:pt idx="270">
                  <c:v>3667.2850518730493</c:v>
                </c:pt>
                <c:pt idx="271">
                  <c:v>3517.3572158498732</c:v>
                </c:pt>
                <c:pt idx="272">
                  <c:v>3652.1208456731238</c:v>
                </c:pt>
                <c:pt idx="273">
                  <c:v>3719.5026429426603</c:v>
                </c:pt>
                <c:pt idx="274">
                  <c:v>3637.6102483216332</c:v>
                </c:pt>
                <c:pt idx="275">
                  <c:v>3589.6464278976664</c:v>
                </c:pt>
                <c:pt idx="276">
                  <c:v>3666.3315036790077</c:v>
                </c:pt>
                <c:pt idx="277">
                  <c:v>3583.7183902212219</c:v>
                </c:pt>
                <c:pt idx="278">
                  <c:v>3567.1132909308913</c:v>
                </c:pt>
                <c:pt idx="279">
                  <c:v>3644.0777343414493</c:v>
                </c:pt>
                <c:pt idx="280">
                  <c:v>3483.536714397369</c:v>
                </c:pt>
                <c:pt idx="281">
                  <c:v>3526.8806673306526</c:v>
                </c:pt>
                <c:pt idx="282">
                  <c:v>3705.1860004093469</c:v>
                </c:pt>
                <c:pt idx="283">
                  <c:v>3559.8059236578329</c:v>
                </c:pt>
                <c:pt idx="284">
                  <c:v>3698.9288836553019</c:v>
                </c:pt>
                <c:pt idx="285">
                  <c:v>3768.410206199389</c:v>
                </c:pt>
                <c:pt idx="286">
                  <c:v>3686.4188420689479</c:v>
                </c:pt>
                <c:pt idx="287">
                  <c:v>3637.5322984477234</c:v>
                </c:pt>
                <c:pt idx="288">
                  <c:v>3714.4049349442912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40-4041-B01F-FE1978152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047552"/>
        <c:axId val="362676992"/>
      </c:lineChart>
      <c:dateAx>
        <c:axId val="361047552"/>
        <c:scaling>
          <c:orientation val="minMax"/>
          <c:max val="46539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Monthly data</a:t>
                </a:r>
              </a:p>
            </c:rich>
          </c:tx>
          <c:overlay val="0"/>
        </c:title>
        <c:numFmt formatCode="mmm\-yy" sourceLinked="0"/>
        <c:majorTickMark val="out"/>
        <c:minorTickMark val="none"/>
        <c:tickLblPos val="nextTo"/>
        <c:txPr>
          <a:bodyPr rot="-2700000"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2676992"/>
        <c:crosses val="autoZero"/>
        <c:auto val="1"/>
        <c:lblOffset val="100"/>
        <c:baseTimeUnit val="months"/>
        <c:majorUnit val="12"/>
        <c:majorTimeUnit val="months"/>
      </c:dateAx>
      <c:valAx>
        <c:axId val="362676992"/>
        <c:scaling>
          <c:orientation val="minMax"/>
          <c:max val="6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Prisoners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104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87179487179488"/>
          <c:y val="0.94496855345912323"/>
          <c:w val="0.45846153846153687"/>
          <c:h val="4.0880503144654405E-2"/>
        </c:manualLayout>
      </c:layout>
      <c:overlay val="0"/>
      <c:txPr>
        <a:bodyPr/>
        <a:lstStyle/>
        <a:p>
          <a:pPr>
            <a:defRPr sz="12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 sz="1800" b="1" i="0" baseline="0">
                <a:latin typeface="Calibri" pitchFamily="34" charset="0"/>
              </a:rPr>
              <a:t>Sentenced population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270691163604551E-2"/>
          <c:y val="8.989006091219813E-2"/>
          <c:w val="0.84733185274918221"/>
          <c:h val="0.71523399197741455"/>
        </c:manualLayout>
      </c:layout>
      <c:lineChart>
        <c:grouping val="standard"/>
        <c:varyColors val="0"/>
        <c:ser>
          <c:idx val="0"/>
          <c:order val="0"/>
          <c:tx>
            <c:strRef>
              <c:f>'Prison numbers'!$E$1</c:f>
              <c:strCache>
                <c:ptCount val="1"/>
                <c:pt idx="0">
                  <c:v>Sentenced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'Prison numbers'!$A$2:$A$302</c:f>
              <c:numCache>
                <c:formatCode>mmm\-yy</c:formatCode>
                <c:ptCount val="301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  <c:pt idx="289">
                  <c:v>46204</c:v>
                </c:pt>
                <c:pt idx="290">
                  <c:v>46235</c:v>
                </c:pt>
                <c:pt idx="291">
                  <c:v>46266</c:v>
                </c:pt>
                <c:pt idx="292">
                  <c:v>46296</c:v>
                </c:pt>
                <c:pt idx="293">
                  <c:v>46327</c:v>
                </c:pt>
                <c:pt idx="294">
                  <c:v>46357</c:v>
                </c:pt>
                <c:pt idx="295">
                  <c:v>46388</c:v>
                </c:pt>
                <c:pt idx="296">
                  <c:v>46419</c:v>
                </c:pt>
                <c:pt idx="297">
                  <c:v>46447</c:v>
                </c:pt>
                <c:pt idx="298">
                  <c:v>46478</c:v>
                </c:pt>
                <c:pt idx="299">
                  <c:v>46508</c:v>
                </c:pt>
                <c:pt idx="300">
                  <c:v>46539</c:v>
                </c:pt>
              </c:numCache>
            </c:numRef>
          </c:cat>
          <c:val>
            <c:numRef>
              <c:f>'Prison numbers'!$E$2:$E$302</c:f>
              <c:numCache>
                <c:formatCode>#,##0</c:formatCode>
                <c:ptCount val="301"/>
                <c:pt idx="0">
                  <c:v>4913</c:v>
                </c:pt>
                <c:pt idx="1">
                  <c:v>4881</c:v>
                </c:pt>
                <c:pt idx="2">
                  <c:v>4920</c:v>
                </c:pt>
                <c:pt idx="3">
                  <c:v>4930</c:v>
                </c:pt>
                <c:pt idx="4">
                  <c:v>4883</c:v>
                </c:pt>
                <c:pt idx="5">
                  <c:v>5003</c:v>
                </c:pt>
                <c:pt idx="6">
                  <c:v>4909</c:v>
                </c:pt>
                <c:pt idx="7">
                  <c:v>4751</c:v>
                </c:pt>
                <c:pt idx="8">
                  <c:v>4836</c:v>
                </c:pt>
                <c:pt idx="9">
                  <c:v>4912</c:v>
                </c:pt>
                <c:pt idx="10">
                  <c:v>4813</c:v>
                </c:pt>
                <c:pt idx="11">
                  <c:v>4918</c:v>
                </c:pt>
                <c:pt idx="12">
                  <c:v>5026</c:v>
                </c:pt>
                <c:pt idx="13">
                  <c:v>5118</c:v>
                </c:pt>
                <c:pt idx="14">
                  <c:v>5125</c:v>
                </c:pt>
                <c:pt idx="15">
                  <c:v>5235</c:v>
                </c:pt>
                <c:pt idx="16">
                  <c:v>5177</c:v>
                </c:pt>
                <c:pt idx="17">
                  <c:v>5126</c:v>
                </c:pt>
                <c:pt idx="18">
                  <c:v>5142</c:v>
                </c:pt>
                <c:pt idx="19">
                  <c:v>4936</c:v>
                </c:pt>
                <c:pt idx="20">
                  <c:v>4940</c:v>
                </c:pt>
                <c:pt idx="21">
                  <c:v>5039</c:v>
                </c:pt>
                <c:pt idx="22">
                  <c:v>5064</c:v>
                </c:pt>
                <c:pt idx="23">
                  <c:v>5227</c:v>
                </c:pt>
                <c:pt idx="24">
                  <c:v>5345</c:v>
                </c:pt>
                <c:pt idx="25">
                  <c:v>5445</c:v>
                </c:pt>
                <c:pt idx="26">
                  <c:v>5599</c:v>
                </c:pt>
                <c:pt idx="27">
                  <c:v>5599</c:v>
                </c:pt>
                <c:pt idx="28">
                  <c:v>5642</c:v>
                </c:pt>
                <c:pt idx="29">
                  <c:v>5610</c:v>
                </c:pt>
                <c:pt idx="30">
                  <c:v>5617</c:v>
                </c:pt>
                <c:pt idx="31">
                  <c:v>5418</c:v>
                </c:pt>
                <c:pt idx="32">
                  <c:v>5472</c:v>
                </c:pt>
                <c:pt idx="33">
                  <c:v>5525</c:v>
                </c:pt>
                <c:pt idx="34">
                  <c:v>5549</c:v>
                </c:pt>
                <c:pt idx="35">
                  <c:v>5665</c:v>
                </c:pt>
                <c:pt idx="36">
                  <c:v>5734</c:v>
                </c:pt>
                <c:pt idx="37">
                  <c:v>5762</c:v>
                </c:pt>
                <c:pt idx="38">
                  <c:v>5826</c:v>
                </c:pt>
                <c:pt idx="39">
                  <c:v>5925</c:v>
                </c:pt>
                <c:pt idx="40">
                  <c:v>6003</c:v>
                </c:pt>
                <c:pt idx="41">
                  <c:v>6006</c:v>
                </c:pt>
                <c:pt idx="42">
                  <c:v>6056</c:v>
                </c:pt>
                <c:pt idx="43">
                  <c:v>5993</c:v>
                </c:pt>
                <c:pt idx="44">
                  <c:v>6028</c:v>
                </c:pt>
                <c:pt idx="45">
                  <c:v>5977</c:v>
                </c:pt>
                <c:pt idx="46">
                  <c:v>5976</c:v>
                </c:pt>
                <c:pt idx="47">
                  <c:v>6046</c:v>
                </c:pt>
                <c:pt idx="48">
                  <c:v>6041</c:v>
                </c:pt>
                <c:pt idx="49">
                  <c:v>6139</c:v>
                </c:pt>
                <c:pt idx="50">
                  <c:v>6178</c:v>
                </c:pt>
                <c:pt idx="51">
                  <c:v>6174</c:v>
                </c:pt>
                <c:pt idx="52">
                  <c:v>6133</c:v>
                </c:pt>
                <c:pt idx="53">
                  <c:v>6144</c:v>
                </c:pt>
                <c:pt idx="54">
                  <c:v>6075</c:v>
                </c:pt>
                <c:pt idx="55">
                  <c:v>6068</c:v>
                </c:pt>
                <c:pt idx="56">
                  <c:v>6018</c:v>
                </c:pt>
                <c:pt idx="57">
                  <c:v>6105</c:v>
                </c:pt>
                <c:pt idx="58">
                  <c:v>6184</c:v>
                </c:pt>
                <c:pt idx="59">
                  <c:v>6311</c:v>
                </c:pt>
                <c:pt idx="60">
                  <c:v>6409</c:v>
                </c:pt>
                <c:pt idx="61">
                  <c:v>6444</c:v>
                </c:pt>
                <c:pt idx="62">
                  <c:v>6467</c:v>
                </c:pt>
                <c:pt idx="63">
                  <c:v>6623</c:v>
                </c:pt>
                <c:pt idx="64">
                  <c:v>6402</c:v>
                </c:pt>
                <c:pt idx="65">
                  <c:v>6212</c:v>
                </c:pt>
                <c:pt idx="66">
                  <c:v>6019</c:v>
                </c:pt>
                <c:pt idx="67">
                  <c:v>5836</c:v>
                </c:pt>
                <c:pt idx="68">
                  <c:v>5827</c:v>
                </c:pt>
                <c:pt idx="69">
                  <c:v>5857</c:v>
                </c:pt>
                <c:pt idx="70">
                  <c:v>5932</c:v>
                </c:pt>
                <c:pt idx="71">
                  <c:v>5901</c:v>
                </c:pt>
                <c:pt idx="72">
                  <c:v>6037</c:v>
                </c:pt>
                <c:pt idx="73">
                  <c:v>6202</c:v>
                </c:pt>
                <c:pt idx="74">
                  <c:v>6239</c:v>
                </c:pt>
                <c:pt idx="75">
                  <c:v>6204</c:v>
                </c:pt>
                <c:pt idx="76">
                  <c:v>6120</c:v>
                </c:pt>
                <c:pt idx="77">
                  <c:v>6180</c:v>
                </c:pt>
                <c:pt idx="78">
                  <c:v>6181</c:v>
                </c:pt>
                <c:pt idx="79">
                  <c:v>6119</c:v>
                </c:pt>
                <c:pt idx="80">
                  <c:v>6240</c:v>
                </c:pt>
                <c:pt idx="81">
                  <c:v>6340</c:v>
                </c:pt>
                <c:pt idx="82">
                  <c:v>6367</c:v>
                </c:pt>
                <c:pt idx="83">
                  <c:v>6462</c:v>
                </c:pt>
                <c:pt idx="84">
                  <c:v>6459</c:v>
                </c:pt>
                <c:pt idx="85">
                  <c:v>6569</c:v>
                </c:pt>
                <c:pt idx="86">
                  <c:v>6622</c:v>
                </c:pt>
                <c:pt idx="87">
                  <c:v>6619</c:v>
                </c:pt>
                <c:pt idx="88">
                  <c:v>6612</c:v>
                </c:pt>
                <c:pt idx="89">
                  <c:v>6661</c:v>
                </c:pt>
                <c:pt idx="90">
                  <c:v>6534</c:v>
                </c:pt>
                <c:pt idx="91">
                  <c:v>6358</c:v>
                </c:pt>
                <c:pt idx="92">
                  <c:v>6503</c:v>
                </c:pt>
                <c:pt idx="93">
                  <c:v>6622</c:v>
                </c:pt>
                <c:pt idx="94">
                  <c:v>6603</c:v>
                </c:pt>
                <c:pt idx="95">
                  <c:v>6806</c:v>
                </c:pt>
                <c:pt idx="96">
                  <c:v>6832</c:v>
                </c:pt>
                <c:pt idx="97">
                  <c:v>6890</c:v>
                </c:pt>
                <c:pt idx="98">
                  <c:v>6986</c:v>
                </c:pt>
                <c:pt idx="99">
                  <c:v>6964</c:v>
                </c:pt>
                <c:pt idx="100">
                  <c:v>6962</c:v>
                </c:pt>
                <c:pt idx="101">
                  <c:v>6872</c:v>
                </c:pt>
                <c:pt idx="102">
                  <c:v>6780</c:v>
                </c:pt>
                <c:pt idx="103">
                  <c:v>6694</c:v>
                </c:pt>
                <c:pt idx="104">
                  <c:v>6769</c:v>
                </c:pt>
                <c:pt idx="105">
                  <c:v>6801</c:v>
                </c:pt>
                <c:pt idx="106">
                  <c:v>6901</c:v>
                </c:pt>
                <c:pt idx="107">
                  <c:v>6816</c:v>
                </c:pt>
                <c:pt idx="108">
                  <c:v>6841</c:v>
                </c:pt>
                <c:pt idx="109">
                  <c:v>6818</c:v>
                </c:pt>
                <c:pt idx="110">
                  <c:v>6790</c:v>
                </c:pt>
                <c:pt idx="111">
                  <c:v>6770</c:v>
                </c:pt>
                <c:pt idx="112">
                  <c:v>6669</c:v>
                </c:pt>
                <c:pt idx="113">
                  <c:v>6762</c:v>
                </c:pt>
                <c:pt idx="114">
                  <c:v>6654</c:v>
                </c:pt>
                <c:pt idx="115">
                  <c:v>6540</c:v>
                </c:pt>
                <c:pt idx="116">
                  <c:v>6635</c:v>
                </c:pt>
                <c:pt idx="117">
                  <c:v>6706</c:v>
                </c:pt>
                <c:pt idx="118">
                  <c:v>6625</c:v>
                </c:pt>
                <c:pt idx="119">
                  <c:v>6682</c:v>
                </c:pt>
                <c:pt idx="120">
                  <c:v>6765</c:v>
                </c:pt>
                <c:pt idx="121">
                  <c:v>6725</c:v>
                </c:pt>
                <c:pt idx="122">
                  <c:v>6810</c:v>
                </c:pt>
                <c:pt idx="123">
                  <c:v>6855</c:v>
                </c:pt>
                <c:pt idx="124">
                  <c:v>6855</c:v>
                </c:pt>
                <c:pt idx="125">
                  <c:v>6880</c:v>
                </c:pt>
                <c:pt idx="126">
                  <c:v>6794</c:v>
                </c:pt>
                <c:pt idx="127">
                  <c:v>6753</c:v>
                </c:pt>
                <c:pt idx="128">
                  <c:v>6795</c:v>
                </c:pt>
                <c:pt idx="129">
                  <c:v>6798</c:v>
                </c:pt>
                <c:pt idx="130">
                  <c:v>6817</c:v>
                </c:pt>
                <c:pt idx="131">
                  <c:v>6919</c:v>
                </c:pt>
                <c:pt idx="132">
                  <c:v>6901</c:v>
                </c:pt>
                <c:pt idx="133">
                  <c:v>6960</c:v>
                </c:pt>
                <c:pt idx="134">
                  <c:v>6903</c:v>
                </c:pt>
                <c:pt idx="135">
                  <c:v>6898</c:v>
                </c:pt>
                <c:pt idx="136">
                  <c:v>6843</c:v>
                </c:pt>
                <c:pt idx="137">
                  <c:v>6781</c:v>
                </c:pt>
                <c:pt idx="138">
                  <c:v>6725</c:v>
                </c:pt>
                <c:pt idx="139">
                  <c:v>6650</c:v>
                </c:pt>
                <c:pt idx="140">
                  <c:v>6682</c:v>
                </c:pt>
                <c:pt idx="141">
                  <c:v>6748</c:v>
                </c:pt>
                <c:pt idx="142">
                  <c:v>6691</c:v>
                </c:pt>
                <c:pt idx="143">
                  <c:v>6749</c:v>
                </c:pt>
                <c:pt idx="144">
                  <c:v>6773</c:v>
                </c:pt>
                <c:pt idx="145">
                  <c:v>6792</c:v>
                </c:pt>
                <c:pt idx="146">
                  <c:v>6869</c:v>
                </c:pt>
                <c:pt idx="147">
                  <c:v>6920</c:v>
                </c:pt>
                <c:pt idx="148">
                  <c:v>6844</c:v>
                </c:pt>
                <c:pt idx="149">
                  <c:v>6882</c:v>
                </c:pt>
                <c:pt idx="150">
                  <c:v>6737</c:v>
                </c:pt>
                <c:pt idx="151">
                  <c:v>6719</c:v>
                </c:pt>
                <c:pt idx="152">
                  <c:v>6677</c:v>
                </c:pt>
                <c:pt idx="153">
                  <c:v>6706</c:v>
                </c:pt>
                <c:pt idx="154">
                  <c:v>6684</c:v>
                </c:pt>
                <c:pt idx="155">
                  <c:v>6701</c:v>
                </c:pt>
                <c:pt idx="156">
                  <c:v>6708</c:v>
                </c:pt>
                <c:pt idx="157">
                  <c:v>6762</c:v>
                </c:pt>
                <c:pt idx="158">
                  <c:v>6812</c:v>
                </c:pt>
                <c:pt idx="159">
                  <c:v>6866</c:v>
                </c:pt>
                <c:pt idx="160">
                  <c:v>6861</c:v>
                </c:pt>
                <c:pt idx="161">
                  <c:v>6897</c:v>
                </c:pt>
                <c:pt idx="162">
                  <c:v>6861</c:v>
                </c:pt>
                <c:pt idx="163">
                  <c:v>6766</c:v>
                </c:pt>
                <c:pt idx="164">
                  <c:v>6805</c:v>
                </c:pt>
                <c:pt idx="165">
                  <c:v>6852</c:v>
                </c:pt>
                <c:pt idx="166">
                  <c:v>6874</c:v>
                </c:pt>
                <c:pt idx="167">
                  <c:v>6968</c:v>
                </c:pt>
                <c:pt idx="168">
                  <c:v>6991</c:v>
                </c:pt>
                <c:pt idx="169">
                  <c:v>7050</c:v>
                </c:pt>
                <c:pt idx="170">
                  <c:v>7118</c:v>
                </c:pt>
                <c:pt idx="171">
                  <c:v>7116</c:v>
                </c:pt>
                <c:pt idx="172">
                  <c:v>7131</c:v>
                </c:pt>
                <c:pt idx="173">
                  <c:v>7160</c:v>
                </c:pt>
                <c:pt idx="174">
                  <c:v>7098</c:v>
                </c:pt>
                <c:pt idx="175">
                  <c:v>7105</c:v>
                </c:pt>
                <c:pt idx="176">
                  <c:v>7151</c:v>
                </c:pt>
                <c:pt idx="177">
                  <c:v>7177</c:v>
                </c:pt>
                <c:pt idx="178">
                  <c:v>7183</c:v>
                </c:pt>
                <c:pt idx="179">
                  <c:v>7215</c:v>
                </c:pt>
                <c:pt idx="180">
                  <c:v>7265</c:v>
                </c:pt>
                <c:pt idx="181">
                  <c:v>7325</c:v>
                </c:pt>
                <c:pt idx="182">
                  <c:v>7419</c:v>
                </c:pt>
                <c:pt idx="183">
                  <c:v>7480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69-47AD-B97F-23654F164613}"/>
            </c:ext>
          </c:extLst>
        </c:ser>
        <c:ser>
          <c:idx val="2"/>
          <c:order val="1"/>
          <c:tx>
            <c:strRef>
              <c:f>'Prison numbers'!$G$1</c:f>
              <c:strCache>
                <c:ptCount val="1"/>
                <c:pt idx="0">
                  <c:v>Projection 2017</c:v>
                </c:pt>
              </c:strCache>
            </c:strRef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'Prison numbers'!$A$2:$A$302</c:f>
              <c:numCache>
                <c:formatCode>mmm\-yy</c:formatCode>
                <c:ptCount val="301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  <c:pt idx="289">
                  <c:v>46204</c:v>
                </c:pt>
                <c:pt idx="290">
                  <c:v>46235</c:v>
                </c:pt>
                <c:pt idx="291">
                  <c:v>46266</c:v>
                </c:pt>
                <c:pt idx="292">
                  <c:v>46296</c:v>
                </c:pt>
                <c:pt idx="293">
                  <c:v>46327</c:v>
                </c:pt>
                <c:pt idx="294">
                  <c:v>46357</c:v>
                </c:pt>
                <c:pt idx="295">
                  <c:v>46388</c:v>
                </c:pt>
                <c:pt idx="296">
                  <c:v>46419</c:v>
                </c:pt>
                <c:pt idx="297">
                  <c:v>46447</c:v>
                </c:pt>
                <c:pt idx="298">
                  <c:v>46478</c:v>
                </c:pt>
                <c:pt idx="299">
                  <c:v>46508</c:v>
                </c:pt>
                <c:pt idx="300">
                  <c:v>46539</c:v>
                </c:pt>
              </c:numCache>
            </c:numRef>
          </c:cat>
          <c:val>
            <c:numRef>
              <c:f>'Prison numbers'!$G$2:$G$302</c:f>
              <c:numCache>
                <c:formatCode>#,##0</c:formatCode>
                <c:ptCount val="301"/>
                <c:pt idx="184">
                  <c:v>7558.2009825945552</c:v>
                </c:pt>
                <c:pt idx="185">
                  <c:v>7584.9518537977992</c:v>
                </c:pt>
                <c:pt idx="186">
                  <c:v>7400.1339735120373</c:v>
                </c:pt>
                <c:pt idx="187">
                  <c:v>7429.0059502850381</c:v>
                </c:pt>
                <c:pt idx="188">
                  <c:v>7525.0845572711714</c:v>
                </c:pt>
                <c:pt idx="189">
                  <c:v>7623.752770259749</c:v>
                </c:pt>
                <c:pt idx="190">
                  <c:v>7562.5540935930085</c:v>
                </c:pt>
                <c:pt idx="191">
                  <c:v>7655.6909583423812</c:v>
                </c:pt>
                <c:pt idx="192">
                  <c:v>7745.6443860405261</c:v>
                </c:pt>
                <c:pt idx="193">
                  <c:v>7883.1562205674018</c:v>
                </c:pt>
                <c:pt idx="194">
                  <c:v>7891.364696150762</c:v>
                </c:pt>
                <c:pt idx="195">
                  <c:v>7979.9015606404373</c:v>
                </c:pt>
                <c:pt idx="196">
                  <c:v>7970.8659783739968</c:v>
                </c:pt>
                <c:pt idx="197">
                  <c:v>7894.6007987950179</c:v>
                </c:pt>
                <c:pt idx="198">
                  <c:v>7738.4473957828541</c:v>
                </c:pt>
                <c:pt idx="199">
                  <c:v>7734.4124088350072</c:v>
                </c:pt>
                <c:pt idx="200">
                  <c:v>7792.4303923936423</c:v>
                </c:pt>
                <c:pt idx="201">
                  <c:v>7875.0780072480047</c:v>
                </c:pt>
                <c:pt idx="202">
                  <c:v>7868.4248420033855</c:v>
                </c:pt>
                <c:pt idx="203">
                  <c:v>7960.1171068272097</c:v>
                </c:pt>
                <c:pt idx="204">
                  <c:v>8038.8716704262097</c:v>
                </c:pt>
                <c:pt idx="205">
                  <c:v>8226.9956809995565</c:v>
                </c:pt>
                <c:pt idx="206">
                  <c:v>8243.234381674305</c:v>
                </c:pt>
                <c:pt idx="207">
                  <c:v>8350.0130885317103</c:v>
                </c:pt>
                <c:pt idx="208">
                  <c:v>8337.8614603512578</c:v>
                </c:pt>
                <c:pt idx="209">
                  <c:v>8365.7790659560305</c:v>
                </c:pt>
                <c:pt idx="210">
                  <c:v>8192.854896425848</c:v>
                </c:pt>
                <c:pt idx="211">
                  <c:v>8176.5284158934819</c:v>
                </c:pt>
                <c:pt idx="212">
                  <c:v>8237.9281500821962</c:v>
                </c:pt>
                <c:pt idx="213">
                  <c:v>8286.4178729684809</c:v>
                </c:pt>
                <c:pt idx="214">
                  <c:v>8224.6764418372277</c:v>
                </c:pt>
                <c:pt idx="215">
                  <c:v>8309.8312438409248</c:v>
                </c:pt>
                <c:pt idx="216">
                  <c:v>8376.597848936668</c:v>
                </c:pt>
                <c:pt idx="217">
                  <c:v>8428.9258987809153</c:v>
                </c:pt>
                <c:pt idx="218">
                  <c:v>8441.8056402859092</c:v>
                </c:pt>
                <c:pt idx="219">
                  <c:v>8504.1302923138865</c:v>
                </c:pt>
                <c:pt idx="220">
                  <c:v>8479.5105470030994</c:v>
                </c:pt>
                <c:pt idx="221">
                  <c:v>8510.6277182690701</c:v>
                </c:pt>
                <c:pt idx="222">
                  <c:v>8325.4889694828598</c:v>
                </c:pt>
                <c:pt idx="223">
                  <c:v>8312.4878586014947</c:v>
                </c:pt>
                <c:pt idx="224">
                  <c:v>8389.8482252885678</c:v>
                </c:pt>
                <c:pt idx="225">
                  <c:v>8436.5015533526366</c:v>
                </c:pt>
                <c:pt idx="226">
                  <c:v>8366.2565655633007</c:v>
                </c:pt>
                <c:pt idx="227">
                  <c:v>8464.4766403538015</c:v>
                </c:pt>
                <c:pt idx="228">
                  <c:v>8534.5592327971426</c:v>
                </c:pt>
                <c:pt idx="229">
                  <c:v>8596.8938366556249</c:v>
                </c:pt>
                <c:pt idx="230">
                  <c:v>8593.2034865397818</c:v>
                </c:pt>
                <c:pt idx="231">
                  <c:v>8661.4691298520847</c:v>
                </c:pt>
                <c:pt idx="232">
                  <c:v>8636.4156573751006</c:v>
                </c:pt>
                <c:pt idx="233">
                  <c:v>8669.9093915259127</c:v>
                </c:pt>
                <c:pt idx="234">
                  <c:v>8483.0556659286922</c:v>
                </c:pt>
                <c:pt idx="235">
                  <c:v>8457.0468498501905</c:v>
                </c:pt>
                <c:pt idx="236">
                  <c:v>8556.4985943835563</c:v>
                </c:pt>
                <c:pt idx="237">
                  <c:v>8607.7807065694597</c:v>
                </c:pt>
                <c:pt idx="238">
                  <c:v>8546.0473677217287</c:v>
                </c:pt>
                <c:pt idx="239">
                  <c:v>8624.0500456959708</c:v>
                </c:pt>
                <c:pt idx="240">
                  <c:v>8673.0940109953553</c:v>
                </c:pt>
                <c:pt idx="241">
                  <c:v>8738.8795164099029</c:v>
                </c:pt>
                <c:pt idx="242">
                  <c:v>8717.7728487740605</c:v>
                </c:pt>
                <c:pt idx="243">
                  <c:v>8770.0352459575242</c:v>
                </c:pt>
                <c:pt idx="244">
                  <c:v>8753.5535289255549</c:v>
                </c:pt>
                <c:pt idx="245">
                  <c:v>8781.3849199026372</c:v>
                </c:pt>
                <c:pt idx="246">
                  <c:v>8604.3025138445355</c:v>
                </c:pt>
                <c:pt idx="247">
                  <c:v>8585.5292547424287</c:v>
                </c:pt>
                <c:pt idx="248">
                  <c:v>8680.7530528660209</c:v>
                </c:pt>
                <c:pt idx="249">
                  <c:v>8726.2927273271434</c:v>
                </c:pt>
                <c:pt idx="250">
                  <c:v>8669.9093230805611</c:v>
                </c:pt>
                <c:pt idx="251">
                  <c:v>8747.9602925616891</c:v>
                </c:pt>
                <c:pt idx="252">
                  <c:v>8791.3703005739644</c:v>
                </c:pt>
                <c:pt idx="253">
                  <c:v>8850.0592534900316</c:v>
                </c:pt>
                <c:pt idx="254">
                  <c:v>8831.679052319063</c:v>
                </c:pt>
                <c:pt idx="255">
                  <c:v>8882.5577207771385</c:v>
                </c:pt>
                <c:pt idx="256">
                  <c:v>8854.798119873838</c:v>
                </c:pt>
                <c:pt idx="257">
                  <c:v>8880.7459714897486</c:v>
                </c:pt>
                <c:pt idx="258">
                  <c:v>8698.6948854382263</c:v>
                </c:pt>
                <c:pt idx="259">
                  <c:v>8670.8304091315968</c:v>
                </c:pt>
                <c:pt idx="260">
                  <c:v>8743.8079267810081</c:v>
                </c:pt>
                <c:pt idx="261">
                  <c:v>8797.8478229990669</c:v>
                </c:pt>
                <c:pt idx="262">
                  <c:v>8745.1211648232129</c:v>
                </c:pt>
                <c:pt idx="263">
                  <c:v>8821.7286298860581</c:v>
                </c:pt>
                <c:pt idx="264">
                  <c:v>8865.1088472577103</c:v>
                </c:pt>
                <c:pt idx="265">
                  <c:v>8918.8010664461199</c:v>
                </c:pt>
                <c:pt idx="266">
                  <c:v>8903.9549004150904</c:v>
                </c:pt>
                <c:pt idx="267">
                  <c:v>8950.8760677969258</c:v>
                </c:pt>
                <c:pt idx="268">
                  <c:v>8911.4112045205984</c:v>
                </c:pt>
                <c:pt idx="269">
                  <c:v>8925.8704579792793</c:v>
                </c:pt>
                <c:pt idx="270">
                  <c:v>8734.0400529937342</c:v>
                </c:pt>
                <c:pt idx="271">
                  <c:v>8695.5497083008213</c:v>
                </c:pt>
                <c:pt idx="272">
                  <c:v>8787.0263305348362</c:v>
                </c:pt>
                <c:pt idx="273">
                  <c:v>8819.8649229514504</c:v>
                </c:pt>
                <c:pt idx="274">
                  <c:v>8744.62075793242</c:v>
                </c:pt>
                <c:pt idx="275">
                  <c:v>8802.7533336544329</c:v>
                </c:pt>
                <c:pt idx="276">
                  <c:v>8845.6139133271608</c:v>
                </c:pt>
                <c:pt idx="277">
                  <c:v>8911.7264426625006</c:v>
                </c:pt>
                <c:pt idx="278">
                  <c:v>8903.9797499400938</c:v>
                </c:pt>
                <c:pt idx="279">
                  <c:v>8959.6704658252656</c:v>
                </c:pt>
                <c:pt idx="280">
                  <c:v>8933.6034750191684</c:v>
                </c:pt>
                <c:pt idx="281">
                  <c:v>8961.4020321795924</c:v>
                </c:pt>
                <c:pt idx="282">
                  <c:v>8780.2675308316157</c:v>
                </c:pt>
                <c:pt idx="283">
                  <c:v>8754.1555842367015</c:v>
                </c:pt>
                <c:pt idx="284">
                  <c:v>8852.0854411887813</c:v>
                </c:pt>
                <c:pt idx="285">
                  <c:v>8886.8712821590525</c:v>
                </c:pt>
                <c:pt idx="286">
                  <c:v>8816.2335634225183</c:v>
                </c:pt>
                <c:pt idx="287">
                  <c:v>8870.281761161561</c:v>
                </c:pt>
                <c:pt idx="288">
                  <c:v>8909.0312687111091</c:v>
                </c:pt>
                <c:pt idx="289">
                  <c:v>8953.0061659340518</c:v>
                </c:pt>
                <c:pt idx="290">
                  <c:v>8943.1234756118065</c:v>
                </c:pt>
                <c:pt idx="291">
                  <c:v>8994.415310033386</c:v>
                </c:pt>
                <c:pt idx="292">
                  <c:v>8958.1787282587266</c:v>
                </c:pt>
                <c:pt idx="293">
                  <c:v>8983.6083435708242</c:v>
                </c:pt>
                <c:pt idx="294">
                  <c:v>8794.690929476461</c:v>
                </c:pt>
                <c:pt idx="295">
                  <c:v>8768.4760933160378</c:v>
                </c:pt>
                <c:pt idx="296">
                  <c:v>8868.1263638907985</c:v>
                </c:pt>
                <c:pt idx="297">
                  <c:v>8897.0628445218954</c:v>
                </c:pt>
                <c:pt idx="298">
                  <c:v>8829.2170890413745</c:v>
                </c:pt>
                <c:pt idx="299">
                  <c:v>8896.4938382815599</c:v>
                </c:pt>
                <c:pt idx="300">
                  <c:v>8942.4051297591595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69-47AD-B97F-23654F164613}"/>
            </c:ext>
          </c:extLst>
        </c:ser>
        <c:ser>
          <c:idx val="1"/>
          <c:order val="2"/>
          <c:tx>
            <c:strRef>
              <c:f>'Prison numbers'!$F$1</c:f>
              <c:strCache>
                <c:ptCount val="1"/>
                <c:pt idx="0">
                  <c:v>Projection 2016</c:v>
                </c:pt>
              </c:strCache>
            </c:strRef>
          </c:tx>
          <c:spPr>
            <a:ln w="317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'Prison numbers'!$A$2:$A$302</c:f>
              <c:numCache>
                <c:formatCode>mmm\-yy</c:formatCode>
                <c:ptCount val="301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  <c:pt idx="289">
                  <c:v>46204</c:v>
                </c:pt>
                <c:pt idx="290">
                  <c:v>46235</c:v>
                </c:pt>
                <c:pt idx="291">
                  <c:v>46266</c:v>
                </c:pt>
                <c:pt idx="292">
                  <c:v>46296</c:v>
                </c:pt>
                <c:pt idx="293">
                  <c:v>46327</c:v>
                </c:pt>
                <c:pt idx="294">
                  <c:v>46357</c:v>
                </c:pt>
                <c:pt idx="295">
                  <c:v>46388</c:v>
                </c:pt>
                <c:pt idx="296">
                  <c:v>46419</c:v>
                </c:pt>
                <c:pt idx="297">
                  <c:v>46447</c:v>
                </c:pt>
                <c:pt idx="298">
                  <c:v>46478</c:v>
                </c:pt>
                <c:pt idx="299">
                  <c:v>46508</c:v>
                </c:pt>
                <c:pt idx="300">
                  <c:v>46539</c:v>
                </c:pt>
              </c:numCache>
            </c:numRef>
          </c:cat>
          <c:val>
            <c:numRef>
              <c:f>'Prison numbers'!$F$2:$F$302</c:f>
              <c:numCache>
                <c:formatCode>#,##0</c:formatCode>
                <c:ptCount val="301"/>
                <c:pt idx="173">
                  <c:v>7175.4116303322298</c:v>
                </c:pt>
                <c:pt idx="174">
                  <c:v>7110.2161444497124</c:v>
                </c:pt>
                <c:pt idx="175">
                  <c:v>7067.1794472581942</c:v>
                </c:pt>
                <c:pt idx="176">
                  <c:v>7108.9836795572883</c:v>
                </c:pt>
                <c:pt idx="177">
                  <c:v>7162.2571437026236</c:v>
                </c:pt>
                <c:pt idx="178">
                  <c:v>7158.2145194314253</c:v>
                </c:pt>
                <c:pt idx="179">
                  <c:v>7197.4225077550391</c:v>
                </c:pt>
                <c:pt idx="180">
                  <c:v>7177.8208894618647</c:v>
                </c:pt>
                <c:pt idx="181">
                  <c:v>7249.7630903019863</c:v>
                </c:pt>
                <c:pt idx="182">
                  <c:v>7360.9603741853562</c:v>
                </c:pt>
                <c:pt idx="183">
                  <c:v>7376.8077584775392</c:v>
                </c:pt>
                <c:pt idx="184">
                  <c:v>7334.687281770568</c:v>
                </c:pt>
                <c:pt idx="185">
                  <c:v>7385.8626133480393</c:v>
                </c:pt>
                <c:pt idx="186">
                  <c:v>7221.5773748520405</c:v>
                </c:pt>
                <c:pt idx="187">
                  <c:v>7213.253874204519</c:v>
                </c:pt>
                <c:pt idx="188">
                  <c:v>7200.1210122987904</c:v>
                </c:pt>
                <c:pt idx="189">
                  <c:v>7270.5497196845781</c:v>
                </c:pt>
                <c:pt idx="190">
                  <c:v>7300.5579700510561</c:v>
                </c:pt>
                <c:pt idx="191">
                  <c:v>7375.5845985651422</c:v>
                </c:pt>
                <c:pt idx="192">
                  <c:v>7451.4097770743419</c:v>
                </c:pt>
                <c:pt idx="193">
                  <c:v>7607.8572465202851</c:v>
                </c:pt>
                <c:pt idx="194">
                  <c:v>7625.3174425987854</c:v>
                </c:pt>
                <c:pt idx="195">
                  <c:v>7646.7045889553174</c:v>
                </c:pt>
                <c:pt idx="196">
                  <c:v>7589.6770763269997</c:v>
                </c:pt>
                <c:pt idx="197">
                  <c:v>7585.2513499612432</c:v>
                </c:pt>
                <c:pt idx="198">
                  <c:v>7384.6852129399758</c:v>
                </c:pt>
                <c:pt idx="199">
                  <c:v>7373.3886590044795</c:v>
                </c:pt>
                <c:pt idx="200">
                  <c:v>7457.552297787709</c:v>
                </c:pt>
                <c:pt idx="201">
                  <c:v>7501.928809713103</c:v>
                </c:pt>
                <c:pt idx="202">
                  <c:v>7511.9970741757934</c:v>
                </c:pt>
                <c:pt idx="203">
                  <c:v>7570.4743562363856</c:v>
                </c:pt>
                <c:pt idx="204">
                  <c:v>7636.1163797860954</c:v>
                </c:pt>
                <c:pt idx="205">
                  <c:v>7803.6314497091134</c:v>
                </c:pt>
                <c:pt idx="206">
                  <c:v>7795.7449819940248</c:v>
                </c:pt>
                <c:pt idx="207">
                  <c:v>7858.0533888408099</c:v>
                </c:pt>
                <c:pt idx="208">
                  <c:v>7812.6066382234185</c:v>
                </c:pt>
                <c:pt idx="209">
                  <c:v>7822.6377397143069</c:v>
                </c:pt>
                <c:pt idx="210">
                  <c:v>7645.6140842989871</c:v>
                </c:pt>
                <c:pt idx="211">
                  <c:v>7629.2221204494872</c:v>
                </c:pt>
                <c:pt idx="212">
                  <c:v>7689.0697327488069</c:v>
                </c:pt>
                <c:pt idx="213">
                  <c:v>7751.890116070429</c:v>
                </c:pt>
                <c:pt idx="214">
                  <c:v>7770.5079994557564</c:v>
                </c:pt>
                <c:pt idx="215">
                  <c:v>7832.4433846012871</c:v>
                </c:pt>
                <c:pt idx="216">
                  <c:v>7891.6174103435915</c:v>
                </c:pt>
                <c:pt idx="217">
                  <c:v>8102.2559011964086</c:v>
                </c:pt>
                <c:pt idx="218">
                  <c:v>8099.0807730100951</c:v>
                </c:pt>
                <c:pt idx="219">
                  <c:v>8154.3200028222182</c:v>
                </c:pt>
                <c:pt idx="220">
                  <c:v>8094.6654013786874</c:v>
                </c:pt>
                <c:pt idx="221">
                  <c:v>8080.5941530920727</c:v>
                </c:pt>
                <c:pt idx="222">
                  <c:v>7890.4467753080844</c:v>
                </c:pt>
                <c:pt idx="223">
                  <c:v>7871.9574433409116</c:v>
                </c:pt>
                <c:pt idx="224">
                  <c:v>7942.0577104108143</c:v>
                </c:pt>
                <c:pt idx="225">
                  <c:v>7992.75585882015</c:v>
                </c:pt>
                <c:pt idx="226">
                  <c:v>8004.9164942292182</c:v>
                </c:pt>
                <c:pt idx="227">
                  <c:v>8063.5630310504948</c:v>
                </c:pt>
                <c:pt idx="228">
                  <c:v>8121.3049098523206</c:v>
                </c:pt>
                <c:pt idx="229">
                  <c:v>8216.5172335997868</c:v>
                </c:pt>
                <c:pt idx="230">
                  <c:v>8204.5754599622705</c:v>
                </c:pt>
                <c:pt idx="231">
                  <c:v>8252.4785064209682</c:v>
                </c:pt>
                <c:pt idx="232">
                  <c:v>8215.7549848288545</c:v>
                </c:pt>
                <c:pt idx="233">
                  <c:v>8213.8352547873983</c:v>
                </c:pt>
                <c:pt idx="234">
                  <c:v>8034.9260898340035</c:v>
                </c:pt>
                <c:pt idx="235">
                  <c:v>8015.1588700352249</c:v>
                </c:pt>
                <c:pt idx="236">
                  <c:v>8066.9451570386846</c:v>
                </c:pt>
                <c:pt idx="237">
                  <c:v>8102.6794551874646</c:v>
                </c:pt>
                <c:pt idx="238">
                  <c:v>8118.539693344499</c:v>
                </c:pt>
                <c:pt idx="239">
                  <c:v>8181.3211848455203</c:v>
                </c:pt>
                <c:pt idx="240">
                  <c:v>8238.4092550245514</c:v>
                </c:pt>
                <c:pt idx="241">
                  <c:v>8320.6161453668246</c:v>
                </c:pt>
                <c:pt idx="242">
                  <c:v>8309.2570490427279</c:v>
                </c:pt>
                <c:pt idx="243">
                  <c:v>8357.1961275990561</c:v>
                </c:pt>
                <c:pt idx="244">
                  <c:v>8313.266619469241</c:v>
                </c:pt>
                <c:pt idx="245">
                  <c:v>8319.9526176560848</c:v>
                </c:pt>
                <c:pt idx="246">
                  <c:v>8134.4883503439141</c:v>
                </c:pt>
                <c:pt idx="247">
                  <c:v>8109.940375846777</c:v>
                </c:pt>
                <c:pt idx="248">
                  <c:v>8178.6447510882663</c:v>
                </c:pt>
                <c:pt idx="249">
                  <c:v>8219.894945656677</c:v>
                </c:pt>
                <c:pt idx="250">
                  <c:v>8232.7129999470599</c:v>
                </c:pt>
                <c:pt idx="251">
                  <c:v>8286.5812676121623</c:v>
                </c:pt>
                <c:pt idx="252">
                  <c:v>8335.1220702296505</c:v>
                </c:pt>
                <c:pt idx="253">
                  <c:v>8415.2994937713775</c:v>
                </c:pt>
                <c:pt idx="254">
                  <c:v>8395.5870924345963</c:v>
                </c:pt>
                <c:pt idx="255">
                  <c:v>8443.5984696501109</c:v>
                </c:pt>
                <c:pt idx="256">
                  <c:v>8392.8580365964244</c:v>
                </c:pt>
                <c:pt idx="257">
                  <c:v>8377.7010472629354</c:v>
                </c:pt>
                <c:pt idx="258">
                  <c:v>8184.9179595076221</c:v>
                </c:pt>
                <c:pt idx="259">
                  <c:v>8164.494373001291</c:v>
                </c:pt>
                <c:pt idx="260">
                  <c:v>8208.5037478746526</c:v>
                </c:pt>
                <c:pt idx="261">
                  <c:v>8255.0200375771528</c:v>
                </c:pt>
                <c:pt idx="262">
                  <c:v>8273.1107760545201</c:v>
                </c:pt>
                <c:pt idx="263">
                  <c:v>8337.8857507258672</c:v>
                </c:pt>
                <c:pt idx="264">
                  <c:v>8394.2646083829386</c:v>
                </c:pt>
                <c:pt idx="265">
                  <c:v>8483.7565038377288</c:v>
                </c:pt>
                <c:pt idx="266">
                  <c:v>8470.7578641553009</c:v>
                </c:pt>
                <c:pt idx="267">
                  <c:v>8516.2010483838167</c:v>
                </c:pt>
                <c:pt idx="268">
                  <c:v>8461.7681193474546</c:v>
                </c:pt>
                <c:pt idx="269">
                  <c:v>8459.7965757944767</c:v>
                </c:pt>
                <c:pt idx="270">
                  <c:v>8266.6911006461978</c:v>
                </c:pt>
                <c:pt idx="271">
                  <c:v>8243.7779353755323</c:v>
                </c:pt>
                <c:pt idx="272">
                  <c:v>8305.985860225237</c:v>
                </c:pt>
                <c:pt idx="273">
                  <c:v>8337.7843052639564</c:v>
                </c:pt>
                <c:pt idx="274">
                  <c:v>8353.9417028845692</c:v>
                </c:pt>
                <c:pt idx="275">
                  <c:v>8411.9155666669303</c:v>
                </c:pt>
                <c:pt idx="276">
                  <c:v>8456.2350846443333</c:v>
                </c:pt>
                <c:pt idx="277">
                  <c:v>8527.1758860015962</c:v>
                </c:pt>
                <c:pt idx="278">
                  <c:v>8504.0742280054583</c:v>
                </c:pt>
                <c:pt idx="279">
                  <c:v>8544.6906410466472</c:v>
                </c:pt>
                <c:pt idx="280">
                  <c:v>8489.2852075413248</c:v>
                </c:pt>
                <c:pt idx="281">
                  <c:v>8485.0300424072193</c:v>
                </c:pt>
                <c:pt idx="282">
                  <c:v>8289.6870487840006</c:v>
                </c:pt>
                <c:pt idx="283">
                  <c:v>8261.9643635686698</c:v>
                </c:pt>
                <c:pt idx="284">
                  <c:v>8323.5420534394725</c:v>
                </c:pt>
                <c:pt idx="285">
                  <c:v>8358.6762879262897</c:v>
                </c:pt>
                <c:pt idx="286">
                  <c:v>8364.9976117436036</c:v>
                </c:pt>
                <c:pt idx="287">
                  <c:v>8409.6650393426371</c:v>
                </c:pt>
                <c:pt idx="288">
                  <c:v>8457.5772780125644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69-47AD-B97F-23654F164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792320"/>
        <c:axId val="368870912"/>
      </c:lineChart>
      <c:dateAx>
        <c:axId val="36879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Monthly data</a:t>
                </a:r>
              </a:p>
            </c:rich>
          </c:tx>
          <c:overlay val="0"/>
        </c:title>
        <c:numFmt formatCode="mmm\-yy" sourceLinked="0"/>
        <c:majorTickMark val="out"/>
        <c:minorTickMark val="none"/>
        <c:tickLblPos val="nextTo"/>
        <c:txPr>
          <a:bodyPr rot="-2700000"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8870912"/>
        <c:crosses val="autoZero"/>
        <c:auto val="1"/>
        <c:lblOffset val="100"/>
        <c:baseTimeUnit val="months"/>
        <c:majorUnit val="12"/>
        <c:majorTimeUnit val="months"/>
      </c:dateAx>
      <c:valAx>
        <c:axId val="36887091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Prisoners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68792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666666666666666"/>
          <c:y val="0.94182389937106914"/>
          <c:w val="0.54051282051282057"/>
          <c:h val="4.4025157232705073E-2"/>
        </c:manualLayout>
      </c:layout>
      <c:overlay val="0"/>
      <c:txPr>
        <a:bodyPr/>
        <a:lstStyle/>
        <a:p>
          <a:pPr>
            <a:defRPr sz="14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Total prison population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53735783027121"/>
          <c:y val="8.989006091219813E-2"/>
          <c:w val="0.83827380039033583"/>
          <c:h val="0.7005589395665166"/>
        </c:manualLayout>
      </c:layout>
      <c:lineChart>
        <c:grouping val="standard"/>
        <c:varyColors val="0"/>
        <c:ser>
          <c:idx val="0"/>
          <c:order val="0"/>
          <c:tx>
            <c:strRef>
              <c:f>'Prison numbers'!$H$1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'Prison numbers'!$A$2:$A$302</c:f>
              <c:numCache>
                <c:formatCode>mmm\-yy</c:formatCode>
                <c:ptCount val="301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  <c:pt idx="289">
                  <c:v>46204</c:v>
                </c:pt>
                <c:pt idx="290">
                  <c:v>46235</c:v>
                </c:pt>
                <c:pt idx="291">
                  <c:v>46266</c:v>
                </c:pt>
                <c:pt idx="292">
                  <c:v>46296</c:v>
                </c:pt>
                <c:pt idx="293">
                  <c:v>46327</c:v>
                </c:pt>
                <c:pt idx="294">
                  <c:v>46357</c:v>
                </c:pt>
                <c:pt idx="295">
                  <c:v>46388</c:v>
                </c:pt>
                <c:pt idx="296">
                  <c:v>46419</c:v>
                </c:pt>
                <c:pt idx="297">
                  <c:v>46447</c:v>
                </c:pt>
                <c:pt idx="298">
                  <c:v>46478</c:v>
                </c:pt>
                <c:pt idx="299">
                  <c:v>46508</c:v>
                </c:pt>
                <c:pt idx="300">
                  <c:v>46539</c:v>
                </c:pt>
              </c:numCache>
            </c:numRef>
          </c:cat>
          <c:val>
            <c:numRef>
              <c:f>'Prison numbers'!$H$2:$H$302</c:f>
              <c:numCache>
                <c:formatCode>#,##0</c:formatCode>
                <c:ptCount val="301"/>
                <c:pt idx="0">
                  <c:v>5884</c:v>
                </c:pt>
                <c:pt idx="1">
                  <c:v>5785</c:v>
                </c:pt>
                <c:pt idx="2">
                  <c:v>5838</c:v>
                </c:pt>
                <c:pt idx="3">
                  <c:v>5828</c:v>
                </c:pt>
                <c:pt idx="4">
                  <c:v>5781</c:v>
                </c:pt>
                <c:pt idx="5">
                  <c:v>5968</c:v>
                </c:pt>
                <c:pt idx="6">
                  <c:v>5782</c:v>
                </c:pt>
                <c:pt idx="7">
                  <c:v>5818</c:v>
                </c:pt>
                <c:pt idx="8">
                  <c:v>5880</c:v>
                </c:pt>
                <c:pt idx="9">
                  <c:v>5906</c:v>
                </c:pt>
                <c:pt idx="10">
                  <c:v>5924</c:v>
                </c:pt>
                <c:pt idx="11">
                  <c:v>6031</c:v>
                </c:pt>
                <c:pt idx="12">
                  <c:v>6135</c:v>
                </c:pt>
                <c:pt idx="13">
                  <c:v>6198</c:v>
                </c:pt>
                <c:pt idx="14">
                  <c:v>6237</c:v>
                </c:pt>
                <c:pt idx="15">
                  <c:v>6322</c:v>
                </c:pt>
                <c:pt idx="16">
                  <c:v>6367</c:v>
                </c:pt>
                <c:pt idx="17">
                  <c:v>6311</c:v>
                </c:pt>
                <c:pt idx="18">
                  <c:v>6154</c:v>
                </c:pt>
                <c:pt idx="19">
                  <c:v>6168</c:v>
                </c:pt>
                <c:pt idx="20">
                  <c:v>6290</c:v>
                </c:pt>
                <c:pt idx="21">
                  <c:v>6403</c:v>
                </c:pt>
                <c:pt idx="22">
                  <c:v>6393</c:v>
                </c:pt>
                <c:pt idx="23">
                  <c:v>6571</c:v>
                </c:pt>
                <c:pt idx="24">
                  <c:v>6613</c:v>
                </c:pt>
                <c:pt idx="25">
                  <c:v>6710</c:v>
                </c:pt>
                <c:pt idx="26">
                  <c:v>6865</c:v>
                </c:pt>
                <c:pt idx="27">
                  <c:v>6946</c:v>
                </c:pt>
                <c:pt idx="28">
                  <c:v>6912</c:v>
                </c:pt>
                <c:pt idx="29">
                  <c:v>6852</c:v>
                </c:pt>
                <c:pt idx="30">
                  <c:v>6663</c:v>
                </c:pt>
                <c:pt idx="31">
                  <c:v>6712</c:v>
                </c:pt>
                <c:pt idx="32">
                  <c:v>6781</c:v>
                </c:pt>
                <c:pt idx="33">
                  <c:v>6891</c:v>
                </c:pt>
                <c:pt idx="34">
                  <c:v>7005</c:v>
                </c:pt>
                <c:pt idx="35">
                  <c:v>7081</c:v>
                </c:pt>
                <c:pt idx="36">
                  <c:v>7074</c:v>
                </c:pt>
                <c:pt idx="37">
                  <c:v>7214</c:v>
                </c:pt>
                <c:pt idx="38">
                  <c:v>7311</c:v>
                </c:pt>
                <c:pt idx="39">
                  <c:v>7391</c:v>
                </c:pt>
                <c:pt idx="40">
                  <c:v>7510</c:v>
                </c:pt>
                <c:pt idx="41">
                  <c:v>7579</c:v>
                </c:pt>
                <c:pt idx="42">
                  <c:v>7420</c:v>
                </c:pt>
                <c:pt idx="43">
                  <c:v>7514</c:v>
                </c:pt>
                <c:pt idx="44">
                  <c:v>7610</c:v>
                </c:pt>
                <c:pt idx="45">
                  <c:v>7664</c:v>
                </c:pt>
                <c:pt idx="46">
                  <c:v>7592</c:v>
                </c:pt>
                <c:pt idx="47">
                  <c:v>7650</c:v>
                </c:pt>
                <c:pt idx="48">
                  <c:v>7656</c:v>
                </c:pt>
                <c:pt idx="49">
                  <c:v>7699</c:v>
                </c:pt>
                <c:pt idx="50">
                  <c:v>7770</c:v>
                </c:pt>
                <c:pt idx="51">
                  <c:v>7705</c:v>
                </c:pt>
                <c:pt idx="52">
                  <c:v>7632</c:v>
                </c:pt>
                <c:pt idx="53">
                  <c:v>7662</c:v>
                </c:pt>
                <c:pt idx="54">
                  <c:v>7541</c:v>
                </c:pt>
                <c:pt idx="55">
                  <c:v>7644</c:v>
                </c:pt>
                <c:pt idx="56">
                  <c:v>7689</c:v>
                </c:pt>
                <c:pt idx="57">
                  <c:v>7893</c:v>
                </c:pt>
                <c:pt idx="58">
                  <c:v>7965</c:v>
                </c:pt>
                <c:pt idx="59">
                  <c:v>8105</c:v>
                </c:pt>
                <c:pt idx="60">
                  <c:v>8148</c:v>
                </c:pt>
                <c:pt idx="61">
                  <c:v>8206</c:v>
                </c:pt>
                <c:pt idx="62">
                  <c:v>8270</c:v>
                </c:pt>
                <c:pt idx="63">
                  <c:v>8427</c:v>
                </c:pt>
                <c:pt idx="64">
                  <c:v>8201</c:v>
                </c:pt>
                <c:pt idx="65">
                  <c:v>7892</c:v>
                </c:pt>
                <c:pt idx="66">
                  <c:v>7459</c:v>
                </c:pt>
                <c:pt idx="67">
                  <c:v>7513</c:v>
                </c:pt>
                <c:pt idx="68">
                  <c:v>7626</c:v>
                </c:pt>
                <c:pt idx="69">
                  <c:v>7612</c:v>
                </c:pt>
                <c:pt idx="70">
                  <c:v>7645</c:v>
                </c:pt>
                <c:pt idx="71">
                  <c:v>7704</c:v>
                </c:pt>
                <c:pt idx="72">
                  <c:v>7868</c:v>
                </c:pt>
                <c:pt idx="73">
                  <c:v>8041</c:v>
                </c:pt>
                <c:pt idx="74">
                  <c:v>7949</c:v>
                </c:pt>
                <c:pt idx="75">
                  <c:v>7974</c:v>
                </c:pt>
                <c:pt idx="76">
                  <c:v>7946</c:v>
                </c:pt>
                <c:pt idx="77">
                  <c:v>7935</c:v>
                </c:pt>
                <c:pt idx="78">
                  <c:v>7804</c:v>
                </c:pt>
                <c:pt idx="79">
                  <c:v>8069</c:v>
                </c:pt>
                <c:pt idx="80">
                  <c:v>8212</c:v>
                </c:pt>
                <c:pt idx="81">
                  <c:v>8291</c:v>
                </c:pt>
                <c:pt idx="82">
                  <c:v>8249</c:v>
                </c:pt>
                <c:pt idx="83">
                  <c:v>8315</c:v>
                </c:pt>
                <c:pt idx="84">
                  <c:v>8373</c:v>
                </c:pt>
                <c:pt idx="85">
                  <c:v>8356</c:v>
                </c:pt>
                <c:pt idx="86">
                  <c:v>8479</c:v>
                </c:pt>
                <c:pt idx="87">
                  <c:v>8510</c:v>
                </c:pt>
                <c:pt idx="88">
                  <c:v>8475</c:v>
                </c:pt>
                <c:pt idx="89">
                  <c:v>8490</c:v>
                </c:pt>
                <c:pt idx="90">
                  <c:v>8235</c:v>
                </c:pt>
                <c:pt idx="91">
                  <c:v>8310</c:v>
                </c:pt>
                <c:pt idx="92">
                  <c:v>8455</c:v>
                </c:pt>
                <c:pt idx="93">
                  <c:v>8542</c:v>
                </c:pt>
                <c:pt idx="94">
                  <c:v>8529</c:v>
                </c:pt>
                <c:pt idx="95">
                  <c:v>8706</c:v>
                </c:pt>
                <c:pt idx="96">
                  <c:v>8753</c:v>
                </c:pt>
                <c:pt idx="97">
                  <c:v>8802</c:v>
                </c:pt>
                <c:pt idx="98">
                  <c:v>8811</c:v>
                </c:pt>
                <c:pt idx="99">
                  <c:v>8799</c:v>
                </c:pt>
                <c:pt idx="100">
                  <c:v>8845</c:v>
                </c:pt>
                <c:pt idx="101">
                  <c:v>8721</c:v>
                </c:pt>
                <c:pt idx="102">
                  <c:v>8523</c:v>
                </c:pt>
                <c:pt idx="103">
                  <c:v>8712</c:v>
                </c:pt>
                <c:pt idx="104">
                  <c:v>8815</c:v>
                </c:pt>
                <c:pt idx="105">
                  <c:v>8794</c:v>
                </c:pt>
                <c:pt idx="106">
                  <c:v>8795</c:v>
                </c:pt>
                <c:pt idx="107">
                  <c:v>8688</c:v>
                </c:pt>
                <c:pt idx="108">
                  <c:v>8708</c:v>
                </c:pt>
                <c:pt idx="109">
                  <c:v>8683</c:v>
                </c:pt>
                <c:pt idx="110">
                  <c:v>8644</c:v>
                </c:pt>
                <c:pt idx="111">
                  <c:v>8595</c:v>
                </c:pt>
                <c:pt idx="112">
                  <c:v>8529</c:v>
                </c:pt>
                <c:pt idx="113">
                  <c:v>8587</c:v>
                </c:pt>
                <c:pt idx="114">
                  <c:v>8378</c:v>
                </c:pt>
                <c:pt idx="115">
                  <c:v>8600</c:v>
                </c:pt>
                <c:pt idx="116">
                  <c:v>8639</c:v>
                </c:pt>
                <c:pt idx="117">
                  <c:v>8683</c:v>
                </c:pt>
                <c:pt idx="118">
                  <c:v>8644</c:v>
                </c:pt>
                <c:pt idx="119">
                  <c:v>8683</c:v>
                </c:pt>
                <c:pt idx="120">
                  <c:v>8679</c:v>
                </c:pt>
                <c:pt idx="121">
                  <c:v>8613</c:v>
                </c:pt>
                <c:pt idx="122">
                  <c:v>8626</c:v>
                </c:pt>
                <c:pt idx="123">
                  <c:v>8662</c:v>
                </c:pt>
                <c:pt idx="124">
                  <c:v>8730</c:v>
                </c:pt>
                <c:pt idx="125">
                  <c:v>8743</c:v>
                </c:pt>
                <c:pt idx="126">
                  <c:v>8402</c:v>
                </c:pt>
                <c:pt idx="127">
                  <c:v>8670</c:v>
                </c:pt>
                <c:pt idx="128">
                  <c:v>8692</c:v>
                </c:pt>
                <c:pt idx="129">
                  <c:v>8693</c:v>
                </c:pt>
                <c:pt idx="130">
                  <c:v>8638</c:v>
                </c:pt>
                <c:pt idx="131">
                  <c:v>8687</c:v>
                </c:pt>
                <c:pt idx="132">
                  <c:v>8604</c:v>
                </c:pt>
                <c:pt idx="133">
                  <c:v>8575</c:v>
                </c:pt>
                <c:pt idx="134">
                  <c:v>8535</c:v>
                </c:pt>
                <c:pt idx="135">
                  <c:v>8550</c:v>
                </c:pt>
                <c:pt idx="136">
                  <c:v>8496</c:v>
                </c:pt>
                <c:pt idx="137">
                  <c:v>8353</c:v>
                </c:pt>
                <c:pt idx="138">
                  <c:v>8191</c:v>
                </c:pt>
                <c:pt idx="139">
                  <c:v>8405</c:v>
                </c:pt>
                <c:pt idx="140">
                  <c:v>8513</c:v>
                </c:pt>
                <c:pt idx="141">
                  <c:v>8606</c:v>
                </c:pt>
                <c:pt idx="142">
                  <c:v>8508</c:v>
                </c:pt>
                <c:pt idx="143">
                  <c:v>8586</c:v>
                </c:pt>
                <c:pt idx="144">
                  <c:v>8634</c:v>
                </c:pt>
                <c:pt idx="145">
                  <c:v>8667</c:v>
                </c:pt>
                <c:pt idx="146">
                  <c:v>8754</c:v>
                </c:pt>
                <c:pt idx="147">
                  <c:v>8758</c:v>
                </c:pt>
                <c:pt idx="148">
                  <c:v>8691</c:v>
                </c:pt>
                <c:pt idx="149">
                  <c:v>8725</c:v>
                </c:pt>
                <c:pt idx="150">
                  <c:v>8771</c:v>
                </c:pt>
                <c:pt idx="151">
                  <c:v>8942</c:v>
                </c:pt>
                <c:pt idx="152">
                  <c:v>8863</c:v>
                </c:pt>
                <c:pt idx="153">
                  <c:v>8809</c:v>
                </c:pt>
                <c:pt idx="154">
                  <c:v>8834</c:v>
                </c:pt>
                <c:pt idx="155">
                  <c:v>8880</c:v>
                </c:pt>
                <c:pt idx="156">
                  <c:v>8906</c:v>
                </c:pt>
                <c:pt idx="157">
                  <c:v>8945</c:v>
                </c:pt>
                <c:pt idx="158">
                  <c:v>9112</c:v>
                </c:pt>
                <c:pt idx="159">
                  <c:v>9089</c:v>
                </c:pt>
                <c:pt idx="160">
                  <c:v>9155</c:v>
                </c:pt>
                <c:pt idx="161">
                  <c:v>9171</c:v>
                </c:pt>
                <c:pt idx="162">
                  <c:v>9155</c:v>
                </c:pt>
                <c:pt idx="163">
                  <c:v>9303</c:v>
                </c:pt>
                <c:pt idx="164">
                  <c:v>9335</c:v>
                </c:pt>
                <c:pt idx="165">
                  <c:v>9384</c:v>
                </c:pt>
                <c:pt idx="166">
                  <c:v>9415</c:v>
                </c:pt>
                <c:pt idx="167">
                  <c:v>9525</c:v>
                </c:pt>
                <c:pt idx="168">
                  <c:v>9603</c:v>
                </c:pt>
                <c:pt idx="169">
                  <c:v>9639</c:v>
                </c:pt>
                <c:pt idx="170">
                  <c:v>9784</c:v>
                </c:pt>
                <c:pt idx="171">
                  <c:v>9878</c:v>
                </c:pt>
                <c:pt idx="172">
                  <c:v>9963</c:v>
                </c:pt>
                <c:pt idx="173">
                  <c:v>10017</c:v>
                </c:pt>
                <c:pt idx="174">
                  <c:v>9928.3333333333339</c:v>
                </c:pt>
                <c:pt idx="175">
                  <c:v>10166</c:v>
                </c:pt>
                <c:pt idx="176">
                  <c:v>10241</c:v>
                </c:pt>
                <c:pt idx="177">
                  <c:v>10145</c:v>
                </c:pt>
                <c:pt idx="178">
                  <c:v>10150</c:v>
                </c:pt>
                <c:pt idx="179">
                  <c:v>10182</c:v>
                </c:pt>
                <c:pt idx="180">
                  <c:v>10308</c:v>
                </c:pt>
                <c:pt idx="181">
                  <c:v>10335</c:v>
                </c:pt>
                <c:pt idx="182">
                  <c:v>10477</c:v>
                </c:pt>
                <c:pt idx="183">
                  <c:v>10512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20-4042-A59D-26FA35D74CD9}"/>
            </c:ext>
          </c:extLst>
        </c:ser>
        <c:ser>
          <c:idx val="2"/>
          <c:order val="1"/>
          <c:tx>
            <c:strRef>
              <c:f>'Prison numbers'!$J$1</c:f>
              <c:strCache>
                <c:ptCount val="1"/>
                <c:pt idx="0">
                  <c:v>Projection 2017</c:v>
                </c:pt>
              </c:strCache>
            </c:strRef>
          </c:tx>
          <c:spPr>
            <a:ln w="317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'Prison numbers'!$A$2:$A$302</c:f>
              <c:numCache>
                <c:formatCode>mmm\-yy</c:formatCode>
                <c:ptCount val="301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  <c:pt idx="289">
                  <c:v>46204</c:v>
                </c:pt>
                <c:pt idx="290">
                  <c:v>46235</c:v>
                </c:pt>
                <c:pt idx="291">
                  <c:v>46266</c:v>
                </c:pt>
                <c:pt idx="292">
                  <c:v>46296</c:v>
                </c:pt>
                <c:pt idx="293">
                  <c:v>46327</c:v>
                </c:pt>
                <c:pt idx="294">
                  <c:v>46357</c:v>
                </c:pt>
                <c:pt idx="295">
                  <c:v>46388</c:v>
                </c:pt>
                <c:pt idx="296">
                  <c:v>46419</c:v>
                </c:pt>
                <c:pt idx="297">
                  <c:v>46447</c:v>
                </c:pt>
                <c:pt idx="298">
                  <c:v>46478</c:v>
                </c:pt>
                <c:pt idx="299">
                  <c:v>46508</c:v>
                </c:pt>
                <c:pt idx="300">
                  <c:v>46539</c:v>
                </c:pt>
              </c:numCache>
            </c:numRef>
          </c:cat>
          <c:val>
            <c:numRef>
              <c:f>'Prison numbers'!$J$2:$J$302</c:f>
              <c:numCache>
                <c:formatCode>#,##0</c:formatCode>
                <c:ptCount val="301"/>
                <c:pt idx="184">
                  <c:v>10563.422980360969</c:v>
                </c:pt>
                <c:pt idx="185">
                  <c:v>10806.915536457785</c:v>
                </c:pt>
                <c:pt idx="186">
                  <c:v>10570.100729945116</c:v>
                </c:pt>
                <c:pt idx="187">
                  <c:v>10711.898899286374</c:v>
                </c:pt>
                <c:pt idx="188">
                  <c:v>10943.571463110538</c:v>
                </c:pt>
                <c:pt idx="189">
                  <c:v>11036.464522050019</c:v>
                </c:pt>
                <c:pt idx="190">
                  <c:v>10854.89295321918</c:v>
                </c:pt>
                <c:pt idx="191">
                  <c:v>11037.904067215193</c:v>
                </c:pt>
                <c:pt idx="192">
                  <c:v>11201.070557560386</c:v>
                </c:pt>
                <c:pt idx="193">
                  <c:v>11183.735052355245</c:v>
                </c:pt>
                <c:pt idx="194">
                  <c:v>11282.57394257038</c:v>
                </c:pt>
                <c:pt idx="195">
                  <c:v>11469.514993322295</c:v>
                </c:pt>
                <c:pt idx="196">
                  <c:v>11385.57082513682</c:v>
                </c:pt>
                <c:pt idx="197">
                  <c:v>11539.699493371736</c:v>
                </c:pt>
                <c:pt idx="198">
                  <c:v>11392.070161366444</c:v>
                </c:pt>
                <c:pt idx="199">
                  <c:v>11253.227889535337</c:v>
                </c:pt>
                <c:pt idx="200">
                  <c:v>11620.400802125896</c:v>
                </c:pt>
                <c:pt idx="201">
                  <c:v>11672.007901636825</c:v>
                </c:pt>
                <c:pt idx="202">
                  <c:v>11456.848048125985</c:v>
                </c:pt>
                <c:pt idx="203">
                  <c:v>11708.478284937941</c:v>
                </c:pt>
                <c:pt idx="204">
                  <c:v>11810.797597953393</c:v>
                </c:pt>
                <c:pt idx="205">
                  <c:v>11929.681801779894</c:v>
                </c:pt>
                <c:pt idx="206">
                  <c:v>12087.283382480229</c:v>
                </c:pt>
                <c:pt idx="207">
                  <c:v>12224.421210666596</c:v>
                </c:pt>
                <c:pt idx="208">
                  <c:v>12145.853973862646</c:v>
                </c:pt>
                <c:pt idx="209">
                  <c:v>12360.581083821638</c:v>
                </c:pt>
                <c:pt idx="210">
                  <c:v>12211.970510314019</c:v>
                </c:pt>
                <c:pt idx="211">
                  <c:v>12059.5347847784</c:v>
                </c:pt>
                <c:pt idx="212">
                  <c:v>12366.580462938098</c:v>
                </c:pt>
                <c:pt idx="213">
                  <c:v>12370.983443725692</c:v>
                </c:pt>
                <c:pt idx="214">
                  <c:v>12156.459953950258</c:v>
                </c:pt>
                <c:pt idx="215">
                  <c:v>12350.869724107344</c:v>
                </c:pt>
                <c:pt idx="216">
                  <c:v>12485.490484272588</c:v>
                </c:pt>
                <c:pt idx="217">
                  <c:v>12347.046520605232</c:v>
                </c:pt>
                <c:pt idx="218">
                  <c:v>12510.016181311725</c:v>
                </c:pt>
                <c:pt idx="219">
                  <c:v>12613.072113793183</c:v>
                </c:pt>
                <c:pt idx="220">
                  <c:v>12511.610537299786</c:v>
                </c:pt>
                <c:pt idx="221">
                  <c:v>12734.238170329032</c:v>
                </c:pt>
                <c:pt idx="222">
                  <c:v>12548.647173355206</c:v>
                </c:pt>
                <c:pt idx="223">
                  <c:v>12384.618068305388</c:v>
                </c:pt>
                <c:pt idx="224">
                  <c:v>12768.568173543756</c:v>
                </c:pt>
                <c:pt idx="225">
                  <c:v>12773.019960385713</c:v>
                </c:pt>
                <c:pt idx="226">
                  <c:v>12481.432944633951</c:v>
                </c:pt>
                <c:pt idx="227">
                  <c:v>12737.113473758243</c:v>
                </c:pt>
                <c:pt idx="228">
                  <c:v>12819.239799540817</c:v>
                </c:pt>
                <c:pt idx="229">
                  <c:v>12670.781647489654</c:v>
                </c:pt>
                <c:pt idx="230">
                  <c:v>12809.163519225966</c:v>
                </c:pt>
                <c:pt idx="231">
                  <c:v>12953.237131217342</c:v>
                </c:pt>
                <c:pt idx="232">
                  <c:v>12805.577279508632</c:v>
                </c:pt>
                <c:pt idx="233">
                  <c:v>13094.855816786205</c:v>
                </c:pt>
                <c:pt idx="234">
                  <c:v>12914.225361596127</c:v>
                </c:pt>
                <c:pt idx="235">
                  <c:v>12735.196056420587</c:v>
                </c:pt>
                <c:pt idx="236">
                  <c:v>13204.822932823616</c:v>
                </c:pt>
                <c:pt idx="237">
                  <c:v>13202.398247832667</c:v>
                </c:pt>
                <c:pt idx="238">
                  <c:v>12964.583979178422</c:v>
                </c:pt>
                <c:pt idx="239">
                  <c:v>13151.842212639636</c:v>
                </c:pt>
                <c:pt idx="240">
                  <c:v>13203.405674368034</c:v>
                </c:pt>
                <c:pt idx="241">
                  <c:v>13096.209560731593</c:v>
                </c:pt>
                <c:pt idx="242">
                  <c:v>13220.642782965315</c:v>
                </c:pt>
                <c:pt idx="243">
                  <c:v>13337.607685887333</c:v>
                </c:pt>
                <c:pt idx="244">
                  <c:v>13203.294772294228</c:v>
                </c:pt>
                <c:pt idx="245">
                  <c:v>13489.105215634754</c:v>
                </c:pt>
                <c:pt idx="246">
                  <c:v>13305.198879421137</c:v>
                </c:pt>
                <c:pt idx="247">
                  <c:v>13132.432860758137</c:v>
                </c:pt>
                <c:pt idx="248">
                  <c:v>13556.268927477511</c:v>
                </c:pt>
                <c:pt idx="249">
                  <c:v>13541.906288066779</c:v>
                </c:pt>
                <c:pt idx="250">
                  <c:v>13454.305055388768</c:v>
                </c:pt>
                <c:pt idx="251">
                  <c:v>13536.280701893356</c:v>
                </c:pt>
                <c:pt idx="252">
                  <c:v>13618.63821005207</c:v>
                </c:pt>
                <c:pt idx="253">
                  <c:v>13457.94035600666</c:v>
                </c:pt>
                <c:pt idx="254">
                  <c:v>13540.071646418857</c:v>
                </c:pt>
                <c:pt idx="255">
                  <c:v>13645.483797492299</c:v>
                </c:pt>
                <c:pt idx="256">
                  <c:v>13552.377093582767</c:v>
                </c:pt>
                <c:pt idx="257">
                  <c:v>13781.21928022011</c:v>
                </c:pt>
                <c:pt idx="258">
                  <c:v>13586.012757235747</c:v>
                </c:pt>
                <c:pt idx="259">
                  <c:v>13403.368072618263</c:v>
                </c:pt>
                <c:pt idx="260">
                  <c:v>13703.121130687434</c:v>
                </c:pt>
                <c:pt idx="261">
                  <c:v>13742.891139262823</c:v>
                </c:pt>
                <c:pt idx="262">
                  <c:v>13562.921127661553</c:v>
                </c:pt>
                <c:pt idx="263">
                  <c:v>13681.968496263094</c:v>
                </c:pt>
                <c:pt idx="264">
                  <c:v>13766.078707699191</c:v>
                </c:pt>
                <c:pt idx="265">
                  <c:v>13602.223694977694</c:v>
                </c:pt>
                <c:pt idx="266">
                  <c:v>13695.069040546579</c:v>
                </c:pt>
                <c:pt idx="267">
                  <c:v>13799.36555545689</c:v>
                </c:pt>
                <c:pt idx="268">
                  <c:v>13685.321859085332</c:v>
                </c:pt>
                <c:pt idx="269">
                  <c:v>13893.031362902359</c:v>
                </c:pt>
                <c:pt idx="270">
                  <c:v>13671.438580365697</c:v>
                </c:pt>
                <c:pt idx="271">
                  <c:v>13467.496499582196</c:v>
                </c:pt>
                <c:pt idx="272">
                  <c:v>13791.749115542012</c:v>
                </c:pt>
                <c:pt idx="273">
                  <c:v>13864.041795696636</c:v>
                </c:pt>
                <c:pt idx="274">
                  <c:v>13706.872258177393</c:v>
                </c:pt>
                <c:pt idx="275">
                  <c:v>13711.190670713986</c:v>
                </c:pt>
                <c:pt idx="276">
                  <c:v>13792.964787423967</c:v>
                </c:pt>
                <c:pt idx="277">
                  <c:v>13632.701127629949</c:v>
                </c:pt>
                <c:pt idx="278">
                  <c:v>13777.770552995889</c:v>
                </c:pt>
                <c:pt idx="279">
                  <c:v>13886.419945699521</c:v>
                </c:pt>
                <c:pt idx="280">
                  <c:v>13745.676125365044</c:v>
                </c:pt>
                <c:pt idx="281">
                  <c:v>14039.861790928715</c:v>
                </c:pt>
                <c:pt idx="282">
                  <c:v>13841.708059908722</c:v>
                </c:pt>
                <c:pt idx="283">
                  <c:v>13660.039615275098</c:v>
                </c:pt>
                <c:pt idx="284">
                  <c:v>13947.128802540738</c:v>
                </c:pt>
                <c:pt idx="285">
                  <c:v>14073.366907204945</c:v>
                </c:pt>
                <c:pt idx="286">
                  <c:v>13966.725897845668</c:v>
                </c:pt>
                <c:pt idx="287">
                  <c:v>13868.673771718561</c:v>
                </c:pt>
                <c:pt idx="288">
                  <c:v>14139.401322078944</c:v>
                </c:pt>
                <c:pt idx="289">
                  <c:v>13952.331245469783</c:v>
                </c:pt>
                <c:pt idx="290">
                  <c:v>14054.176012447242</c:v>
                </c:pt>
                <c:pt idx="291">
                  <c:v>14097.354621087667</c:v>
                </c:pt>
                <c:pt idx="292">
                  <c:v>14008.499902621372</c:v>
                </c:pt>
                <c:pt idx="293">
                  <c:v>14139.977473941781</c:v>
                </c:pt>
                <c:pt idx="294">
                  <c:v>14132.251033530591</c:v>
                </c:pt>
                <c:pt idx="295">
                  <c:v>13951.515479479351</c:v>
                </c:pt>
                <c:pt idx="296">
                  <c:v>14036.094594534974</c:v>
                </c:pt>
                <c:pt idx="297">
                  <c:v>14314.866096985503</c:v>
                </c:pt>
                <c:pt idx="298">
                  <c:v>14213.888252264862</c:v>
                </c:pt>
                <c:pt idx="299">
                  <c:v>14073.757327200678</c:v>
                </c:pt>
                <c:pt idx="300">
                  <c:v>14399.325962452365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20-4042-A59D-26FA35D74CD9}"/>
            </c:ext>
          </c:extLst>
        </c:ser>
        <c:ser>
          <c:idx val="1"/>
          <c:order val="2"/>
          <c:tx>
            <c:strRef>
              <c:f>'Prison numbers'!$I$1</c:f>
              <c:strCache>
                <c:ptCount val="1"/>
                <c:pt idx="0">
                  <c:v>Projection 2016</c:v>
                </c:pt>
              </c:strCache>
            </c:strRef>
          </c:tx>
          <c:spPr>
            <a:ln w="31750"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'Prison numbers'!$A$2:$A$302</c:f>
              <c:numCache>
                <c:formatCode>mmm\-yy</c:formatCode>
                <c:ptCount val="301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  <c:pt idx="121">
                  <c:v>41091</c:v>
                </c:pt>
                <c:pt idx="122">
                  <c:v>41122</c:v>
                </c:pt>
                <c:pt idx="123">
                  <c:v>41153</c:v>
                </c:pt>
                <c:pt idx="124">
                  <c:v>41183</c:v>
                </c:pt>
                <c:pt idx="125">
                  <c:v>41214</c:v>
                </c:pt>
                <c:pt idx="126">
                  <c:v>41244</c:v>
                </c:pt>
                <c:pt idx="127">
                  <c:v>41275</c:v>
                </c:pt>
                <c:pt idx="128">
                  <c:v>41306</c:v>
                </c:pt>
                <c:pt idx="129">
                  <c:v>41334</c:v>
                </c:pt>
                <c:pt idx="130">
                  <c:v>41365</c:v>
                </c:pt>
                <c:pt idx="131">
                  <c:v>41395</c:v>
                </c:pt>
                <c:pt idx="132">
                  <c:v>41426</c:v>
                </c:pt>
                <c:pt idx="133">
                  <c:v>41456</c:v>
                </c:pt>
                <c:pt idx="134">
                  <c:v>41487</c:v>
                </c:pt>
                <c:pt idx="135">
                  <c:v>41518</c:v>
                </c:pt>
                <c:pt idx="136">
                  <c:v>41548</c:v>
                </c:pt>
                <c:pt idx="137">
                  <c:v>41579</c:v>
                </c:pt>
                <c:pt idx="138">
                  <c:v>41609</c:v>
                </c:pt>
                <c:pt idx="139">
                  <c:v>41640</c:v>
                </c:pt>
                <c:pt idx="140">
                  <c:v>41671</c:v>
                </c:pt>
                <c:pt idx="141">
                  <c:v>41699</c:v>
                </c:pt>
                <c:pt idx="142">
                  <c:v>41730</c:v>
                </c:pt>
                <c:pt idx="143">
                  <c:v>41760</c:v>
                </c:pt>
                <c:pt idx="144">
                  <c:v>41791</c:v>
                </c:pt>
                <c:pt idx="145">
                  <c:v>41821</c:v>
                </c:pt>
                <c:pt idx="146">
                  <c:v>41852</c:v>
                </c:pt>
                <c:pt idx="147">
                  <c:v>41883</c:v>
                </c:pt>
                <c:pt idx="148">
                  <c:v>41913</c:v>
                </c:pt>
                <c:pt idx="149">
                  <c:v>41944</c:v>
                </c:pt>
                <c:pt idx="150">
                  <c:v>41974</c:v>
                </c:pt>
                <c:pt idx="151">
                  <c:v>42005</c:v>
                </c:pt>
                <c:pt idx="152">
                  <c:v>42036</c:v>
                </c:pt>
                <c:pt idx="153">
                  <c:v>42064</c:v>
                </c:pt>
                <c:pt idx="154">
                  <c:v>42095</c:v>
                </c:pt>
                <c:pt idx="155">
                  <c:v>42125</c:v>
                </c:pt>
                <c:pt idx="156">
                  <c:v>42156</c:v>
                </c:pt>
                <c:pt idx="157">
                  <c:v>42186</c:v>
                </c:pt>
                <c:pt idx="158">
                  <c:v>42217</c:v>
                </c:pt>
                <c:pt idx="159">
                  <c:v>42248</c:v>
                </c:pt>
                <c:pt idx="160">
                  <c:v>42278</c:v>
                </c:pt>
                <c:pt idx="161">
                  <c:v>42309</c:v>
                </c:pt>
                <c:pt idx="162">
                  <c:v>42339</c:v>
                </c:pt>
                <c:pt idx="163">
                  <c:v>42370</c:v>
                </c:pt>
                <c:pt idx="164">
                  <c:v>42401</c:v>
                </c:pt>
                <c:pt idx="165">
                  <c:v>42430</c:v>
                </c:pt>
                <c:pt idx="166">
                  <c:v>42461</c:v>
                </c:pt>
                <c:pt idx="167">
                  <c:v>42491</c:v>
                </c:pt>
                <c:pt idx="168">
                  <c:v>42522</c:v>
                </c:pt>
                <c:pt idx="169">
                  <c:v>42552</c:v>
                </c:pt>
                <c:pt idx="170">
                  <c:v>42583</c:v>
                </c:pt>
                <c:pt idx="171">
                  <c:v>42614</c:v>
                </c:pt>
                <c:pt idx="172">
                  <c:v>42644</c:v>
                </c:pt>
                <c:pt idx="173">
                  <c:v>42675</c:v>
                </c:pt>
                <c:pt idx="174">
                  <c:v>42705</c:v>
                </c:pt>
                <c:pt idx="175">
                  <c:v>42736</c:v>
                </c:pt>
                <c:pt idx="176">
                  <c:v>42767</c:v>
                </c:pt>
                <c:pt idx="177">
                  <c:v>42795</c:v>
                </c:pt>
                <c:pt idx="178">
                  <c:v>42826</c:v>
                </c:pt>
                <c:pt idx="179">
                  <c:v>42856</c:v>
                </c:pt>
                <c:pt idx="180">
                  <c:v>42887</c:v>
                </c:pt>
                <c:pt idx="181">
                  <c:v>42917</c:v>
                </c:pt>
                <c:pt idx="182">
                  <c:v>42948</c:v>
                </c:pt>
                <c:pt idx="183">
                  <c:v>42979</c:v>
                </c:pt>
                <c:pt idx="184">
                  <c:v>43009</c:v>
                </c:pt>
                <c:pt idx="185">
                  <c:v>43040</c:v>
                </c:pt>
                <c:pt idx="186">
                  <c:v>43070</c:v>
                </c:pt>
                <c:pt idx="187">
                  <c:v>43101</c:v>
                </c:pt>
                <c:pt idx="188">
                  <c:v>43132</c:v>
                </c:pt>
                <c:pt idx="189">
                  <c:v>43160</c:v>
                </c:pt>
                <c:pt idx="190">
                  <c:v>43191</c:v>
                </c:pt>
                <c:pt idx="191">
                  <c:v>43221</c:v>
                </c:pt>
                <c:pt idx="192">
                  <c:v>43252</c:v>
                </c:pt>
                <c:pt idx="193">
                  <c:v>43282</c:v>
                </c:pt>
                <c:pt idx="194">
                  <c:v>43313</c:v>
                </c:pt>
                <c:pt idx="195">
                  <c:v>43344</c:v>
                </c:pt>
                <c:pt idx="196">
                  <c:v>43374</c:v>
                </c:pt>
                <c:pt idx="197">
                  <c:v>43405</c:v>
                </c:pt>
                <c:pt idx="198">
                  <c:v>43435</c:v>
                </c:pt>
                <c:pt idx="199">
                  <c:v>43466</c:v>
                </c:pt>
                <c:pt idx="200">
                  <c:v>43497</c:v>
                </c:pt>
                <c:pt idx="201">
                  <c:v>43525</c:v>
                </c:pt>
                <c:pt idx="202">
                  <c:v>43556</c:v>
                </c:pt>
                <c:pt idx="203">
                  <c:v>43586</c:v>
                </c:pt>
                <c:pt idx="204">
                  <c:v>43617</c:v>
                </c:pt>
                <c:pt idx="205">
                  <c:v>43647</c:v>
                </c:pt>
                <c:pt idx="206">
                  <c:v>43678</c:v>
                </c:pt>
                <c:pt idx="207">
                  <c:v>43709</c:v>
                </c:pt>
                <c:pt idx="208">
                  <c:v>43739</c:v>
                </c:pt>
                <c:pt idx="209">
                  <c:v>43770</c:v>
                </c:pt>
                <c:pt idx="210">
                  <c:v>43800</c:v>
                </c:pt>
                <c:pt idx="211">
                  <c:v>43831</c:v>
                </c:pt>
                <c:pt idx="212">
                  <c:v>43862</c:v>
                </c:pt>
                <c:pt idx="213">
                  <c:v>43891</c:v>
                </c:pt>
                <c:pt idx="214">
                  <c:v>43922</c:v>
                </c:pt>
                <c:pt idx="215">
                  <c:v>43952</c:v>
                </c:pt>
                <c:pt idx="216">
                  <c:v>43983</c:v>
                </c:pt>
                <c:pt idx="217">
                  <c:v>44013</c:v>
                </c:pt>
                <c:pt idx="218">
                  <c:v>44044</c:v>
                </c:pt>
                <c:pt idx="219">
                  <c:v>44075</c:v>
                </c:pt>
                <c:pt idx="220">
                  <c:v>44105</c:v>
                </c:pt>
                <c:pt idx="221">
                  <c:v>44136</c:v>
                </c:pt>
                <c:pt idx="222">
                  <c:v>44166</c:v>
                </c:pt>
                <c:pt idx="223">
                  <c:v>44197</c:v>
                </c:pt>
                <c:pt idx="224">
                  <c:v>44228</c:v>
                </c:pt>
                <c:pt idx="225">
                  <c:v>44256</c:v>
                </c:pt>
                <c:pt idx="226">
                  <c:v>44287</c:v>
                </c:pt>
                <c:pt idx="227">
                  <c:v>44317</c:v>
                </c:pt>
                <c:pt idx="228">
                  <c:v>44348</c:v>
                </c:pt>
                <c:pt idx="229">
                  <c:v>44378</c:v>
                </c:pt>
                <c:pt idx="230">
                  <c:v>44409</c:v>
                </c:pt>
                <c:pt idx="231">
                  <c:v>44440</c:v>
                </c:pt>
                <c:pt idx="232">
                  <c:v>44470</c:v>
                </c:pt>
                <c:pt idx="233">
                  <c:v>44501</c:v>
                </c:pt>
                <c:pt idx="234">
                  <c:v>44531</c:v>
                </c:pt>
                <c:pt idx="235">
                  <c:v>44562</c:v>
                </c:pt>
                <c:pt idx="236">
                  <c:v>44593</c:v>
                </c:pt>
                <c:pt idx="237">
                  <c:v>44621</c:v>
                </c:pt>
                <c:pt idx="238">
                  <c:v>44652</c:v>
                </c:pt>
                <c:pt idx="239">
                  <c:v>44682</c:v>
                </c:pt>
                <c:pt idx="240">
                  <c:v>44713</c:v>
                </c:pt>
                <c:pt idx="241">
                  <c:v>44743</c:v>
                </c:pt>
                <c:pt idx="242">
                  <c:v>44774</c:v>
                </c:pt>
                <c:pt idx="243">
                  <c:v>44805</c:v>
                </c:pt>
                <c:pt idx="244">
                  <c:v>44835</c:v>
                </c:pt>
                <c:pt idx="245">
                  <c:v>44866</c:v>
                </c:pt>
                <c:pt idx="246">
                  <c:v>44896</c:v>
                </c:pt>
                <c:pt idx="247">
                  <c:v>44927</c:v>
                </c:pt>
                <c:pt idx="248">
                  <c:v>44958</c:v>
                </c:pt>
                <c:pt idx="249">
                  <c:v>44986</c:v>
                </c:pt>
                <c:pt idx="250">
                  <c:v>45017</c:v>
                </c:pt>
                <c:pt idx="251">
                  <c:v>45047</c:v>
                </c:pt>
                <c:pt idx="252">
                  <c:v>45078</c:v>
                </c:pt>
                <c:pt idx="253">
                  <c:v>45108</c:v>
                </c:pt>
                <c:pt idx="254">
                  <c:v>45139</c:v>
                </c:pt>
                <c:pt idx="255">
                  <c:v>45170</c:v>
                </c:pt>
                <c:pt idx="256">
                  <c:v>45200</c:v>
                </c:pt>
                <c:pt idx="257">
                  <c:v>45231</c:v>
                </c:pt>
                <c:pt idx="258">
                  <c:v>45261</c:v>
                </c:pt>
                <c:pt idx="259">
                  <c:v>45292</c:v>
                </c:pt>
                <c:pt idx="260">
                  <c:v>45323</c:v>
                </c:pt>
                <c:pt idx="261">
                  <c:v>45352</c:v>
                </c:pt>
                <c:pt idx="262">
                  <c:v>45383</c:v>
                </c:pt>
                <c:pt idx="263">
                  <c:v>45413</c:v>
                </c:pt>
                <c:pt idx="264">
                  <c:v>45444</c:v>
                </c:pt>
                <c:pt idx="265">
                  <c:v>45474</c:v>
                </c:pt>
                <c:pt idx="266">
                  <c:v>45505</c:v>
                </c:pt>
                <c:pt idx="267">
                  <c:v>45536</c:v>
                </c:pt>
                <c:pt idx="268">
                  <c:v>45566</c:v>
                </c:pt>
                <c:pt idx="269">
                  <c:v>45597</c:v>
                </c:pt>
                <c:pt idx="270">
                  <c:v>45627</c:v>
                </c:pt>
                <c:pt idx="271">
                  <c:v>45658</c:v>
                </c:pt>
                <c:pt idx="272">
                  <c:v>45689</c:v>
                </c:pt>
                <c:pt idx="273">
                  <c:v>45717</c:v>
                </c:pt>
                <c:pt idx="274">
                  <c:v>45748</c:v>
                </c:pt>
                <c:pt idx="275">
                  <c:v>45778</c:v>
                </c:pt>
                <c:pt idx="276">
                  <c:v>45809</c:v>
                </c:pt>
                <c:pt idx="277">
                  <c:v>45839</c:v>
                </c:pt>
                <c:pt idx="278">
                  <c:v>45870</c:v>
                </c:pt>
                <c:pt idx="279">
                  <c:v>45901</c:v>
                </c:pt>
                <c:pt idx="280">
                  <c:v>45931</c:v>
                </c:pt>
                <c:pt idx="281">
                  <c:v>45962</c:v>
                </c:pt>
                <c:pt idx="282">
                  <c:v>45992</c:v>
                </c:pt>
                <c:pt idx="283">
                  <c:v>46023</c:v>
                </c:pt>
                <c:pt idx="284">
                  <c:v>46054</c:v>
                </c:pt>
                <c:pt idx="285">
                  <c:v>46082</c:v>
                </c:pt>
                <c:pt idx="286">
                  <c:v>46113</c:v>
                </c:pt>
                <c:pt idx="287">
                  <c:v>46143</c:v>
                </c:pt>
                <c:pt idx="288">
                  <c:v>46174</c:v>
                </c:pt>
                <c:pt idx="289">
                  <c:v>46204</c:v>
                </c:pt>
                <c:pt idx="290">
                  <c:v>46235</c:v>
                </c:pt>
                <c:pt idx="291">
                  <c:v>46266</c:v>
                </c:pt>
                <c:pt idx="292">
                  <c:v>46296</c:v>
                </c:pt>
                <c:pt idx="293">
                  <c:v>46327</c:v>
                </c:pt>
                <c:pt idx="294">
                  <c:v>46357</c:v>
                </c:pt>
                <c:pt idx="295">
                  <c:v>46388</c:v>
                </c:pt>
                <c:pt idx="296">
                  <c:v>46419</c:v>
                </c:pt>
                <c:pt idx="297">
                  <c:v>46447</c:v>
                </c:pt>
                <c:pt idx="298">
                  <c:v>46478</c:v>
                </c:pt>
                <c:pt idx="299">
                  <c:v>46508</c:v>
                </c:pt>
                <c:pt idx="300">
                  <c:v>46539</c:v>
                </c:pt>
              </c:numCache>
            </c:numRef>
          </c:cat>
          <c:val>
            <c:numRef>
              <c:f>'Prison numbers'!$I$2:$I$302</c:f>
              <c:numCache>
                <c:formatCode>#,##0</c:formatCode>
                <c:ptCount val="301"/>
                <c:pt idx="173">
                  <c:v>10023.40966381189</c:v>
                </c:pt>
                <c:pt idx="174">
                  <c:v>9876.003372395875</c:v>
                </c:pt>
                <c:pt idx="175">
                  <c:v>10139.085903597137</c:v>
                </c:pt>
                <c:pt idx="176">
                  <c:v>10209.4031112333</c:v>
                </c:pt>
                <c:pt idx="177">
                  <c:v>10238.78832165301</c:v>
                </c:pt>
                <c:pt idx="178">
                  <c:v>10242.554254727114</c:v>
                </c:pt>
                <c:pt idx="179">
                  <c:v>10262.845077236845</c:v>
                </c:pt>
                <c:pt idx="180">
                  <c:v>10273.916501836839</c:v>
                </c:pt>
                <c:pt idx="181">
                  <c:v>10281.233333086077</c:v>
                </c:pt>
                <c:pt idx="182">
                  <c:v>10492.403920571152</c:v>
                </c:pt>
                <c:pt idx="183">
                  <c:v>10485.787007836625</c:v>
                </c:pt>
                <c:pt idx="184">
                  <c:v>10462.434068755707</c:v>
                </c:pt>
                <c:pt idx="185">
                  <c:v>10320.546798434087</c:v>
                </c:pt>
                <c:pt idx="186">
                  <c:v>10296.879933474318</c:v>
                </c:pt>
                <c:pt idx="187">
                  <c:v>10203.049485283693</c:v>
                </c:pt>
                <c:pt idx="188">
                  <c:v>10302.662691023997</c:v>
                </c:pt>
                <c:pt idx="189">
                  <c:v>10434.116094679577</c:v>
                </c:pt>
                <c:pt idx="190">
                  <c:v>10396.89487301042</c:v>
                </c:pt>
                <c:pt idx="191">
                  <c:v>10444.037477367887</c:v>
                </c:pt>
                <c:pt idx="192">
                  <c:v>10598.912914386539</c:v>
                </c:pt>
                <c:pt idx="193">
                  <c:v>10713.652968923274</c:v>
                </c:pt>
                <c:pt idx="194">
                  <c:v>10717.892760337134</c:v>
                </c:pt>
                <c:pt idx="195">
                  <c:v>10769.743338311939</c:v>
                </c:pt>
                <c:pt idx="196">
                  <c:v>10616.258932107146</c:v>
                </c:pt>
                <c:pt idx="197">
                  <c:v>10661.099099353731</c:v>
                </c:pt>
                <c:pt idx="198">
                  <c:v>10640.268920365055</c:v>
                </c:pt>
                <c:pt idx="199">
                  <c:v>10506.739380714467</c:v>
                </c:pt>
                <c:pt idx="200">
                  <c:v>10709.621352235994</c:v>
                </c:pt>
                <c:pt idx="201">
                  <c:v>10820.432538317411</c:v>
                </c:pt>
                <c:pt idx="202">
                  <c:v>10749.155168072059</c:v>
                </c:pt>
                <c:pt idx="203">
                  <c:v>10772.41228620633</c:v>
                </c:pt>
                <c:pt idx="204">
                  <c:v>10959.546017737932</c:v>
                </c:pt>
                <c:pt idx="205">
                  <c:v>11058.430521328582</c:v>
                </c:pt>
                <c:pt idx="206">
                  <c:v>11048.929818516735</c:v>
                </c:pt>
                <c:pt idx="207">
                  <c:v>11178.054113846083</c:v>
                </c:pt>
                <c:pt idx="208">
                  <c:v>10984.049643077902</c:v>
                </c:pt>
                <c:pt idx="209">
                  <c:v>11036.240981015559</c:v>
                </c:pt>
                <c:pt idx="210">
                  <c:v>11033.525775851729</c:v>
                </c:pt>
                <c:pt idx="211">
                  <c:v>10890.196066986353</c:v>
                </c:pt>
                <c:pt idx="212">
                  <c:v>11028.182526691086</c:v>
                </c:pt>
                <c:pt idx="213">
                  <c:v>11165.638674004149</c:v>
                </c:pt>
                <c:pt idx="214">
                  <c:v>11138.859730672439</c:v>
                </c:pt>
                <c:pt idx="215">
                  <c:v>11182.38005154671</c:v>
                </c:pt>
                <c:pt idx="216">
                  <c:v>11324.375161034561</c:v>
                </c:pt>
                <c:pt idx="217">
                  <c:v>11502.39074925454</c:v>
                </c:pt>
                <c:pt idx="218">
                  <c:v>11487.863446833642</c:v>
                </c:pt>
                <c:pt idx="219">
                  <c:v>11567.344931232592</c:v>
                </c:pt>
                <c:pt idx="220">
                  <c:v>11400.740722355938</c:v>
                </c:pt>
                <c:pt idx="221">
                  <c:v>11434.924933211518</c:v>
                </c:pt>
                <c:pt idx="222">
                  <c:v>11421.258722276672</c:v>
                </c:pt>
                <c:pt idx="223">
                  <c:v>11269.205911965737</c:v>
                </c:pt>
                <c:pt idx="224">
                  <c:v>11462.192099915981</c:v>
                </c:pt>
                <c:pt idx="225">
                  <c:v>11578.328534638387</c:v>
                </c:pt>
                <c:pt idx="226">
                  <c:v>11506.725049454422</c:v>
                </c:pt>
                <c:pt idx="227">
                  <c:v>11520.97682756263</c:v>
                </c:pt>
                <c:pt idx="228">
                  <c:v>11660.486731627088</c:v>
                </c:pt>
                <c:pt idx="229">
                  <c:v>11678.191924167446</c:v>
                </c:pt>
                <c:pt idx="230">
                  <c:v>11651.434501085054</c:v>
                </c:pt>
                <c:pt idx="231">
                  <c:v>11770.440510310404</c:v>
                </c:pt>
                <c:pt idx="232">
                  <c:v>11575.843086147514</c:v>
                </c:pt>
                <c:pt idx="233">
                  <c:v>11613.480410947624</c:v>
                </c:pt>
                <c:pt idx="234">
                  <c:v>11611.011850648723</c:v>
                </c:pt>
                <c:pt idx="235">
                  <c:v>11447.784008176739</c:v>
                </c:pt>
                <c:pt idx="236">
                  <c:v>11632.057868756376</c:v>
                </c:pt>
                <c:pt idx="237">
                  <c:v>11736.988559593956</c:v>
                </c:pt>
                <c:pt idx="238">
                  <c:v>11670.867344028262</c:v>
                </c:pt>
                <c:pt idx="239">
                  <c:v>11682.597068630723</c:v>
                </c:pt>
                <c:pt idx="240">
                  <c:v>11815.224895276015</c:v>
                </c:pt>
                <c:pt idx="241">
                  <c:v>11812.144094360337</c:v>
                </c:pt>
                <c:pt idx="242">
                  <c:v>11784.031100443961</c:v>
                </c:pt>
                <c:pt idx="243">
                  <c:v>11903.814574701111</c:v>
                </c:pt>
                <c:pt idx="244">
                  <c:v>11705.257639870459</c:v>
                </c:pt>
                <c:pt idx="245">
                  <c:v>11751.270930616967</c:v>
                </c:pt>
                <c:pt idx="246">
                  <c:v>11746.599021790487</c:v>
                </c:pt>
                <c:pt idx="247">
                  <c:v>11576.599489720149</c:v>
                </c:pt>
                <c:pt idx="248">
                  <c:v>11775.946867411363</c:v>
                </c:pt>
                <c:pt idx="249">
                  <c:v>11882.819979411395</c:v>
                </c:pt>
                <c:pt idx="250">
                  <c:v>11814.25978157172</c:v>
                </c:pt>
                <c:pt idx="251">
                  <c:v>11815.935201336692</c:v>
                </c:pt>
                <c:pt idx="252">
                  <c:v>11945.025046391893</c:v>
                </c:pt>
                <c:pt idx="253">
                  <c:v>11943.65666266058</c:v>
                </c:pt>
                <c:pt idx="254">
                  <c:v>11906.721354990643</c:v>
                </c:pt>
                <c:pt idx="255">
                  <c:v>12027.814193627313</c:v>
                </c:pt>
                <c:pt idx="256">
                  <c:v>11816.997793659717</c:v>
                </c:pt>
                <c:pt idx="257">
                  <c:v>11842.925082162174</c:v>
                </c:pt>
                <c:pt idx="258">
                  <c:v>11826.989968440152</c:v>
                </c:pt>
                <c:pt idx="259">
                  <c:v>11658.76032123297</c:v>
                </c:pt>
                <c:pt idx="260">
                  <c:v>11787.9720637473</c:v>
                </c:pt>
                <c:pt idx="261">
                  <c:v>11903.978335331798</c:v>
                </c:pt>
                <c:pt idx="262">
                  <c:v>11868.006173297221</c:v>
                </c:pt>
                <c:pt idx="263">
                  <c:v>11900.473467061604</c:v>
                </c:pt>
                <c:pt idx="264">
                  <c:v>12031.973727663695</c:v>
                </c:pt>
                <c:pt idx="265">
                  <c:v>12034.006064320627</c:v>
                </c:pt>
                <c:pt idx="266">
                  <c:v>12004.126462371238</c:v>
                </c:pt>
                <c:pt idx="267">
                  <c:v>12123.390708477476</c:v>
                </c:pt>
                <c:pt idx="268">
                  <c:v>11910.845039812022</c:v>
                </c:pt>
                <c:pt idx="269">
                  <c:v>11947.424139630184</c:v>
                </c:pt>
                <c:pt idx="270">
                  <c:v>11933.976152519248</c:v>
                </c:pt>
                <c:pt idx="271">
                  <c:v>11761.135151225406</c:v>
                </c:pt>
                <c:pt idx="272">
                  <c:v>11958.106705898361</c:v>
                </c:pt>
                <c:pt idx="273">
                  <c:v>12057.286948206616</c:v>
                </c:pt>
                <c:pt idx="274">
                  <c:v>11991.551951206202</c:v>
                </c:pt>
                <c:pt idx="275">
                  <c:v>12001.561994564596</c:v>
                </c:pt>
                <c:pt idx="276">
                  <c:v>12122.566588323341</c:v>
                </c:pt>
                <c:pt idx="277">
                  <c:v>12110.894276222818</c:v>
                </c:pt>
                <c:pt idx="278">
                  <c:v>12071.187518936349</c:v>
                </c:pt>
                <c:pt idx="279">
                  <c:v>12188.768375388096</c:v>
                </c:pt>
                <c:pt idx="280">
                  <c:v>11972.821921938694</c:v>
                </c:pt>
                <c:pt idx="281">
                  <c:v>12011.910709737873</c:v>
                </c:pt>
                <c:pt idx="282">
                  <c:v>11994.873049193347</c:v>
                </c:pt>
                <c:pt idx="283">
                  <c:v>11821.770287226504</c:v>
                </c:pt>
                <c:pt idx="284">
                  <c:v>12022.470937094775</c:v>
                </c:pt>
                <c:pt idx="285">
                  <c:v>12127.086494125679</c:v>
                </c:pt>
                <c:pt idx="286">
                  <c:v>12051.416453812551</c:v>
                </c:pt>
                <c:pt idx="287">
                  <c:v>12047.19733779036</c:v>
                </c:pt>
                <c:pt idx="288">
                  <c:v>12171.982212956857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20-4042-A59D-26FA35D74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967680"/>
        <c:axId val="370969600"/>
      </c:lineChart>
      <c:dateAx>
        <c:axId val="37096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Monthly data</a:t>
                </a:r>
              </a:p>
            </c:rich>
          </c:tx>
          <c:overlay val="0"/>
        </c:title>
        <c:numFmt formatCode="mmm\-yy" sourceLinked="0"/>
        <c:majorTickMark val="out"/>
        <c:minorTickMark val="none"/>
        <c:tickLblPos val="nextTo"/>
        <c:txPr>
          <a:bodyPr rot="-2700000"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0969600"/>
        <c:crosses val="autoZero"/>
        <c:auto val="1"/>
        <c:lblOffset val="100"/>
        <c:baseTimeUnit val="months"/>
        <c:majorUnit val="12"/>
        <c:majorTimeUnit val="months"/>
      </c:dateAx>
      <c:valAx>
        <c:axId val="370969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Prisoners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70967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15384615384631"/>
          <c:y val="0.94496855345912323"/>
          <c:w val="0.42564102564102579"/>
          <c:h val="4.0880503144654405E-2"/>
        </c:manualLayout>
      </c:layout>
      <c:overlay val="0"/>
      <c:txPr>
        <a:bodyPr/>
        <a:lstStyle/>
        <a:p>
          <a:pPr>
            <a:defRPr sz="1200" b="1">
              <a:solidFill>
                <a:schemeClr val="tx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 sz="1600" b="1"/>
              <a:t>Prison population, actual and projected values for 2016 and 2017 projections, including 2017 scenarios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'Scenario data'!$M$1</c:f>
              <c:strCache>
                <c:ptCount val="1"/>
                <c:pt idx="0">
                  <c:v>Actual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'Scenario data'!$L$2:$L$26</c:f>
              <c:strCache>
                <c:ptCount val="25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  <c:pt idx="24">
                  <c:v>2026-2027</c:v>
                </c:pt>
              </c:strCache>
            </c:strRef>
          </c:cat>
          <c:val>
            <c:numRef>
              <c:f>'Scenario data'!$M$2:$M$26</c:f>
              <c:numCache>
                <c:formatCode>#,##0</c:formatCode>
                <c:ptCount val="25"/>
                <c:pt idx="0">
                  <c:v>6135</c:v>
                </c:pt>
                <c:pt idx="1">
                  <c:v>6613</c:v>
                </c:pt>
                <c:pt idx="2">
                  <c:v>7081</c:v>
                </c:pt>
                <c:pt idx="3">
                  <c:v>7664</c:v>
                </c:pt>
                <c:pt idx="4">
                  <c:v>8148</c:v>
                </c:pt>
                <c:pt idx="5">
                  <c:v>8427</c:v>
                </c:pt>
                <c:pt idx="6">
                  <c:v>8373</c:v>
                </c:pt>
                <c:pt idx="7">
                  <c:v>8753</c:v>
                </c:pt>
                <c:pt idx="8">
                  <c:v>8845</c:v>
                </c:pt>
                <c:pt idx="9">
                  <c:v>8683</c:v>
                </c:pt>
                <c:pt idx="10">
                  <c:v>8743</c:v>
                </c:pt>
                <c:pt idx="11">
                  <c:v>8634</c:v>
                </c:pt>
                <c:pt idx="12">
                  <c:v>8942</c:v>
                </c:pt>
                <c:pt idx="13">
                  <c:v>9603</c:v>
                </c:pt>
                <c:pt idx="14">
                  <c:v>10308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FD-47DB-86C4-8E40103AEDB3}"/>
            </c:ext>
          </c:extLst>
        </c:ser>
        <c:ser>
          <c:idx val="1"/>
          <c:order val="1"/>
          <c:tx>
            <c:strRef>
              <c:f>'Scenario data'!$N$1</c:f>
              <c:strCache>
                <c:ptCount val="1"/>
                <c:pt idx="0">
                  <c:v>Base case - 2016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'Scenario data'!$L$2:$L$26</c:f>
              <c:strCache>
                <c:ptCount val="25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  <c:pt idx="24">
                  <c:v>2026-2027</c:v>
                </c:pt>
              </c:strCache>
            </c:strRef>
          </c:cat>
          <c:val>
            <c:numRef>
              <c:f>'Scenario data'!$N$2:$N$26</c:f>
              <c:numCache>
                <c:formatCode>General</c:formatCode>
                <c:ptCount val="25"/>
                <c:pt idx="14" formatCode="#,##0">
                  <c:v>10273.916501836839</c:v>
                </c:pt>
                <c:pt idx="15" formatCode="#,##0">
                  <c:v>10598.912914386539</c:v>
                </c:pt>
                <c:pt idx="16" formatCode="#,##0">
                  <c:v>10959.546017737932</c:v>
                </c:pt>
                <c:pt idx="17" formatCode="#,##0">
                  <c:v>11324.375161034561</c:v>
                </c:pt>
                <c:pt idx="18" formatCode="#,##0">
                  <c:v>11660.486731627088</c:v>
                </c:pt>
                <c:pt idx="19" formatCode="#,##0">
                  <c:v>11815.224895276015</c:v>
                </c:pt>
                <c:pt idx="20" formatCode="#,##0">
                  <c:v>11945.025046391893</c:v>
                </c:pt>
                <c:pt idx="21" formatCode="#,##0">
                  <c:v>12031.973727663695</c:v>
                </c:pt>
                <c:pt idx="22" formatCode="#,##0">
                  <c:v>12123.390708477476</c:v>
                </c:pt>
                <c:pt idx="23" formatCode="#,##0">
                  <c:v>12188.768375388096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FD-47DB-86C4-8E40103AEDB3}"/>
            </c:ext>
          </c:extLst>
        </c:ser>
        <c:ser>
          <c:idx val="3"/>
          <c:order val="2"/>
          <c:tx>
            <c:strRef>
              <c:f>'Scenario data'!$P$1</c:f>
              <c:strCache>
                <c:ptCount val="1"/>
                <c:pt idx="0">
                  <c:v>Base case - 2017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'Scenario data'!$L$2:$L$26</c:f>
              <c:strCache>
                <c:ptCount val="25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  <c:pt idx="24">
                  <c:v>2026-2027</c:v>
                </c:pt>
              </c:strCache>
            </c:strRef>
          </c:cat>
          <c:val>
            <c:numRef>
              <c:f>'Scenario data'!$P$2:$P$26</c:f>
              <c:numCache>
                <c:formatCode>General</c:formatCode>
                <c:ptCount val="25"/>
                <c:pt idx="14" formatCode="#,##0">
                  <c:v>10308</c:v>
                </c:pt>
                <c:pt idx="15" formatCode="#,##0">
                  <c:v>11201</c:v>
                </c:pt>
                <c:pt idx="16" formatCode="#,##0">
                  <c:v>11811</c:v>
                </c:pt>
                <c:pt idx="17" formatCode="#,##0">
                  <c:v>12485</c:v>
                </c:pt>
                <c:pt idx="18" formatCode="#,##0">
                  <c:v>12819</c:v>
                </c:pt>
                <c:pt idx="19" formatCode="#,##0">
                  <c:v>13205</c:v>
                </c:pt>
                <c:pt idx="20" formatCode="#,##0">
                  <c:v>13619</c:v>
                </c:pt>
                <c:pt idx="21" formatCode="#,##0">
                  <c:v>13781</c:v>
                </c:pt>
                <c:pt idx="22" formatCode="#,##0">
                  <c:v>13893</c:v>
                </c:pt>
                <c:pt idx="23" formatCode="#,##0">
                  <c:v>14139</c:v>
                </c:pt>
                <c:pt idx="24" formatCode="#,##0">
                  <c:v>14399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FD-47DB-86C4-8E40103AEDB3}"/>
            </c:ext>
          </c:extLst>
        </c:ser>
        <c:ser>
          <c:idx val="2"/>
          <c:order val="3"/>
          <c:tx>
            <c:strRef>
              <c:f>'Scenario data'!$O$1</c:f>
              <c:strCache>
                <c:ptCount val="1"/>
                <c:pt idx="0">
                  <c:v>Scenario 1 - 2017</c:v>
                </c:pt>
              </c:strCache>
            </c:strRef>
          </c:tx>
          <c:spPr>
            <a:ln w="3175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'Scenario data'!$L$2:$L$26</c:f>
              <c:strCache>
                <c:ptCount val="25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  <c:pt idx="24">
                  <c:v>2026-2027</c:v>
                </c:pt>
              </c:strCache>
            </c:strRef>
          </c:cat>
          <c:val>
            <c:numRef>
              <c:f>'Scenario data'!$O$2:$O$26</c:f>
              <c:numCache>
                <c:formatCode>General</c:formatCode>
                <c:ptCount val="25"/>
                <c:pt idx="14" formatCode="#,##0">
                  <c:v>10308</c:v>
                </c:pt>
                <c:pt idx="15" formatCode="#,##0">
                  <c:v>11096</c:v>
                </c:pt>
                <c:pt idx="16" formatCode="#,##0">
                  <c:v>11643</c:v>
                </c:pt>
                <c:pt idx="17" formatCode="#,##0">
                  <c:v>12231</c:v>
                </c:pt>
                <c:pt idx="18" formatCode="#,##0">
                  <c:v>12495</c:v>
                </c:pt>
                <c:pt idx="19" formatCode="#,##0">
                  <c:v>12842</c:v>
                </c:pt>
                <c:pt idx="20" formatCode="#,##0">
                  <c:v>13088</c:v>
                </c:pt>
                <c:pt idx="21" formatCode="#,##0">
                  <c:v>13190</c:v>
                </c:pt>
                <c:pt idx="22" formatCode="#,##0">
                  <c:v>13259</c:v>
                </c:pt>
                <c:pt idx="23" formatCode="#,##0">
                  <c:v>13340</c:v>
                </c:pt>
                <c:pt idx="24" formatCode="#,##0">
                  <c:v>13375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FD-47DB-86C4-8E40103AEDB3}"/>
            </c:ext>
          </c:extLst>
        </c:ser>
        <c:ser>
          <c:idx val="4"/>
          <c:order val="4"/>
          <c:tx>
            <c:strRef>
              <c:f>'Scenario data'!$Q$1</c:f>
              <c:strCache>
                <c:ptCount val="1"/>
                <c:pt idx="0">
                  <c:v>Scenario 3 - 2017</c:v>
                </c:pt>
              </c:strCache>
            </c:strRef>
          </c:tx>
          <c:spPr>
            <a:ln w="3175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'Scenario data'!$L$2:$L$26</c:f>
              <c:strCache>
                <c:ptCount val="25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  <c:pt idx="24">
                  <c:v>2026-2027</c:v>
                </c:pt>
              </c:strCache>
            </c:strRef>
          </c:cat>
          <c:val>
            <c:numRef>
              <c:f>'Scenario data'!$Q$2:$Q$26</c:f>
              <c:numCache>
                <c:formatCode>General</c:formatCode>
                <c:ptCount val="25"/>
                <c:pt idx="14" formatCode="#,##0">
                  <c:v>10308</c:v>
                </c:pt>
                <c:pt idx="15" formatCode="#,##0">
                  <c:v>11207</c:v>
                </c:pt>
                <c:pt idx="16" formatCode="#,##0">
                  <c:v>11862</c:v>
                </c:pt>
                <c:pt idx="17" formatCode="#,##0">
                  <c:v>12596</c:v>
                </c:pt>
                <c:pt idx="18" formatCode="#,##0">
                  <c:v>12954</c:v>
                </c:pt>
                <c:pt idx="19" formatCode="#,##0">
                  <c:v>13344</c:v>
                </c:pt>
                <c:pt idx="20" formatCode="#,##0">
                  <c:v>13640</c:v>
                </c:pt>
                <c:pt idx="21" formatCode="#,##0">
                  <c:v>13801</c:v>
                </c:pt>
                <c:pt idx="22" formatCode="#,##0">
                  <c:v>14023</c:v>
                </c:pt>
                <c:pt idx="23" formatCode="#,##0">
                  <c:v>14265</c:v>
                </c:pt>
                <c:pt idx="24" formatCode="#,##0">
                  <c:v>14319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FD-47DB-86C4-8E40103AEDB3}"/>
            </c:ext>
          </c:extLst>
        </c:ser>
        <c:ser>
          <c:idx val="5"/>
          <c:order val="5"/>
          <c:tx>
            <c:strRef>
              <c:f>'Scenario data'!$R$1</c:f>
              <c:strCache>
                <c:ptCount val="1"/>
                <c:pt idx="0">
                  <c:v>Scenario 4 - 2017</c:v>
                </c:pt>
              </c:strCache>
            </c:strRef>
          </c:tx>
          <c:spPr>
            <a:ln w="3175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'Scenario data'!$L$2:$L$26</c:f>
              <c:strCache>
                <c:ptCount val="25"/>
                <c:pt idx="0">
                  <c:v>2002-2003</c:v>
                </c:pt>
                <c:pt idx="1">
                  <c:v>2003-2004</c:v>
                </c:pt>
                <c:pt idx="2">
                  <c:v>2004-2005</c:v>
                </c:pt>
                <c:pt idx="3">
                  <c:v>2005-2006</c:v>
                </c:pt>
                <c:pt idx="4">
                  <c:v>2006-2007</c:v>
                </c:pt>
                <c:pt idx="5">
                  <c:v>2007-2008</c:v>
                </c:pt>
                <c:pt idx="6">
                  <c:v>2008-2009</c:v>
                </c:pt>
                <c:pt idx="7">
                  <c:v>2009-2010</c:v>
                </c:pt>
                <c:pt idx="8">
                  <c:v>2010-2011</c:v>
                </c:pt>
                <c:pt idx="9">
                  <c:v>2011-2012</c:v>
                </c:pt>
                <c:pt idx="10">
                  <c:v>2012-2013</c:v>
                </c:pt>
                <c:pt idx="11">
                  <c:v>2013-2014</c:v>
                </c:pt>
                <c:pt idx="12">
                  <c:v>2014-2015 </c:v>
                </c:pt>
                <c:pt idx="13">
                  <c:v>2015-2016</c:v>
                </c:pt>
                <c:pt idx="14">
                  <c:v>2016-2017</c:v>
                </c:pt>
                <c:pt idx="15">
                  <c:v>2017-2018</c:v>
                </c:pt>
                <c:pt idx="16">
                  <c:v>2018-2019</c:v>
                </c:pt>
                <c:pt idx="17">
                  <c:v>2019-2020</c:v>
                </c:pt>
                <c:pt idx="18">
                  <c:v>2020-2021</c:v>
                </c:pt>
                <c:pt idx="19">
                  <c:v>2021-2022</c:v>
                </c:pt>
                <c:pt idx="20">
                  <c:v>2022-2023</c:v>
                </c:pt>
                <c:pt idx="21">
                  <c:v>2023-2024</c:v>
                </c:pt>
                <c:pt idx="22">
                  <c:v>2024-2025</c:v>
                </c:pt>
                <c:pt idx="23">
                  <c:v>2025-2026</c:v>
                </c:pt>
                <c:pt idx="24">
                  <c:v>2026-2027</c:v>
                </c:pt>
              </c:strCache>
            </c:strRef>
          </c:cat>
          <c:val>
            <c:numRef>
              <c:f>'Scenario data'!$R$2:$R$26</c:f>
              <c:numCache>
                <c:formatCode>General</c:formatCode>
                <c:ptCount val="25"/>
                <c:pt idx="14" formatCode="#,##0">
                  <c:v>10308</c:v>
                </c:pt>
                <c:pt idx="15" formatCode="#,##0">
                  <c:v>11207</c:v>
                </c:pt>
                <c:pt idx="16" formatCode="#,##0">
                  <c:v>11862</c:v>
                </c:pt>
                <c:pt idx="17" formatCode="#,##0">
                  <c:v>12596</c:v>
                </c:pt>
                <c:pt idx="18" formatCode="#,##0">
                  <c:v>12954</c:v>
                </c:pt>
                <c:pt idx="19" formatCode="#,##0">
                  <c:v>13344</c:v>
                </c:pt>
                <c:pt idx="20" formatCode="#,##0">
                  <c:v>13778</c:v>
                </c:pt>
                <c:pt idx="21" formatCode="#,##0">
                  <c:v>14000</c:v>
                </c:pt>
                <c:pt idx="22" formatCode="#,##0">
                  <c:v>14172</c:v>
                </c:pt>
                <c:pt idx="23" formatCode="#,##0">
                  <c:v>14573</c:v>
                </c:pt>
                <c:pt idx="24" formatCode="#,##0">
                  <c:v>14944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FD-47DB-86C4-8E40103AE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229824"/>
        <c:axId val="373233152"/>
      </c:lineChart>
      <c:catAx>
        <c:axId val="37322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chemeClr val="tx2"/>
                </a:solidFill>
              </a:defRPr>
            </a:pPr>
            <a:endParaRPr lang="en-US"/>
          </a:p>
        </c:txPr>
        <c:crossAx val="373233152"/>
        <c:crosses val="autoZero"/>
        <c:auto val="1"/>
        <c:lblAlgn val="ctr"/>
        <c:lblOffset val="100"/>
        <c:noMultiLvlLbl val="0"/>
      </c:catAx>
      <c:valAx>
        <c:axId val="3732331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 sz="1200"/>
                  <a:t>Prison population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3732298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9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9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9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</xdr:colOff>
      <xdr:row>0</xdr:row>
      <xdr:rowOff>83820</xdr:rowOff>
    </xdr:from>
    <xdr:to>
      <xdr:col>11</xdr:col>
      <xdr:colOff>323848</xdr:colOff>
      <xdr:row>34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2395" y="83820"/>
          <a:ext cx="7755253" cy="6240780"/>
        </a:xfrm>
        <a:prstGeom prst="rect">
          <a:avLst/>
        </a:prstGeom>
        <a:solidFill>
          <a:sysClr val="window" lastClr="FFFFFF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 b="1" cap="all">
              <a:solidFill>
                <a:srgbClr val="0092D0"/>
              </a:solidFill>
              <a:latin typeface="+mn-lt"/>
              <a:ea typeface="+mn-ea"/>
              <a:cs typeface="+mn-cs"/>
            </a:rPr>
            <a:t>Justice Sector PROJECTION</a:t>
          </a:r>
        </a:p>
        <a:p>
          <a:r>
            <a:rPr lang="en-NZ" sz="1100">
              <a:solidFill>
                <a:srgbClr val="0092D0"/>
              </a:solidFill>
              <a:latin typeface="+mn-lt"/>
              <a:ea typeface="+mn-ea"/>
              <a:cs typeface="+mn-cs"/>
            </a:rPr>
            <a:t>Prison Forecast 2017-2027</a:t>
          </a:r>
        </a:p>
        <a:p>
          <a:endParaRPr lang="en-NZ" sz="1050" b="1"/>
        </a:p>
        <a:p>
          <a:r>
            <a:rPr lang="en-NZ" sz="1050" b="1"/>
            <a:t>Guide to workbook</a:t>
          </a:r>
        </a:p>
        <a:p>
          <a:endParaRPr lang="en-NZ" sz="1050"/>
        </a:p>
        <a:p>
          <a:r>
            <a:rPr lang="en-NZ" sz="1050"/>
            <a:t>The individual sheets of this Excel workbook give details of the:</a:t>
          </a:r>
        </a:p>
        <a:p>
          <a:endParaRPr lang="en-NZ" sz="1050"/>
        </a:p>
        <a:p>
          <a:pPr lvl="1"/>
          <a:r>
            <a:rPr lang="en-NZ" sz="1050"/>
            <a:t>Remand muster</a:t>
          </a:r>
        </a:p>
        <a:p>
          <a:pPr lvl="1"/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Sentenced muster</a:t>
          </a:r>
          <a:endParaRPr lang="en-NZ"/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Total muster</a:t>
          </a:r>
          <a:endParaRPr lang="en-NZ" sz="1050"/>
        </a:p>
        <a:p>
          <a:endParaRPr lang="en-NZ" sz="1050"/>
        </a:p>
        <a:p>
          <a:r>
            <a:rPr lang="en-NZ" sz="1050"/>
            <a:t>Thew sheet Prison numbers</a:t>
          </a:r>
          <a:r>
            <a:rPr lang="en-NZ" sz="1050" baseline="0"/>
            <a:t> summarises</a:t>
          </a:r>
          <a:r>
            <a:rPr lang="en-NZ" sz="1050"/>
            <a:t> the underlying numbers, and is followed by one containing summary tables, and a series of graphs.</a:t>
          </a:r>
          <a:endParaRPr lang="en-NZ" sz="1050" b="0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NZ" sz="1050"/>
        </a:p>
        <a:p>
          <a:r>
            <a:rPr lang="en-NZ" sz="1050"/>
            <a:t>The tables and graphs are those seen in the parent document.  Excel formulae will confirm how the graphs and tables are related to the numbers in the spreadsheets.  </a:t>
          </a:r>
        </a:p>
        <a:p>
          <a:endParaRPr lang="en-NZ" sz="1050"/>
        </a:p>
        <a:p>
          <a:r>
            <a:rPr lang="en-NZ" sz="1050"/>
            <a:t>The final three sheets relate to the scenario modelling.</a:t>
          </a:r>
        </a:p>
        <a:p>
          <a:endParaRPr lang="en-NZ" sz="1050"/>
        </a:p>
        <a:p>
          <a:r>
            <a:rPr lang="en-NZ" sz="1050" b="1"/>
            <a:t>Data notes</a:t>
          </a:r>
        </a:p>
        <a:p>
          <a:endParaRPr lang="en-NZ" sz="1050"/>
        </a:p>
        <a:p>
          <a:r>
            <a:rPr lang="en-NZ" sz="1050"/>
            <a:t>The projections were produced using actual data up to September 2017.  Projections</a:t>
          </a:r>
          <a:r>
            <a:rPr lang="en-NZ" sz="1050" baseline="0"/>
            <a:t> using time series, while representing trends accurately, can produce exaggerated seasonal effects, and we have applied smoothing to the projection output to a number of graphs.</a:t>
          </a:r>
          <a:endParaRPr lang="en-NZ" sz="1050"/>
        </a:p>
        <a:p>
          <a:endParaRPr lang="en-NZ" sz="1050"/>
        </a:p>
        <a:p>
          <a:r>
            <a:rPr lang="en-NZ" sz="1050"/>
            <a:t>Data are taken from live databases, which are actively cleaned as</a:t>
          </a:r>
          <a:r>
            <a:rPr lang="en-NZ" sz="1050" baseline="0"/>
            <a:t> later information </a:t>
          </a:r>
          <a:r>
            <a:rPr lang="en-N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e.g. aliases </a:t>
          </a:r>
          <a:r>
            <a:rPr lang="en-NZ" sz="1050" baseline="0"/>
            <a:t>comes to hand; recent data points in particular are therefore subject to slight revision in subsequent monitoring reports.</a:t>
          </a:r>
        </a:p>
        <a:p>
          <a:endParaRPr lang="en-NZ" sz="1050" baseline="0"/>
        </a:p>
        <a:p>
          <a:r>
            <a:rPr lang="en-NZ" sz="1050" baseline="0"/>
            <a:t> </a:t>
          </a:r>
          <a:endParaRPr lang="en-NZ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630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4730" cy="60410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:M3"/>
  <sheetViews>
    <sheetView tabSelected="1" workbookViewId="0">
      <selection activeCell="M14" sqref="M14"/>
    </sheetView>
  </sheetViews>
  <sheetFormatPr defaultRowHeight="14.25" x14ac:dyDescent="0.2"/>
  <sheetData>
    <row r="2" spans="13:13" x14ac:dyDescent="0.2">
      <c r="M2" t="s">
        <v>36</v>
      </c>
    </row>
    <row r="3" spans="13:13" x14ac:dyDescent="0.2">
      <c r="M3" t="s">
        <v>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302"/>
  <sheetViews>
    <sheetView zoomScaleNormal="100" workbookViewId="0">
      <pane ySplit="1" topLeftCell="A176" activePane="bottomLeft" state="frozen"/>
      <selection pane="bottomLeft" activeCell="J190" sqref="J190"/>
    </sheetView>
  </sheetViews>
  <sheetFormatPr defaultRowHeight="14.25" x14ac:dyDescent="0.2"/>
  <cols>
    <col min="1" max="1" width="7.5" style="34" customWidth="1"/>
    <col min="2" max="2" width="11.5" customWidth="1"/>
    <col min="3" max="3" width="13.375" customWidth="1"/>
    <col min="4" max="4" width="13.375" style="10" customWidth="1"/>
    <col min="5" max="5" width="11.875" style="2" customWidth="1"/>
    <col min="6" max="7" width="13.375" style="2" customWidth="1"/>
    <col min="8" max="8" width="11.875" style="2" customWidth="1"/>
    <col min="9" max="9" width="13.375" style="2" customWidth="1"/>
    <col min="10" max="10" width="13.375" style="10" customWidth="1"/>
    <col min="12" max="12" width="13.5" bestFit="1" customWidth="1"/>
    <col min="13" max="13" width="11.5" customWidth="1"/>
    <col min="14" max="14" width="13.375" customWidth="1"/>
    <col min="15" max="15" width="13.375" style="10" customWidth="1"/>
    <col min="16" max="16" width="11.875" style="2" customWidth="1"/>
    <col min="17" max="17" width="13.375" style="2" customWidth="1"/>
    <col min="18" max="18" width="13.375" style="10" customWidth="1"/>
    <col min="19" max="19" width="11.875" style="2" customWidth="1"/>
    <col min="20" max="20" width="13.375" style="2" customWidth="1"/>
    <col min="21" max="21" width="13.375" style="10" customWidth="1"/>
  </cols>
  <sheetData>
    <row r="1" spans="1:26" s="13" customFormat="1" x14ac:dyDescent="0.2">
      <c r="A1" s="23" t="s">
        <v>0</v>
      </c>
      <c r="B1" s="24" t="s">
        <v>6</v>
      </c>
      <c r="C1" s="24" t="s">
        <v>70</v>
      </c>
      <c r="D1" s="25" t="s">
        <v>71</v>
      </c>
      <c r="E1" s="24" t="s">
        <v>7</v>
      </c>
      <c r="F1" s="24" t="s">
        <v>70</v>
      </c>
      <c r="G1" s="25" t="s">
        <v>71</v>
      </c>
      <c r="H1" s="24" t="s">
        <v>8</v>
      </c>
      <c r="I1" s="24" t="s">
        <v>70</v>
      </c>
      <c r="J1" s="25" t="s">
        <v>71</v>
      </c>
      <c r="L1" s="47" t="s">
        <v>21</v>
      </c>
      <c r="M1" s="97" t="s">
        <v>6</v>
      </c>
      <c r="N1" s="98" t="s">
        <v>70</v>
      </c>
      <c r="O1" s="99" t="s">
        <v>71</v>
      </c>
      <c r="P1" s="100" t="s">
        <v>7</v>
      </c>
      <c r="Q1" s="98" t="s">
        <v>70</v>
      </c>
      <c r="R1" s="99" t="s">
        <v>71</v>
      </c>
      <c r="S1" s="100" t="s">
        <v>8</v>
      </c>
      <c r="T1" s="98" t="s">
        <v>70</v>
      </c>
      <c r="U1" s="99" t="s">
        <v>71</v>
      </c>
    </row>
    <row r="2" spans="1:26" x14ac:dyDescent="0.2">
      <c r="A2" s="1">
        <v>37408</v>
      </c>
      <c r="B2" s="12">
        <v>971</v>
      </c>
      <c r="C2" s="3"/>
      <c r="D2" s="21"/>
      <c r="E2" s="5">
        <v>4913</v>
      </c>
      <c r="F2" s="26"/>
      <c r="G2" s="27"/>
      <c r="H2" s="5">
        <f>B2+E2</f>
        <v>5884</v>
      </c>
      <c r="I2" s="5"/>
      <c r="J2" s="21"/>
      <c r="K2" t="s">
        <v>36</v>
      </c>
      <c r="L2" s="41" t="s">
        <v>22</v>
      </c>
      <c r="M2" s="12">
        <f>MAX(B3:B14)</f>
        <v>1113</v>
      </c>
      <c r="N2" s="91"/>
      <c r="O2" s="85"/>
      <c r="P2" s="12">
        <f>MAX(E3:E14)</f>
        <v>5026</v>
      </c>
      <c r="Q2" s="91"/>
      <c r="R2" s="85"/>
      <c r="S2" s="12">
        <f>MAX(H3:H14)</f>
        <v>6135</v>
      </c>
      <c r="T2" s="91"/>
      <c r="U2" s="85"/>
    </row>
    <row r="3" spans="1:26" x14ac:dyDescent="0.2">
      <c r="A3" s="1">
        <v>37438</v>
      </c>
      <c r="B3" s="12">
        <v>904</v>
      </c>
      <c r="C3" s="3"/>
      <c r="D3" s="21"/>
      <c r="E3" s="5">
        <v>4881</v>
      </c>
      <c r="F3" s="26"/>
      <c r="G3" s="27"/>
      <c r="H3" s="5">
        <f t="shared" ref="H3:H66" si="0">B3+E3</f>
        <v>5785</v>
      </c>
      <c r="I3" s="5"/>
      <c r="J3" s="21"/>
      <c r="L3" s="42" t="s">
        <v>23</v>
      </c>
      <c r="M3" s="12">
        <f>MAX(B15:B26)</f>
        <v>1364</v>
      </c>
      <c r="N3" s="92"/>
      <c r="O3" s="86"/>
      <c r="P3" s="12">
        <f>MAX(E15:E26)</f>
        <v>5345</v>
      </c>
      <c r="Q3" s="92"/>
      <c r="R3" s="86"/>
      <c r="S3" s="12">
        <f>MAX(H15:H26)</f>
        <v>6613</v>
      </c>
      <c r="T3" s="92"/>
      <c r="U3" s="86"/>
    </row>
    <row r="4" spans="1:26" x14ac:dyDescent="0.2">
      <c r="A4" s="1">
        <v>37469</v>
      </c>
      <c r="B4" s="12">
        <v>918</v>
      </c>
      <c r="C4" s="3"/>
      <c r="D4" s="21"/>
      <c r="E4" s="5">
        <v>4920</v>
      </c>
      <c r="F4" s="26"/>
      <c r="G4" s="27"/>
      <c r="H4" s="5">
        <f t="shared" si="0"/>
        <v>5838</v>
      </c>
      <c r="I4" s="5"/>
      <c r="J4" s="21"/>
      <c r="L4" s="42" t="s">
        <v>24</v>
      </c>
      <c r="M4" s="12">
        <f>MAX(B27:B38)</f>
        <v>1456</v>
      </c>
      <c r="N4" s="92"/>
      <c r="O4" s="86"/>
      <c r="P4" s="12">
        <f>MAX(E27:E38)</f>
        <v>5734</v>
      </c>
      <c r="Q4" s="92"/>
      <c r="R4" s="86"/>
      <c r="S4" s="12">
        <f>MAX(H27:H38)</f>
        <v>7081</v>
      </c>
      <c r="T4" s="92"/>
      <c r="U4" s="86"/>
    </row>
    <row r="5" spans="1:26" x14ac:dyDescent="0.2">
      <c r="A5" s="1">
        <v>37500</v>
      </c>
      <c r="B5" s="12">
        <v>898</v>
      </c>
      <c r="C5" s="3"/>
      <c r="D5" s="21"/>
      <c r="E5" s="5">
        <v>4930</v>
      </c>
      <c r="F5" s="26"/>
      <c r="G5" s="27"/>
      <c r="H5" s="5">
        <f t="shared" si="0"/>
        <v>5828</v>
      </c>
      <c r="I5" s="5"/>
      <c r="J5" s="21"/>
      <c r="L5" s="42" t="s">
        <v>25</v>
      </c>
      <c r="M5" s="12">
        <f>MAX(B39:B50)</f>
        <v>1687</v>
      </c>
      <c r="N5" s="92"/>
      <c r="O5" s="86"/>
      <c r="P5" s="12">
        <f>MAX(E39:E50)</f>
        <v>6056</v>
      </c>
      <c r="Q5" s="92"/>
      <c r="R5" s="86"/>
      <c r="S5" s="12">
        <f>MAX(H39:H50)</f>
        <v>7664</v>
      </c>
      <c r="T5" s="92"/>
      <c r="U5" s="86"/>
    </row>
    <row r="6" spans="1:26" x14ac:dyDescent="0.2">
      <c r="A6" s="1">
        <v>37530</v>
      </c>
      <c r="B6" s="12">
        <v>898</v>
      </c>
      <c r="C6" s="3"/>
      <c r="D6" s="21"/>
      <c r="E6" s="5">
        <v>4883</v>
      </c>
      <c r="F6" s="26"/>
      <c r="G6" s="27"/>
      <c r="H6" s="5">
        <f t="shared" si="0"/>
        <v>5781</v>
      </c>
      <c r="I6" s="5"/>
      <c r="J6" s="21"/>
      <c r="L6" s="42" t="s">
        <v>26</v>
      </c>
      <c r="M6" s="12">
        <f>MAX(B51:B62)</f>
        <v>1794</v>
      </c>
      <c r="N6" s="92"/>
      <c r="O6" s="86"/>
      <c r="P6" s="12">
        <f>MAX(E51:E62)</f>
        <v>6409</v>
      </c>
      <c r="Q6" s="92"/>
      <c r="R6" s="86"/>
      <c r="S6" s="12">
        <f>MAX(H51:H62)</f>
        <v>8148</v>
      </c>
      <c r="T6" s="92"/>
      <c r="U6" s="86"/>
    </row>
    <row r="7" spans="1:26" x14ac:dyDescent="0.2">
      <c r="A7" s="1">
        <v>37561</v>
      </c>
      <c r="B7" s="12">
        <v>965</v>
      </c>
      <c r="C7" s="3"/>
      <c r="D7" s="21"/>
      <c r="E7" s="5">
        <v>5003</v>
      </c>
      <c r="F7" s="26"/>
      <c r="G7" s="27"/>
      <c r="H7" s="5">
        <f t="shared" si="0"/>
        <v>5968</v>
      </c>
      <c r="I7" s="5"/>
      <c r="J7" s="21"/>
      <c r="L7" s="42" t="s">
        <v>27</v>
      </c>
      <c r="M7" s="12">
        <f>MAX(B63:B74)</f>
        <v>1831</v>
      </c>
      <c r="N7" s="92"/>
      <c r="O7" s="86"/>
      <c r="P7" s="12">
        <f>MAX(E63:E74)</f>
        <v>6623</v>
      </c>
      <c r="Q7" s="92"/>
      <c r="R7" s="86"/>
      <c r="S7" s="12">
        <f>MAX(H63:H74)</f>
        <v>8427</v>
      </c>
      <c r="T7" s="92"/>
      <c r="U7" s="86"/>
    </row>
    <row r="8" spans="1:26" x14ac:dyDescent="0.2">
      <c r="A8" s="1">
        <v>37591</v>
      </c>
      <c r="B8" s="12">
        <v>873</v>
      </c>
      <c r="C8" s="3"/>
      <c r="D8" s="21"/>
      <c r="E8" s="5">
        <v>4909</v>
      </c>
      <c r="F8" s="26"/>
      <c r="G8" s="27"/>
      <c r="H8" s="5">
        <f t="shared" si="0"/>
        <v>5782</v>
      </c>
      <c r="I8" s="5"/>
      <c r="J8" s="21"/>
      <c r="L8" s="42" t="s">
        <v>28</v>
      </c>
      <c r="M8" s="12">
        <f>MAX(B75:B86)</f>
        <v>1972</v>
      </c>
      <c r="N8" s="92"/>
      <c r="O8" s="86"/>
      <c r="P8" s="12">
        <f>MAX(E75:E86)</f>
        <v>6462</v>
      </c>
      <c r="Q8" s="92"/>
      <c r="R8" s="86"/>
      <c r="S8" s="12">
        <f>MAX(H75:H86)</f>
        <v>8373</v>
      </c>
      <c r="T8" s="92"/>
      <c r="U8" s="86"/>
    </row>
    <row r="9" spans="1:26" x14ac:dyDescent="0.2">
      <c r="A9" s="1">
        <v>37622</v>
      </c>
      <c r="B9" s="12">
        <v>1067</v>
      </c>
      <c r="C9" s="3"/>
      <c r="D9" s="21"/>
      <c r="E9" s="5">
        <v>4751</v>
      </c>
      <c r="F9" s="26"/>
      <c r="G9" s="27"/>
      <c r="H9" s="5">
        <f t="shared" si="0"/>
        <v>5818</v>
      </c>
      <c r="I9" s="5"/>
      <c r="J9" s="21"/>
      <c r="L9" s="42" t="s">
        <v>29</v>
      </c>
      <c r="M9" s="12">
        <f>MAX(B87:B98)</f>
        <v>1952</v>
      </c>
      <c r="N9" s="92"/>
      <c r="O9" s="86"/>
      <c r="P9" s="12">
        <f>MAX(E87:E98)</f>
        <v>6832</v>
      </c>
      <c r="Q9" s="92"/>
      <c r="R9" s="86"/>
      <c r="S9" s="12">
        <f>MAX(H87:H98)</f>
        <v>8753</v>
      </c>
      <c r="T9" s="92"/>
      <c r="U9" s="86"/>
    </row>
    <row r="10" spans="1:26" x14ac:dyDescent="0.2">
      <c r="A10" s="1">
        <v>37653</v>
      </c>
      <c r="B10" s="12">
        <v>1044</v>
      </c>
      <c r="C10" s="3"/>
      <c r="D10" s="21"/>
      <c r="E10" s="5">
        <v>4836</v>
      </c>
      <c r="F10" s="26"/>
      <c r="G10" s="27"/>
      <c r="H10" s="5">
        <f t="shared" si="0"/>
        <v>5880</v>
      </c>
      <c r="I10" s="5"/>
      <c r="J10" s="21"/>
      <c r="L10" s="42" t="s">
        <v>30</v>
      </c>
      <c r="M10" s="12">
        <f>MAX(B99:B110)</f>
        <v>2046</v>
      </c>
      <c r="N10" s="92"/>
      <c r="O10" s="86"/>
      <c r="P10" s="12">
        <f>MAX(E99:E110)</f>
        <v>6986</v>
      </c>
      <c r="Q10" s="92"/>
      <c r="R10" s="86"/>
      <c r="S10" s="12">
        <f>MAX(H99:H110)</f>
        <v>8845</v>
      </c>
      <c r="T10" s="92"/>
      <c r="U10" s="86"/>
    </row>
    <row r="11" spans="1:26" x14ac:dyDescent="0.2">
      <c r="A11" s="1">
        <v>37681</v>
      </c>
      <c r="B11" s="12">
        <v>994</v>
      </c>
      <c r="C11" s="3"/>
      <c r="D11" s="18"/>
      <c r="E11" s="11">
        <v>4912</v>
      </c>
      <c r="F11" s="26"/>
      <c r="G11" s="27"/>
      <c r="H11" s="5">
        <f t="shared" si="0"/>
        <v>5906</v>
      </c>
      <c r="I11" s="5"/>
      <c r="J11" s="21"/>
      <c r="L11" s="42" t="s">
        <v>31</v>
      </c>
      <c r="M11" s="12">
        <f>MAX(B111:B122)</f>
        <v>2060</v>
      </c>
      <c r="N11" s="92"/>
      <c r="O11" s="87"/>
      <c r="P11" s="12">
        <f>MAX(E111:E122)</f>
        <v>6818</v>
      </c>
      <c r="Q11" s="92"/>
      <c r="R11" s="87"/>
      <c r="S11" s="12">
        <f>MAX(H111:H122)</f>
        <v>8683</v>
      </c>
      <c r="T11" s="92"/>
      <c r="U11" s="87"/>
    </row>
    <row r="12" spans="1:26" x14ac:dyDescent="0.2">
      <c r="A12" s="1">
        <v>37712</v>
      </c>
      <c r="B12" s="12">
        <v>1111</v>
      </c>
      <c r="C12" s="3"/>
      <c r="D12" s="18"/>
      <c r="E12" s="11">
        <v>4813</v>
      </c>
      <c r="F12" s="26"/>
      <c r="G12" s="27"/>
      <c r="H12" s="5">
        <f t="shared" si="0"/>
        <v>5924</v>
      </c>
      <c r="I12" s="5"/>
      <c r="J12" s="21"/>
      <c r="L12" s="42" t="s">
        <v>32</v>
      </c>
      <c r="M12" s="12">
        <f>MAX(B123:B134)</f>
        <v>1917</v>
      </c>
      <c r="N12" s="92"/>
      <c r="O12" s="87"/>
      <c r="P12" s="12">
        <f>MAX(E123:E134)</f>
        <v>6919</v>
      </c>
      <c r="Q12" s="92"/>
      <c r="R12" s="87"/>
      <c r="S12" s="12">
        <f>MAX(H123:H134)</f>
        <v>8743</v>
      </c>
      <c r="T12" s="92"/>
      <c r="U12" s="87"/>
    </row>
    <row r="13" spans="1:26" x14ac:dyDescent="0.2">
      <c r="A13" s="1">
        <v>37742</v>
      </c>
      <c r="B13" s="12">
        <v>1113</v>
      </c>
      <c r="C13" s="3"/>
      <c r="D13" s="18"/>
      <c r="E13" s="11">
        <v>4918</v>
      </c>
      <c r="F13" s="26"/>
      <c r="G13" s="27"/>
      <c r="H13" s="5">
        <f t="shared" si="0"/>
        <v>6031</v>
      </c>
      <c r="I13" s="5"/>
      <c r="J13" s="21"/>
      <c r="L13" s="42" t="s">
        <v>34</v>
      </c>
      <c r="M13" s="12">
        <f>MAX(B135:B146)</f>
        <v>1861</v>
      </c>
      <c r="N13" s="92"/>
      <c r="O13" s="87"/>
      <c r="P13" s="12">
        <f>MAX(E135:E146)</f>
        <v>6960</v>
      </c>
      <c r="Q13" s="92"/>
      <c r="R13" s="87"/>
      <c r="S13" s="12">
        <f>MAX(H135:H146)</f>
        <v>8634</v>
      </c>
      <c r="T13" s="92"/>
      <c r="U13" s="87"/>
    </row>
    <row r="14" spans="1:26" x14ac:dyDescent="0.2">
      <c r="A14" s="1">
        <v>37773</v>
      </c>
      <c r="B14" s="12">
        <v>1109</v>
      </c>
      <c r="C14" s="3"/>
      <c r="D14" s="18"/>
      <c r="E14" s="11">
        <v>5026</v>
      </c>
      <c r="F14" s="26"/>
      <c r="G14" s="27"/>
      <c r="H14" s="5">
        <f t="shared" si="0"/>
        <v>6135</v>
      </c>
      <c r="I14" s="5"/>
      <c r="J14" s="21"/>
      <c r="L14" s="42" t="s">
        <v>33</v>
      </c>
      <c r="M14" s="12">
        <f>MAX(B147:B158)</f>
        <v>2223</v>
      </c>
      <c r="N14" s="92"/>
      <c r="O14" s="87"/>
      <c r="P14" s="12">
        <f>MAX(E147:E158)</f>
        <v>6920</v>
      </c>
      <c r="Q14" s="92"/>
      <c r="R14" s="87"/>
      <c r="S14" s="12">
        <f>MAX(H147:H158)</f>
        <v>8942</v>
      </c>
      <c r="T14" s="92"/>
      <c r="U14" s="87"/>
    </row>
    <row r="15" spans="1:26" x14ac:dyDescent="0.2">
      <c r="A15" s="1">
        <v>37803</v>
      </c>
      <c r="B15" s="12">
        <v>1080</v>
      </c>
      <c r="C15" s="3"/>
      <c r="D15" s="18"/>
      <c r="E15" s="11">
        <v>5118</v>
      </c>
      <c r="F15" s="26"/>
      <c r="G15" s="27"/>
      <c r="H15" s="5">
        <f t="shared" si="0"/>
        <v>6198</v>
      </c>
      <c r="I15" s="5"/>
      <c r="J15" s="21"/>
      <c r="L15" s="42" t="s">
        <v>3</v>
      </c>
      <c r="M15" s="12">
        <f>MAX(B159:B170)</f>
        <v>2612</v>
      </c>
      <c r="N15" s="92"/>
      <c r="O15" s="88"/>
      <c r="P15" s="12">
        <f>MAX(E159:E170)</f>
        <v>6991</v>
      </c>
      <c r="Q15" s="92"/>
      <c r="R15" s="88"/>
      <c r="S15" s="12">
        <f>MAX(H159:H170)</f>
        <v>9603</v>
      </c>
      <c r="T15" s="92"/>
      <c r="U15" s="88"/>
    </row>
    <row r="16" spans="1:26" x14ac:dyDescent="0.2">
      <c r="A16" s="1">
        <v>37834</v>
      </c>
      <c r="B16" s="12">
        <v>1112</v>
      </c>
      <c r="C16" s="3"/>
      <c r="D16" s="18"/>
      <c r="E16" s="11">
        <v>5125</v>
      </c>
      <c r="F16" s="26"/>
      <c r="G16" s="27"/>
      <c r="H16" s="5">
        <f t="shared" si="0"/>
        <v>6237</v>
      </c>
      <c r="I16" s="5"/>
      <c r="J16" s="21"/>
      <c r="L16" s="42" t="s">
        <v>4</v>
      </c>
      <c r="M16" s="12">
        <f>MAX(B171:B182)</f>
        <v>3090</v>
      </c>
      <c r="N16" s="92">
        <f>MAX(C171:C182)</f>
        <v>3100.4194316760113</v>
      </c>
      <c r="O16" s="89"/>
      <c r="P16" s="12">
        <f>MAX(E171:E182)</f>
        <v>7265</v>
      </c>
      <c r="Q16" s="94">
        <f>MAX(F171:F182)</f>
        <v>7197.4225077550391</v>
      </c>
      <c r="R16" s="89"/>
      <c r="S16" s="12">
        <f>MAX(H171:H182)</f>
        <v>10308</v>
      </c>
      <c r="T16" s="94">
        <f>MAX(I171:I182)</f>
        <v>10273.916501836839</v>
      </c>
      <c r="U16" s="89"/>
      <c r="V16" s="3"/>
      <c r="W16" s="3"/>
      <c r="X16" s="3"/>
      <c r="Y16" s="3"/>
      <c r="Z16" s="3"/>
    </row>
    <row r="17" spans="1:26" x14ac:dyDescent="0.2">
      <c r="A17" s="1">
        <v>37865</v>
      </c>
      <c r="B17" s="12">
        <v>1087</v>
      </c>
      <c r="C17" s="3"/>
      <c r="D17" s="18"/>
      <c r="E17" s="11">
        <v>5235</v>
      </c>
      <c r="F17" s="26"/>
      <c r="G17" s="27"/>
      <c r="H17" s="5">
        <f t="shared" si="0"/>
        <v>6322</v>
      </c>
      <c r="I17" s="5"/>
      <c r="J17" s="21"/>
      <c r="L17" s="42" t="s">
        <v>5</v>
      </c>
      <c r="M17" s="12"/>
      <c r="N17" s="92">
        <f>MAX(C183:C194)</f>
        <v>3163.566374994999</v>
      </c>
      <c r="O17" s="89">
        <f>MAX(D183:D194)</f>
        <v>3455.4261715198591</v>
      </c>
      <c r="P17" s="32"/>
      <c r="Q17" s="94">
        <f>MAX(F183:F194)</f>
        <v>7451.4097770743419</v>
      </c>
      <c r="R17" s="89">
        <f>MAX(G183:G194)</f>
        <v>7745.6443860405261</v>
      </c>
      <c r="S17" s="32"/>
      <c r="T17" s="94">
        <f>MAX(I183:I194)</f>
        <v>10598.912914386539</v>
      </c>
      <c r="U17" s="89">
        <f>MAX(J183:J194)</f>
        <v>11201.070557560386</v>
      </c>
      <c r="V17" s="3"/>
      <c r="W17" s="3"/>
      <c r="X17" s="3"/>
      <c r="Y17" s="3"/>
      <c r="Z17" s="3"/>
    </row>
    <row r="18" spans="1:26" x14ac:dyDescent="0.2">
      <c r="A18" s="1">
        <v>37895</v>
      </c>
      <c r="B18" s="12">
        <v>1190</v>
      </c>
      <c r="C18" s="3"/>
      <c r="D18" s="18"/>
      <c r="E18" s="11">
        <v>5177</v>
      </c>
      <c r="F18" s="26"/>
      <c r="G18" s="27"/>
      <c r="H18" s="5">
        <f t="shared" si="0"/>
        <v>6367</v>
      </c>
      <c r="I18" s="5"/>
      <c r="J18" s="21"/>
      <c r="L18" s="42" t="s">
        <v>9</v>
      </c>
      <c r="M18" s="12"/>
      <c r="N18" s="92">
        <f>MAX(C195:C206)</f>
        <v>3323.4296379518364</v>
      </c>
      <c r="O18" s="89">
        <f>MAX(D195:D206)</f>
        <v>3827.9704097322538</v>
      </c>
      <c r="P18" s="32"/>
      <c r="Q18" s="94">
        <f>MAX(F195:F206)</f>
        <v>7646.7045889553174</v>
      </c>
      <c r="R18" s="89">
        <f>MAX(G195:G206)</f>
        <v>8038.8716704262097</v>
      </c>
      <c r="S18" s="32"/>
      <c r="T18" s="94">
        <f>MAX(I195:I206)</f>
        <v>10959.546017737932</v>
      </c>
      <c r="U18" s="89">
        <f>MAX(J195:J206)</f>
        <v>11810.797597953393</v>
      </c>
      <c r="V18" s="3"/>
      <c r="W18" s="3"/>
      <c r="X18" s="3"/>
      <c r="Y18" s="3"/>
      <c r="Z18" s="3"/>
    </row>
    <row r="19" spans="1:26" x14ac:dyDescent="0.2">
      <c r="A19" s="1">
        <v>37926</v>
      </c>
      <c r="B19" s="12">
        <v>1185</v>
      </c>
      <c r="C19" s="3"/>
      <c r="D19" s="18"/>
      <c r="E19" s="11">
        <v>5126</v>
      </c>
      <c r="F19" s="26"/>
      <c r="G19" s="27"/>
      <c r="H19" s="5">
        <f t="shared" si="0"/>
        <v>6311</v>
      </c>
      <c r="I19" s="5"/>
      <c r="J19" s="21"/>
      <c r="L19" s="42" t="s">
        <v>10</v>
      </c>
      <c r="M19" s="12"/>
      <c r="N19" s="92">
        <f>MAX(C207:C218)</f>
        <v>3432.7577506909697</v>
      </c>
      <c r="O19" s="89">
        <f>MAX(D207:D218)</f>
        <v>4128.652312855902</v>
      </c>
      <c r="P19" s="32"/>
      <c r="Q19" s="94">
        <f>MAX(F207:F218)</f>
        <v>7891.6174103435915</v>
      </c>
      <c r="R19" s="89">
        <f>MAX(G207:G218)</f>
        <v>8376.597848936668</v>
      </c>
      <c r="S19" s="32"/>
      <c r="T19" s="94">
        <f>MAX(I207:I218)</f>
        <v>11324.375161034561</v>
      </c>
      <c r="U19" s="89">
        <f>MAX(J207:J218)</f>
        <v>12485.490484272588</v>
      </c>
      <c r="V19" s="3"/>
      <c r="W19" s="3"/>
      <c r="X19" s="3"/>
      <c r="Y19" s="3"/>
      <c r="Z19" s="3"/>
    </row>
    <row r="20" spans="1:26" x14ac:dyDescent="0.2">
      <c r="A20" s="1">
        <v>37956</v>
      </c>
      <c r="B20" s="12">
        <v>1012</v>
      </c>
      <c r="C20" s="3"/>
      <c r="D20" s="18"/>
      <c r="E20" s="11">
        <v>5142</v>
      </c>
      <c r="F20" s="26"/>
      <c r="G20" s="27"/>
      <c r="H20" s="5">
        <f t="shared" si="0"/>
        <v>6154</v>
      </c>
      <c r="I20" s="5"/>
      <c r="J20" s="21"/>
      <c r="L20" s="42" t="s">
        <v>13</v>
      </c>
      <c r="M20" s="12"/>
      <c r="N20" s="92">
        <f>MAX(C219:C230)</f>
        <v>3585.5726758182373</v>
      </c>
      <c r="O20" s="89">
        <f>MAX(D219:D230)</f>
        <v>4378.7199482551878</v>
      </c>
      <c r="P20" s="32"/>
      <c r="Q20" s="94">
        <f>MAX(F219:F230)</f>
        <v>8154.3200028222182</v>
      </c>
      <c r="R20" s="89">
        <f>MAX(G219:G230)</f>
        <v>8534.5592327971426</v>
      </c>
      <c r="S20" s="32"/>
      <c r="T20" s="94">
        <f>MAX(I219:I230)</f>
        <v>11660.486731627088</v>
      </c>
      <c r="U20" s="89">
        <f>MAX(J219:J230)</f>
        <v>12819.239799540817</v>
      </c>
      <c r="V20" s="3"/>
      <c r="W20" s="3"/>
      <c r="X20" s="3"/>
      <c r="Y20" s="3"/>
      <c r="Z20" s="3"/>
    </row>
    <row r="21" spans="1:26" x14ac:dyDescent="0.2">
      <c r="A21" s="1">
        <v>37987</v>
      </c>
      <c r="B21" s="12">
        <v>1232</v>
      </c>
      <c r="C21" s="3"/>
      <c r="D21" s="18"/>
      <c r="E21" s="11">
        <v>4936</v>
      </c>
      <c r="F21" s="26"/>
      <c r="G21" s="27"/>
      <c r="H21" s="5">
        <f t="shared" si="0"/>
        <v>6168</v>
      </c>
      <c r="I21" s="5"/>
      <c r="J21" s="21"/>
      <c r="L21" s="42" t="s">
        <v>11</v>
      </c>
      <c r="M21" s="12"/>
      <c r="N21" s="92">
        <f>MAX(C231:C242)</f>
        <v>3634.3091044064913</v>
      </c>
      <c r="O21" s="89">
        <f>MAX(D231:D242)</f>
        <v>4648.3243384400594</v>
      </c>
      <c r="P21" s="32"/>
      <c r="Q21" s="94">
        <f>MAX(F231:F242)</f>
        <v>8252.4785064209682</v>
      </c>
      <c r="R21" s="89">
        <f>MAX(G231:G242)</f>
        <v>8673.0940109953553</v>
      </c>
      <c r="S21" s="32"/>
      <c r="T21" s="94">
        <f>MAX(I231:I242)</f>
        <v>11815.224895276015</v>
      </c>
      <c r="U21" s="89">
        <f>MAX(J231:J242)</f>
        <v>13204.822932823616</v>
      </c>
      <c r="V21" s="3"/>
      <c r="W21" s="3"/>
      <c r="X21" s="3"/>
      <c r="Y21" s="3"/>
      <c r="Z21" s="3"/>
    </row>
    <row r="22" spans="1:26" x14ac:dyDescent="0.2">
      <c r="A22" s="1">
        <v>38018</v>
      </c>
      <c r="B22" s="12">
        <v>1350</v>
      </c>
      <c r="C22" s="3"/>
      <c r="D22" s="18"/>
      <c r="E22" s="11">
        <v>4940</v>
      </c>
      <c r="F22" s="26"/>
      <c r="G22" s="27"/>
      <c r="H22" s="5">
        <f t="shared" si="0"/>
        <v>6290</v>
      </c>
      <c r="I22" s="5"/>
      <c r="J22" s="21"/>
      <c r="L22" s="42" t="s">
        <v>12</v>
      </c>
      <c r="M22" s="12"/>
      <c r="N22" s="92">
        <f>MAX(C243:C254)</f>
        <v>3662.9250337547187</v>
      </c>
      <c r="O22" s="89">
        <f>MAX(D243:D254)</f>
        <v>4875.5158746114903</v>
      </c>
      <c r="P22" s="32"/>
      <c r="Q22" s="94">
        <f>MAX(F243:F254)</f>
        <v>8357.1961275990561</v>
      </c>
      <c r="R22" s="89">
        <f>MAX(G243:G254)</f>
        <v>8791.3703005739644</v>
      </c>
      <c r="S22" s="32"/>
      <c r="T22" s="94">
        <f>MAX(I243:I254)</f>
        <v>11945.025046391893</v>
      </c>
      <c r="U22" s="89">
        <f>MAX(J243:J254)</f>
        <v>13618.63821005207</v>
      </c>
      <c r="V22" s="3"/>
      <c r="W22" s="3"/>
      <c r="X22" s="3"/>
      <c r="Y22" s="3"/>
      <c r="Z22" s="3"/>
    </row>
    <row r="23" spans="1:26" x14ac:dyDescent="0.2">
      <c r="A23" s="1">
        <v>38047</v>
      </c>
      <c r="B23" s="12">
        <v>1364</v>
      </c>
      <c r="C23" s="3"/>
      <c r="D23" s="18"/>
      <c r="E23" s="11">
        <v>5039</v>
      </c>
      <c r="F23" s="26"/>
      <c r="G23" s="27"/>
      <c r="H23" s="5">
        <f t="shared" si="0"/>
        <v>6403</v>
      </c>
      <c r="I23" s="5"/>
      <c r="J23" s="21"/>
      <c r="L23" s="42" t="s">
        <v>18</v>
      </c>
      <c r="M23" s="12"/>
      <c r="N23" s="92">
        <f>MAX(C255:C266)</f>
        <v>3648.9582977546447</v>
      </c>
      <c r="O23" s="89">
        <f>MAX(D255:D266)</f>
        <v>4959.3132039064258</v>
      </c>
      <c r="P23" s="32"/>
      <c r="Q23" s="94">
        <f>MAX(F255:F266)</f>
        <v>8443.5984696501109</v>
      </c>
      <c r="R23" s="89">
        <f>MAX(G255:G266)</f>
        <v>8882.5577207771385</v>
      </c>
      <c r="S23" s="32"/>
      <c r="T23" s="94">
        <f>MAX(I255:I266)</f>
        <v>12031.973727663695</v>
      </c>
      <c r="U23" s="89">
        <f>MAX(J255:J266)</f>
        <v>13781.21928022011</v>
      </c>
      <c r="V23" s="3"/>
      <c r="W23" s="3"/>
      <c r="X23" s="3"/>
      <c r="Y23" s="3"/>
      <c r="Z23" s="3"/>
    </row>
    <row r="24" spans="1:26" x14ac:dyDescent="0.2">
      <c r="A24" s="1">
        <v>38078</v>
      </c>
      <c r="B24" s="12">
        <v>1329</v>
      </c>
      <c r="C24" s="3"/>
      <c r="D24" s="18"/>
      <c r="E24" s="11">
        <v>5064</v>
      </c>
      <c r="F24" s="26"/>
      <c r="G24" s="27"/>
      <c r="H24" s="5">
        <f t="shared" si="0"/>
        <v>6393</v>
      </c>
      <c r="I24" s="5"/>
      <c r="J24" s="21"/>
      <c r="L24" s="42" t="s">
        <v>20</v>
      </c>
      <c r="M24" s="12"/>
      <c r="N24" s="92">
        <f>MAX(C267:C278)</f>
        <v>3719.5026429426603</v>
      </c>
      <c r="O24" s="89">
        <f>MAX(D267:D278)</f>
        <v>5044.1768727451854</v>
      </c>
      <c r="P24" s="32"/>
      <c r="Q24" s="94">
        <f>MAX(F267:F278)</f>
        <v>8516.2010483838167</v>
      </c>
      <c r="R24" s="89">
        <f>MAX(G267:G278)</f>
        <v>8950.8760677969258</v>
      </c>
      <c r="S24" s="32"/>
      <c r="T24" s="94">
        <f>MAX(I267:I278)</f>
        <v>12123.390708477476</v>
      </c>
      <c r="U24" s="89">
        <f>MAX(J267:J278)</f>
        <v>13893.031362902359</v>
      </c>
      <c r="V24" s="3"/>
      <c r="W24" s="3"/>
      <c r="X24" s="3"/>
      <c r="Y24" s="3"/>
      <c r="Z24" s="3"/>
    </row>
    <row r="25" spans="1:26" x14ac:dyDescent="0.2">
      <c r="A25" s="1">
        <v>38108</v>
      </c>
      <c r="B25" s="12">
        <v>1344</v>
      </c>
      <c r="C25" s="3"/>
      <c r="D25" s="18"/>
      <c r="E25" s="11">
        <v>5227</v>
      </c>
      <c r="F25" s="26"/>
      <c r="G25" s="27"/>
      <c r="H25" s="5">
        <f t="shared" si="0"/>
        <v>6571</v>
      </c>
      <c r="I25" s="5"/>
      <c r="J25" s="21"/>
      <c r="L25" s="60" t="s">
        <v>35</v>
      </c>
      <c r="M25" s="12"/>
      <c r="N25" s="92">
        <f>MAX(C279:C290)</f>
        <v>3768.410206199389</v>
      </c>
      <c r="O25" s="89">
        <f>MAX(D279:D290)</f>
        <v>5230.3700533678348</v>
      </c>
      <c r="P25" s="55"/>
      <c r="Q25" s="94">
        <f>MAX(F279:F290)</f>
        <v>8544.6906410466472</v>
      </c>
      <c r="R25" s="89">
        <f>MAX(G279:G290)</f>
        <v>8961.4020321795924</v>
      </c>
      <c r="S25" s="58"/>
      <c r="T25" s="94">
        <f>MAX(I279:I290)</f>
        <v>12188.768375388096</v>
      </c>
      <c r="U25" s="89">
        <f>MAX(J279:J290)</f>
        <v>14139.401322078944</v>
      </c>
      <c r="V25" s="3"/>
      <c r="W25" s="3"/>
      <c r="X25" s="3"/>
      <c r="Y25" s="3"/>
      <c r="Z25" s="3"/>
    </row>
    <row r="26" spans="1:26" x14ac:dyDescent="0.2">
      <c r="A26" s="1">
        <v>38139</v>
      </c>
      <c r="B26" s="12">
        <v>1268</v>
      </c>
      <c r="C26" s="3"/>
      <c r="D26" s="18"/>
      <c r="E26" s="11">
        <v>5345</v>
      </c>
      <c r="F26" s="26"/>
      <c r="G26" s="27"/>
      <c r="H26" s="5">
        <f t="shared" si="0"/>
        <v>6613</v>
      </c>
      <c r="I26" s="5"/>
      <c r="J26" s="21"/>
      <c r="L26" s="49" t="s">
        <v>37</v>
      </c>
      <c r="M26" s="46"/>
      <c r="N26" s="93"/>
      <c r="O26" s="90">
        <f>MAX(D291:D302)</f>
        <v>5456.9208326932057</v>
      </c>
      <c r="P26" s="53"/>
      <c r="Q26" s="95"/>
      <c r="R26" s="90">
        <f>MAX(G291:G302)</f>
        <v>8994.415310033386</v>
      </c>
      <c r="S26" s="54"/>
      <c r="T26" s="96"/>
      <c r="U26" s="90">
        <f>MAX(J291:J302)</f>
        <v>14399.325962452365</v>
      </c>
    </row>
    <row r="27" spans="1:26" x14ac:dyDescent="0.2">
      <c r="A27" s="1">
        <v>38169</v>
      </c>
      <c r="B27" s="12">
        <v>1265</v>
      </c>
      <c r="C27" s="3"/>
      <c r="D27" s="18"/>
      <c r="E27" s="11">
        <v>5445</v>
      </c>
      <c r="F27" s="26"/>
      <c r="G27" s="27"/>
      <c r="H27" s="5">
        <f t="shared" si="0"/>
        <v>6710</v>
      </c>
      <c r="I27" s="5"/>
      <c r="J27" s="21"/>
      <c r="L27" s="13"/>
      <c r="M27" s="12"/>
      <c r="N27" s="13"/>
      <c r="O27" s="32"/>
      <c r="P27" s="32"/>
      <c r="Q27" s="32"/>
      <c r="R27" s="32"/>
      <c r="S27" s="32"/>
      <c r="T27" s="32"/>
      <c r="U27" s="32"/>
    </row>
    <row r="28" spans="1:26" x14ac:dyDescent="0.2">
      <c r="A28" s="1">
        <v>38200</v>
      </c>
      <c r="B28" s="12">
        <v>1266</v>
      </c>
      <c r="C28" s="3"/>
      <c r="D28" s="18"/>
      <c r="E28" s="11">
        <v>5599</v>
      </c>
      <c r="F28" s="26"/>
      <c r="G28" s="27"/>
      <c r="H28" s="5">
        <f t="shared" si="0"/>
        <v>6865</v>
      </c>
      <c r="I28" s="5"/>
      <c r="J28" s="21"/>
      <c r="L28" s="13"/>
      <c r="M28" s="12"/>
      <c r="N28" s="13"/>
      <c r="O28" s="32"/>
      <c r="P28" s="32"/>
      <c r="Q28" s="32"/>
      <c r="R28" s="32"/>
      <c r="S28" s="32"/>
      <c r="T28" s="32"/>
      <c r="U28" s="32"/>
    </row>
    <row r="29" spans="1:26" x14ac:dyDescent="0.2">
      <c r="A29" s="1">
        <v>38231</v>
      </c>
      <c r="B29" s="12">
        <v>1347</v>
      </c>
      <c r="C29" s="3"/>
      <c r="D29" s="18"/>
      <c r="E29" s="11">
        <v>5599</v>
      </c>
      <c r="F29" s="26"/>
      <c r="G29" s="27"/>
      <c r="H29" s="5">
        <f t="shared" si="0"/>
        <v>6946</v>
      </c>
      <c r="I29" s="5"/>
      <c r="J29" s="21"/>
      <c r="L29" s="13"/>
      <c r="M29" s="12"/>
      <c r="N29" s="13"/>
      <c r="O29" s="32"/>
      <c r="P29" s="32"/>
      <c r="Q29" s="32"/>
      <c r="R29" s="32"/>
      <c r="S29" s="32"/>
      <c r="T29" s="32"/>
      <c r="U29" s="32"/>
    </row>
    <row r="30" spans="1:26" x14ac:dyDescent="0.2">
      <c r="A30" s="1">
        <v>38261</v>
      </c>
      <c r="B30" s="12">
        <v>1270</v>
      </c>
      <c r="C30" s="3"/>
      <c r="D30" s="18"/>
      <c r="E30" s="11">
        <v>5642</v>
      </c>
      <c r="F30" s="26"/>
      <c r="G30" s="27"/>
      <c r="H30" s="5">
        <f t="shared" si="0"/>
        <v>6912</v>
      </c>
      <c r="I30" s="5"/>
      <c r="J30" s="21"/>
      <c r="L30" s="13"/>
      <c r="M30" s="12"/>
      <c r="N30" s="13"/>
      <c r="O30" s="32"/>
      <c r="P30" s="32"/>
      <c r="Q30" s="32"/>
      <c r="R30" s="32"/>
      <c r="S30" s="32"/>
      <c r="T30" s="32"/>
      <c r="U30" s="32"/>
    </row>
    <row r="31" spans="1:26" x14ac:dyDescent="0.2">
      <c r="A31" s="1">
        <v>38292</v>
      </c>
      <c r="B31" s="12">
        <v>1242</v>
      </c>
      <c r="C31" s="3"/>
      <c r="D31" s="18"/>
      <c r="E31" s="11">
        <v>5610</v>
      </c>
      <c r="F31" s="26"/>
      <c r="G31" s="27"/>
      <c r="H31" s="5">
        <f t="shared" si="0"/>
        <v>6852</v>
      </c>
      <c r="I31" s="5"/>
      <c r="J31" s="21"/>
      <c r="L31" s="13"/>
      <c r="M31" s="12"/>
      <c r="N31" s="13"/>
      <c r="O31" s="32"/>
      <c r="P31" s="32"/>
      <c r="Q31" s="32"/>
      <c r="R31" s="32"/>
      <c r="S31" s="32"/>
      <c r="T31" s="32"/>
      <c r="U31" s="32"/>
    </row>
    <row r="32" spans="1:26" x14ac:dyDescent="0.2">
      <c r="A32" s="1">
        <v>38322</v>
      </c>
      <c r="B32" s="12">
        <v>1046</v>
      </c>
      <c r="C32" s="3"/>
      <c r="D32" s="18"/>
      <c r="E32" s="11">
        <v>5617</v>
      </c>
      <c r="F32" s="26"/>
      <c r="G32" s="27"/>
      <c r="H32" s="5">
        <f t="shared" si="0"/>
        <v>6663</v>
      </c>
      <c r="I32" s="5"/>
      <c r="J32" s="21"/>
      <c r="L32" s="13"/>
      <c r="M32" s="12"/>
      <c r="N32" s="13"/>
      <c r="O32" s="32"/>
      <c r="P32" s="32"/>
      <c r="Q32" s="32"/>
      <c r="R32" s="32"/>
      <c r="S32" s="32"/>
      <c r="T32" s="32"/>
      <c r="U32" s="32"/>
    </row>
    <row r="33" spans="1:21" x14ac:dyDescent="0.2">
      <c r="A33" s="1">
        <v>38353</v>
      </c>
      <c r="B33" s="12">
        <v>1294</v>
      </c>
      <c r="C33" s="3"/>
      <c r="D33" s="18"/>
      <c r="E33" s="11">
        <v>5418</v>
      </c>
      <c r="F33" s="26"/>
      <c r="G33" s="27"/>
      <c r="H33" s="5">
        <f t="shared" si="0"/>
        <v>6712</v>
      </c>
      <c r="I33" s="5"/>
      <c r="J33" s="21"/>
      <c r="L33" s="13"/>
      <c r="M33" s="12"/>
      <c r="N33" s="13"/>
      <c r="O33" s="32"/>
      <c r="P33" s="32"/>
      <c r="Q33" s="32"/>
      <c r="R33" s="32"/>
      <c r="S33" s="32"/>
      <c r="T33" s="32"/>
      <c r="U33" s="32"/>
    </row>
    <row r="34" spans="1:21" x14ac:dyDescent="0.2">
      <c r="A34" s="1">
        <v>38384</v>
      </c>
      <c r="B34" s="12">
        <v>1309</v>
      </c>
      <c r="C34" s="3"/>
      <c r="D34" s="18"/>
      <c r="E34" s="11">
        <v>5472</v>
      </c>
      <c r="F34" s="26"/>
      <c r="G34" s="27"/>
      <c r="H34" s="5">
        <f t="shared" si="0"/>
        <v>6781</v>
      </c>
      <c r="I34" s="5"/>
      <c r="J34" s="21"/>
      <c r="L34" s="13"/>
      <c r="M34" s="12"/>
      <c r="N34" s="13"/>
      <c r="O34" s="32"/>
      <c r="P34" s="32"/>
      <c r="Q34" s="32"/>
      <c r="R34" s="32"/>
      <c r="S34" s="32"/>
      <c r="T34" s="32"/>
      <c r="U34" s="32"/>
    </row>
    <row r="35" spans="1:21" x14ac:dyDescent="0.2">
      <c r="A35" s="1">
        <v>38412</v>
      </c>
      <c r="B35" s="12">
        <v>1366</v>
      </c>
      <c r="C35" s="3"/>
      <c r="D35" s="18"/>
      <c r="E35" s="11">
        <v>5525</v>
      </c>
      <c r="F35" s="26"/>
      <c r="G35" s="27"/>
      <c r="H35" s="5">
        <f t="shared" si="0"/>
        <v>6891</v>
      </c>
      <c r="I35" s="5"/>
      <c r="J35" s="21"/>
      <c r="L35" s="13"/>
      <c r="M35" s="12"/>
      <c r="N35" s="13"/>
      <c r="O35" s="32"/>
      <c r="P35" s="32"/>
      <c r="Q35" s="32"/>
      <c r="R35" s="32"/>
      <c r="S35" s="32"/>
      <c r="T35" s="32"/>
      <c r="U35" s="32"/>
    </row>
    <row r="36" spans="1:21" x14ac:dyDescent="0.2">
      <c r="A36" s="1">
        <v>38443</v>
      </c>
      <c r="B36" s="12">
        <v>1456</v>
      </c>
      <c r="C36" s="3"/>
      <c r="D36" s="18"/>
      <c r="E36" s="11">
        <v>5549</v>
      </c>
      <c r="F36" s="26"/>
      <c r="G36" s="27"/>
      <c r="H36" s="5">
        <f t="shared" si="0"/>
        <v>7005</v>
      </c>
      <c r="I36" s="5"/>
      <c r="J36" s="21"/>
      <c r="L36" s="13"/>
      <c r="M36" s="12"/>
      <c r="N36" s="56"/>
      <c r="O36" s="32"/>
      <c r="P36" s="55"/>
      <c r="Q36" s="57"/>
      <c r="R36" s="32"/>
      <c r="S36" s="58"/>
      <c r="T36" s="58"/>
      <c r="U36" s="32"/>
    </row>
    <row r="37" spans="1:21" x14ac:dyDescent="0.2">
      <c r="A37" s="1">
        <v>38473</v>
      </c>
      <c r="B37" s="12">
        <v>1416</v>
      </c>
      <c r="C37" s="3"/>
      <c r="D37" s="18"/>
      <c r="E37" s="11">
        <v>5665</v>
      </c>
      <c r="F37" s="26"/>
      <c r="G37" s="27"/>
      <c r="H37" s="5">
        <f t="shared" si="0"/>
        <v>7081</v>
      </c>
      <c r="I37" s="5"/>
      <c r="J37" s="21"/>
      <c r="L37" s="13"/>
      <c r="M37" s="13"/>
      <c r="N37" s="13"/>
      <c r="O37" s="52"/>
      <c r="P37" s="11"/>
      <c r="Q37" s="26"/>
      <c r="R37" s="52"/>
      <c r="S37" s="5"/>
      <c r="T37" s="5"/>
      <c r="U37" s="52"/>
    </row>
    <row r="38" spans="1:21" x14ac:dyDescent="0.2">
      <c r="A38" s="1">
        <v>38504</v>
      </c>
      <c r="B38" s="12">
        <v>1340</v>
      </c>
      <c r="C38" s="3"/>
      <c r="D38" s="18"/>
      <c r="E38" s="11">
        <v>5734</v>
      </c>
      <c r="F38" s="26"/>
      <c r="G38" s="27"/>
      <c r="H38" s="5">
        <f t="shared" si="0"/>
        <v>7074</v>
      </c>
      <c r="I38" s="5"/>
      <c r="J38" s="21"/>
      <c r="L38" s="13"/>
      <c r="M38" s="12"/>
      <c r="N38" s="13"/>
      <c r="O38" s="52"/>
      <c r="P38" s="11"/>
      <c r="Q38" s="26"/>
      <c r="R38" s="52"/>
      <c r="S38" s="5"/>
      <c r="T38" s="5"/>
      <c r="U38" s="52"/>
    </row>
    <row r="39" spans="1:21" x14ac:dyDescent="0.2">
      <c r="A39" s="1">
        <v>38534</v>
      </c>
      <c r="B39" s="12">
        <v>1452</v>
      </c>
      <c r="C39" s="3"/>
      <c r="D39" s="18"/>
      <c r="E39" s="11">
        <v>5762</v>
      </c>
      <c r="F39" s="26"/>
      <c r="G39" s="27"/>
      <c r="H39" s="5">
        <f t="shared" si="0"/>
        <v>7214</v>
      </c>
      <c r="I39" s="5"/>
      <c r="J39" s="21"/>
      <c r="L39" s="13"/>
      <c r="M39" s="12"/>
      <c r="N39" s="13"/>
      <c r="O39" s="52"/>
      <c r="P39" s="11"/>
      <c r="Q39" s="26"/>
      <c r="R39" s="52"/>
      <c r="S39" s="5"/>
      <c r="T39" s="5"/>
      <c r="U39" s="52"/>
    </row>
    <row r="40" spans="1:21" x14ac:dyDescent="0.2">
      <c r="A40" s="1">
        <v>38565</v>
      </c>
      <c r="B40" s="12">
        <v>1485</v>
      </c>
      <c r="C40" s="3"/>
      <c r="D40" s="18"/>
      <c r="E40" s="11">
        <v>5826</v>
      </c>
      <c r="F40" s="26"/>
      <c r="G40" s="27"/>
      <c r="H40" s="5">
        <f t="shared" si="0"/>
        <v>7311</v>
      </c>
      <c r="I40" s="5"/>
      <c r="J40" s="21"/>
      <c r="L40" s="13"/>
      <c r="M40" s="12"/>
      <c r="N40" s="13"/>
      <c r="O40" s="52"/>
      <c r="P40" s="11"/>
      <c r="Q40" s="26"/>
      <c r="R40" s="52"/>
      <c r="S40" s="5"/>
      <c r="T40" s="5"/>
      <c r="U40" s="52"/>
    </row>
    <row r="41" spans="1:21" x14ac:dyDescent="0.2">
      <c r="A41" s="1">
        <v>38596</v>
      </c>
      <c r="B41" s="12">
        <v>1466</v>
      </c>
      <c r="C41" s="3"/>
      <c r="D41" s="18"/>
      <c r="E41" s="11">
        <v>5925</v>
      </c>
      <c r="F41" s="26"/>
      <c r="G41" s="27"/>
      <c r="H41" s="5">
        <f t="shared" si="0"/>
        <v>7391</v>
      </c>
      <c r="I41" s="5"/>
      <c r="J41" s="21"/>
      <c r="L41" s="13"/>
      <c r="M41" s="12"/>
      <c r="N41" s="13"/>
      <c r="O41" s="52"/>
      <c r="P41" s="11"/>
      <c r="Q41" s="26"/>
      <c r="R41" s="52"/>
      <c r="S41" s="5"/>
      <c r="T41" s="5"/>
      <c r="U41" s="52"/>
    </row>
    <row r="42" spans="1:21" x14ac:dyDescent="0.2">
      <c r="A42" s="1">
        <v>38626</v>
      </c>
      <c r="B42" s="12">
        <v>1507</v>
      </c>
      <c r="C42" s="3"/>
      <c r="D42" s="18"/>
      <c r="E42" s="11">
        <v>6003</v>
      </c>
      <c r="F42" s="26"/>
      <c r="G42" s="27"/>
      <c r="H42" s="5">
        <f t="shared" si="0"/>
        <v>7510</v>
      </c>
      <c r="I42" s="5"/>
      <c r="J42" s="21"/>
      <c r="L42" s="13"/>
      <c r="M42" s="12"/>
      <c r="N42" s="13"/>
      <c r="O42" s="52"/>
      <c r="P42" s="11"/>
      <c r="Q42" s="26"/>
      <c r="R42" s="52"/>
      <c r="S42" s="5"/>
      <c r="T42" s="5"/>
      <c r="U42" s="52"/>
    </row>
    <row r="43" spans="1:21" x14ac:dyDescent="0.2">
      <c r="A43" s="1">
        <v>38657</v>
      </c>
      <c r="B43" s="12">
        <v>1573</v>
      </c>
      <c r="C43" s="3"/>
      <c r="D43" s="18"/>
      <c r="E43" s="11">
        <v>6006</v>
      </c>
      <c r="F43" s="26"/>
      <c r="G43" s="27"/>
      <c r="H43" s="5">
        <f t="shared" si="0"/>
        <v>7579</v>
      </c>
      <c r="I43" s="5"/>
      <c r="J43" s="21"/>
      <c r="L43" s="13"/>
      <c r="M43" s="12"/>
      <c r="N43" s="13"/>
      <c r="O43" s="52"/>
      <c r="P43" s="11"/>
      <c r="Q43" s="26"/>
      <c r="R43" s="52"/>
      <c r="S43" s="5"/>
      <c r="T43" s="5"/>
      <c r="U43" s="52"/>
    </row>
    <row r="44" spans="1:21" x14ac:dyDescent="0.2">
      <c r="A44" s="1">
        <v>38687</v>
      </c>
      <c r="B44" s="12">
        <v>1364</v>
      </c>
      <c r="C44" s="3"/>
      <c r="D44" s="18"/>
      <c r="E44" s="11">
        <v>6056</v>
      </c>
      <c r="F44" s="26"/>
      <c r="G44" s="27"/>
      <c r="H44" s="5">
        <f t="shared" si="0"/>
        <v>7420</v>
      </c>
      <c r="I44" s="5"/>
      <c r="J44" s="21"/>
      <c r="L44" s="13"/>
      <c r="M44" s="12"/>
      <c r="N44" s="13"/>
      <c r="O44" s="52"/>
      <c r="P44" s="11"/>
      <c r="Q44" s="26"/>
      <c r="R44" s="52"/>
      <c r="S44" s="5"/>
      <c r="T44" s="5"/>
      <c r="U44" s="52"/>
    </row>
    <row r="45" spans="1:21" x14ac:dyDescent="0.2">
      <c r="A45" s="1">
        <v>38718</v>
      </c>
      <c r="B45" s="12">
        <v>1521</v>
      </c>
      <c r="C45" s="3"/>
      <c r="D45" s="18"/>
      <c r="E45" s="11">
        <v>5993</v>
      </c>
      <c r="F45" s="26"/>
      <c r="G45" s="27"/>
      <c r="H45" s="5">
        <f t="shared" si="0"/>
        <v>7514</v>
      </c>
      <c r="I45" s="5"/>
      <c r="J45" s="21"/>
      <c r="L45" s="13"/>
      <c r="M45" s="12"/>
      <c r="N45" s="13"/>
      <c r="O45" s="52"/>
      <c r="P45" s="11"/>
      <c r="Q45" s="26"/>
      <c r="R45" s="52"/>
      <c r="S45" s="5"/>
      <c r="T45" s="5"/>
      <c r="U45" s="52"/>
    </row>
    <row r="46" spans="1:21" x14ac:dyDescent="0.2">
      <c r="A46" s="1">
        <v>38749</v>
      </c>
      <c r="B46" s="12">
        <v>1582</v>
      </c>
      <c r="C46" s="3"/>
      <c r="D46" s="18"/>
      <c r="E46" s="11">
        <v>6028</v>
      </c>
      <c r="F46" s="26"/>
      <c r="G46" s="27"/>
      <c r="H46" s="5">
        <f t="shared" si="0"/>
        <v>7610</v>
      </c>
      <c r="I46" s="5"/>
      <c r="J46" s="21"/>
      <c r="L46" s="13"/>
      <c r="M46" s="12"/>
      <c r="N46" s="56"/>
      <c r="O46" s="52"/>
      <c r="P46" s="11"/>
      <c r="Q46" s="26"/>
      <c r="R46" s="52"/>
      <c r="S46" s="5"/>
      <c r="T46" s="5"/>
      <c r="U46" s="52"/>
    </row>
    <row r="47" spans="1:21" x14ac:dyDescent="0.2">
      <c r="A47" s="1">
        <v>38777</v>
      </c>
      <c r="B47" s="12">
        <v>1687</v>
      </c>
      <c r="C47" s="3"/>
      <c r="D47" s="18"/>
      <c r="E47" s="11">
        <v>5977</v>
      </c>
      <c r="F47" s="14"/>
      <c r="G47" s="15"/>
      <c r="H47" s="5">
        <f t="shared" si="0"/>
        <v>7664</v>
      </c>
      <c r="I47" s="5"/>
      <c r="J47" s="21"/>
      <c r="L47" s="13"/>
      <c r="M47" s="12"/>
      <c r="N47" s="13"/>
      <c r="O47" s="11"/>
      <c r="P47" s="11"/>
      <c r="Q47" s="26"/>
      <c r="R47" s="11"/>
      <c r="S47" s="5"/>
      <c r="T47" s="5"/>
      <c r="U47" s="11"/>
    </row>
    <row r="48" spans="1:21" x14ac:dyDescent="0.2">
      <c r="A48" s="1">
        <v>38808</v>
      </c>
      <c r="B48" s="12">
        <v>1616</v>
      </c>
      <c r="C48" s="3"/>
      <c r="D48" s="18"/>
      <c r="E48" s="11">
        <v>5976</v>
      </c>
      <c r="F48" s="26"/>
      <c r="G48" s="27"/>
      <c r="H48" s="5">
        <f t="shared" si="0"/>
        <v>7592</v>
      </c>
      <c r="I48" s="5"/>
      <c r="J48" s="21"/>
      <c r="L48" s="13"/>
      <c r="M48" s="12"/>
      <c r="N48" s="13"/>
      <c r="O48" s="11"/>
      <c r="P48" s="11"/>
      <c r="Q48" s="26"/>
      <c r="R48" s="11"/>
      <c r="S48" s="5"/>
      <c r="T48" s="5"/>
      <c r="U48" s="11"/>
    </row>
    <row r="49" spans="1:21" x14ac:dyDescent="0.2">
      <c r="A49" s="1">
        <v>38838</v>
      </c>
      <c r="B49" s="12">
        <v>1604</v>
      </c>
      <c r="C49" s="3"/>
      <c r="D49" s="18"/>
      <c r="E49" s="11">
        <v>6046</v>
      </c>
      <c r="F49" s="26"/>
      <c r="G49" s="27"/>
      <c r="H49" s="5">
        <f t="shared" si="0"/>
        <v>7650</v>
      </c>
      <c r="I49" s="5"/>
      <c r="J49" s="21"/>
      <c r="L49" s="13"/>
      <c r="M49" s="12"/>
      <c r="N49" s="13"/>
      <c r="O49" s="11"/>
      <c r="P49" s="11"/>
      <c r="Q49" s="26"/>
      <c r="R49" s="11"/>
      <c r="S49" s="5"/>
      <c r="T49" s="5"/>
      <c r="U49" s="11"/>
    </row>
    <row r="50" spans="1:21" x14ac:dyDescent="0.2">
      <c r="A50" s="1">
        <v>38869</v>
      </c>
      <c r="B50" s="12">
        <v>1615</v>
      </c>
      <c r="C50" s="3"/>
      <c r="D50" s="18"/>
      <c r="E50" s="11">
        <v>6041</v>
      </c>
      <c r="F50" s="26"/>
      <c r="G50" s="27"/>
      <c r="H50" s="5">
        <f t="shared" si="0"/>
        <v>7656</v>
      </c>
      <c r="I50" s="5"/>
      <c r="J50" s="21"/>
      <c r="L50" s="13"/>
      <c r="M50" s="12"/>
      <c r="N50" s="13"/>
      <c r="O50" s="11"/>
      <c r="P50" s="11"/>
      <c r="Q50" s="26"/>
      <c r="R50" s="11"/>
      <c r="S50" s="5"/>
      <c r="T50" s="5"/>
      <c r="U50" s="11"/>
    </row>
    <row r="51" spans="1:21" x14ac:dyDescent="0.2">
      <c r="A51" s="1">
        <v>38899</v>
      </c>
      <c r="B51" s="12">
        <v>1560</v>
      </c>
      <c r="C51" s="3"/>
      <c r="D51" s="18"/>
      <c r="E51" s="11">
        <v>6139</v>
      </c>
      <c r="F51" s="14"/>
      <c r="G51" s="15"/>
      <c r="H51" s="5">
        <f t="shared" si="0"/>
        <v>7699</v>
      </c>
      <c r="I51" s="5"/>
      <c r="J51" s="21"/>
      <c r="L51" s="13"/>
      <c r="M51" s="12"/>
      <c r="N51" s="13"/>
      <c r="O51" s="11"/>
      <c r="P51" s="11"/>
      <c r="Q51" s="26"/>
      <c r="R51" s="11"/>
      <c r="S51" s="5"/>
      <c r="T51" s="5"/>
      <c r="U51" s="11"/>
    </row>
    <row r="52" spans="1:21" x14ac:dyDescent="0.2">
      <c r="A52" s="1">
        <v>38930</v>
      </c>
      <c r="B52" s="12">
        <v>1592</v>
      </c>
      <c r="C52" s="3"/>
      <c r="D52" s="18"/>
      <c r="E52" s="11">
        <v>6178</v>
      </c>
      <c r="F52" s="26"/>
      <c r="G52" s="27"/>
      <c r="H52" s="5">
        <f t="shared" si="0"/>
        <v>7770</v>
      </c>
      <c r="I52" s="5"/>
      <c r="J52" s="21"/>
      <c r="L52" s="13"/>
      <c r="M52" s="12"/>
      <c r="N52" s="13"/>
      <c r="O52" s="11"/>
      <c r="P52" s="11"/>
      <c r="Q52" s="26"/>
      <c r="R52" s="11"/>
      <c r="S52" s="5"/>
      <c r="T52" s="5"/>
      <c r="U52" s="11"/>
    </row>
    <row r="53" spans="1:21" x14ac:dyDescent="0.2">
      <c r="A53" s="1">
        <v>38961</v>
      </c>
      <c r="B53" s="12">
        <v>1531</v>
      </c>
      <c r="C53" s="3"/>
      <c r="D53" s="18"/>
      <c r="E53" s="11">
        <v>6174</v>
      </c>
      <c r="F53" s="26"/>
      <c r="G53" s="27"/>
      <c r="H53" s="5">
        <f t="shared" si="0"/>
        <v>7705</v>
      </c>
      <c r="I53" s="5"/>
      <c r="J53" s="21"/>
      <c r="L53" s="13"/>
      <c r="M53" s="12"/>
      <c r="N53" s="13"/>
      <c r="O53" s="11"/>
      <c r="P53" s="11"/>
      <c r="Q53" s="26"/>
      <c r="R53" s="11"/>
      <c r="S53" s="5"/>
      <c r="T53" s="5"/>
      <c r="U53" s="11"/>
    </row>
    <row r="54" spans="1:21" x14ac:dyDescent="0.2">
      <c r="A54" s="1">
        <v>38991</v>
      </c>
      <c r="B54" s="12">
        <v>1499</v>
      </c>
      <c r="C54" s="3"/>
      <c r="D54" s="18"/>
      <c r="E54" s="11">
        <v>6133</v>
      </c>
      <c r="F54" s="26"/>
      <c r="G54" s="27"/>
      <c r="H54" s="5">
        <f t="shared" si="0"/>
        <v>7632</v>
      </c>
      <c r="I54" s="5"/>
      <c r="J54" s="21"/>
      <c r="L54" s="13"/>
      <c r="M54" s="12"/>
      <c r="N54" s="13"/>
      <c r="O54" s="11"/>
      <c r="P54" s="11"/>
      <c r="Q54" s="26"/>
      <c r="R54" s="11"/>
      <c r="S54" s="5"/>
      <c r="T54" s="5"/>
      <c r="U54" s="11"/>
    </row>
    <row r="55" spans="1:21" x14ac:dyDescent="0.2">
      <c r="A55" s="1">
        <v>39022</v>
      </c>
      <c r="B55" s="12">
        <v>1518</v>
      </c>
      <c r="C55" s="3"/>
      <c r="D55" s="18"/>
      <c r="E55" s="11">
        <v>6144</v>
      </c>
      <c r="F55" s="26"/>
      <c r="G55" s="27"/>
      <c r="H55" s="5">
        <f t="shared" si="0"/>
        <v>7662</v>
      </c>
      <c r="I55" s="5"/>
      <c r="J55" s="21"/>
      <c r="L55" s="13"/>
      <c r="M55" s="12"/>
      <c r="N55" s="13"/>
      <c r="O55" s="11"/>
      <c r="P55" s="11"/>
      <c r="Q55" s="26"/>
      <c r="R55" s="11"/>
      <c r="S55" s="5"/>
      <c r="T55" s="5"/>
      <c r="U55" s="11"/>
    </row>
    <row r="56" spans="1:21" x14ac:dyDescent="0.2">
      <c r="A56" s="1">
        <v>39052</v>
      </c>
      <c r="B56" s="12">
        <v>1466</v>
      </c>
      <c r="C56" s="3"/>
      <c r="D56" s="18"/>
      <c r="E56" s="11">
        <v>6075</v>
      </c>
      <c r="F56" s="26"/>
      <c r="G56" s="27"/>
      <c r="H56" s="5">
        <f t="shared" si="0"/>
        <v>7541</v>
      </c>
      <c r="I56" s="5"/>
      <c r="J56" s="21"/>
      <c r="L56" s="13"/>
      <c r="M56" s="12"/>
      <c r="N56" s="56"/>
      <c r="O56" s="11"/>
      <c r="P56" s="11"/>
      <c r="Q56" s="26"/>
      <c r="R56" s="11"/>
      <c r="S56" s="5"/>
      <c r="T56" s="5"/>
      <c r="U56" s="11"/>
    </row>
    <row r="57" spans="1:21" x14ac:dyDescent="0.2">
      <c r="A57" s="1">
        <v>39083</v>
      </c>
      <c r="B57" s="12">
        <v>1576</v>
      </c>
      <c r="C57" s="3"/>
      <c r="D57" s="18"/>
      <c r="E57" s="11">
        <v>6068</v>
      </c>
      <c r="F57" s="26"/>
      <c r="G57" s="27"/>
      <c r="H57" s="5">
        <f t="shared" si="0"/>
        <v>7644</v>
      </c>
      <c r="I57" s="5"/>
      <c r="J57" s="21"/>
      <c r="L57" s="13"/>
      <c r="M57" s="13"/>
      <c r="N57" s="13"/>
      <c r="O57" s="59"/>
      <c r="P57" s="10"/>
      <c r="Q57" s="10"/>
      <c r="R57" s="59"/>
      <c r="S57" s="10"/>
      <c r="T57" s="10"/>
      <c r="U57" s="59"/>
    </row>
    <row r="58" spans="1:21" x14ac:dyDescent="0.2">
      <c r="A58" s="1">
        <v>39114</v>
      </c>
      <c r="B58" s="12">
        <v>1671</v>
      </c>
      <c r="C58" s="3"/>
      <c r="D58" s="18"/>
      <c r="E58" s="11">
        <v>6018</v>
      </c>
      <c r="F58" s="26"/>
      <c r="G58" s="27"/>
      <c r="H58" s="5">
        <f t="shared" si="0"/>
        <v>7689</v>
      </c>
      <c r="I58" s="5"/>
      <c r="J58" s="21"/>
      <c r="L58" s="13"/>
      <c r="M58" s="12"/>
      <c r="N58" s="13"/>
      <c r="O58" s="59"/>
      <c r="P58" s="10"/>
      <c r="Q58" s="10"/>
      <c r="R58" s="59"/>
      <c r="S58" s="10"/>
      <c r="T58" s="10"/>
      <c r="U58" s="59"/>
    </row>
    <row r="59" spans="1:21" x14ac:dyDescent="0.2">
      <c r="A59" s="1">
        <v>39142</v>
      </c>
      <c r="B59" s="12">
        <v>1788</v>
      </c>
      <c r="C59" s="3"/>
      <c r="D59" s="18"/>
      <c r="E59" s="11">
        <v>6105</v>
      </c>
      <c r="F59" s="26"/>
      <c r="G59" s="27"/>
      <c r="H59" s="5">
        <f t="shared" si="0"/>
        <v>7893</v>
      </c>
      <c r="I59" s="5"/>
      <c r="J59" s="21"/>
      <c r="L59" s="13"/>
      <c r="M59" s="12"/>
      <c r="N59" s="13"/>
      <c r="O59" s="59"/>
      <c r="P59" s="11"/>
      <c r="Q59" s="26"/>
      <c r="R59" s="59"/>
      <c r="S59" s="5"/>
      <c r="T59" s="5"/>
      <c r="U59" s="59"/>
    </row>
    <row r="60" spans="1:21" x14ac:dyDescent="0.2">
      <c r="A60" s="1">
        <v>39173</v>
      </c>
      <c r="B60" s="12">
        <v>1781</v>
      </c>
      <c r="C60" s="3"/>
      <c r="D60" s="18"/>
      <c r="E60" s="11">
        <v>6184</v>
      </c>
      <c r="F60" s="26"/>
      <c r="G60" s="27"/>
      <c r="H60" s="5">
        <f t="shared" si="0"/>
        <v>7965</v>
      </c>
      <c r="I60" s="5"/>
      <c r="J60" s="21"/>
      <c r="L60" s="13"/>
      <c r="M60" s="12"/>
      <c r="N60" s="13"/>
      <c r="O60" s="59"/>
      <c r="P60" s="11"/>
      <c r="Q60" s="26"/>
      <c r="R60" s="59"/>
      <c r="S60" s="5"/>
      <c r="T60" s="5"/>
      <c r="U60" s="59"/>
    </row>
    <row r="61" spans="1:21" x14ac:dyDescent="0.2">
      <c r="A61" s="1">
        <v>39203</v>
      </c>
      <c r="B61" s="12">
        <v>1794</v>
      </c>
      <c r="C61" s="3"/>
      <c r="D61" s="18"/>
      <c r="E61" s="11">
        <v>6311</v>
      </c>
      <c r="F61" s="26"/>
      <c r="G61" s="27"/>
      <c r="H61" s="5">
        <f t="shared" si="0"/>
        <v>8105</v>
      </c>
      <c r="I61" s="5"/>
      <c r="J61" s="21"/>
      <c r="L61" s="13"/>
      <c r="M61" s="12"/>
      <c r="N61" s="13"/>
      <c r="O61" s="59"/>
      <c r="P61" s="11"/>
      <c r="Q61" s="26"/>
      <c r="R61" s="59"/>
      <c r="S61" s="5"/>
      <c r="T61" s="5"/>
      <c r="U61" s="59"/>
    </row>
    <row r="62" spans="1:21" x14ac:dyDescent="0.2">
      <c r="A62" s="1">
        <v>39234</v>
      </c>
      <c r="B62" s="12">
        <v>1739</v>
      </c>
      <c r="C62" s="3"/>
      <c r="D62" s="18"/>
      <c r="E62" s="11">
        <v>6409</v>
      </c>
      <c r="F62" s="26"/>
      <c r="G62" s="27"/>
      <c r="H62" s="5">
        <f t="shared" si="0"/>
        <v>8148</v>
      </c>
      <c r="I62" s="5"/>
      <c r="J62" s="21"/>
      <c r="L62" s="13"/>
      <c r="M62" s="12"/>
      <c r="N62" s="13"/>
      <c r="O62" s="59"/>
      <c r="P62" s="11"/>
      <c r="Q62" s="26"/>
      <c r="R62" s="59"/>
      <c r="S62" s="5"/>
      <c r="T62" s="5"/>
      <c r="U62" s="59"/>
    </row>
    <row r="63" spans="1:21" x14ac:dyDescent="0.2">
      <c r="A63" s="1">
        <v>39264</v>
      </c>
      <c r="B63" s="12">
        <v>1762</v>
      </c>
      <c r="C63" s="3"/>
      <c r="D63" s="18"/>
      <c r="E63" s="11">
        <v>6444</v>
      </c>
      <c r="F63" s="14"/>
      <c r="G63" s="15"/>
      <c r="H63" s="5">
        <f t="shared" si="0"/>
        <v>8206</v>
      </c>
      <c r="I63" s="5"/>
      <c r="J63" s="21"/>
      <c r="L63" s="13"/>
      <c r="M63" s="12"/>
      <c r="N63" s="13"/>
      <c r="O63" s="59"/>
      <c r="P63" s="11"/>
      <c r="Q63" s="14"/>
      <c r="R63" s="59"/>
      <c r="S63" s="5"/>
      <c r="T63" s="5"/>
      <c r="U63" s="59"/>
    </row>
    <row r="64" spans="1:21" x14ac:dyDescent="0.2">
      <c r="A64" s="1">
        <v>39295</v>
      </c>
      <c r="B64" s="12">
        <v>1803</v>
      </c>
      <c r="C64" s="3"/>
      <c r="D64" s="18"/>
      <c r="E64" s="11">
        <v>6467</v>
      </c>
      <c r="F64" s="26"/>
      <c r="G64" s="27"/>
      <c r="H64" s="5">
        <f t="shared" si="0"/>
        <v>8270</v>
      </c>
      <c r="I64" s="5"/>
      <c r="J64" s="21"/>
      <c r="L64" s="13"/>
      <c r="M64" s="12"/>
      <c r="N64" s="13"/>
      <c r="O64" s="59"/>
      <c r="P64" s="11"/>
      <c r="Q64" s="26"/>
      <c r="R64" s="59"/>
      <c r="S64" s="5"/>
      <c r="T64" s="5"/>
      <c r="U64" s="59"/>
    </row>
    <row r="65" spans="1:21" x14ac:dyDescent="0.2">
      <c r="A65" s="1">
        <v>39326</v>
      </c>
      <c r="B65" s="12">
        <v>1804</v>
      </c>
      <c r="C65" s="3"/>
      <c r="D65" s="18"/>
      <c r="E65" s="11">
        <v>6623</v>
      </c>
      <c r="F65" s="26"/>
      <c r="G65" s="27"/>
      <c r="H65" s="5">
        <f t="shared" si="0"/>
        <v>8427</v>
      </c>
      <c r="I65" s="5"/>
      <c r="J65" s="21"/>
      <c r="L65" s="13"/>
      <c r="M65" s="12"/>
      <c r="N65" s="13"/>
      <c r="O65" s="59"/>
      <c r="P65" s="11"/>
      <c r="Q65" s="26"/>
      <c r="R65" s="59"/>
      <c r="S65" s="5"/>
      <c r="T65" s="5"/>
      <c r="U65" s="59"/>
    </row>
    <row r="66" spans="1:21" x14ac:dyDescent="0.2">
      <c r="A66" s="1">
        <v>39356</v>
      </c>
      <c r="B66" s="12">
        <v>1799</v>
      </c>
      <c r="C66" s="3"/>
      <c r="D66" s="18"/>
      <c r="E66" s="11">
        <v>6402</v>
      </c>
      <c r="F66" s="26"/>
      <c r="G66" s="27"/>
      <c r="H66" s="5">
        <f t="shared" si="0"/>
        <v>8201</v>
      </c>
      <c r="I66" s="5"/>
      <c r="J66" s="21"/>
      <c r="L66" s="13"/>
      <c r="M66" s="12"/>
      <c r="N66" s="56"/>
      <c r="O66" s="59"/>
      <c r="P66" s="11"/>
      <c r="Q66" s="26"/>
      <c r="R66" s="59"/>
      <c r="S66" s="5"/>
      <c r="T66" s="5"/>
      <c r="U66" s="59"/>
    </row>
    <row r="67" spans="1:21" x14ac:dyDescent="0.2">
      <c r="A67" s="1">
        <v>39387</v>
      </c>
      <c r="B67" s="12">
        <v>1680</v>
      </c>
      <c r="C67" s="3"/>
      <c r="D67" s="18"/>
      <c r="E67" s="11">
        <v>6212</v>
      </c>
      <c r="F67" s="26"/>
      <c r="G67" s="27"/>
      <c r="H67" s="5">
        <f t="shared" ref="H67:H130" si="1">B67+E67</f>
        <v>7892</v>
      </c>
      <c r="I67" s="5"/>
      <c r="J67" s="21"/>
      <c r="L67" s="13"/>
      <c r="M67" s="12"/>
      <c r="N67" s="13"/>
      <c r="O67" s="11"/>
      <c r="P67" s="11"/>
      <c r="Q67" s="26"/>
      <c r="R67" s="11"/>
      <c r="S67" s="5"/>
      <c r="T67" s="5"/>
      <c r="U67" s="11"/>
    </row>
    <row r="68" spans="1:21" x14ac:dyDescent="0.2">
      <c r="A68" s="1">
        <v>39417</v>
      </c>
      <c r="B68" s="12">
        <v>1440</v>
      </c>
      <c r="C68" s="3"/>
      <c r="D68" s="18"/>
      <c r="E68" s="11">
        <v>6019</v>
      </c>
      <c r="F68" s="26"/>
      <c r="G68" s="27"/>
      <c r="H68" s="5">
        <f t="shared" si="1"/>
        <v>7459</v>
      </c>
      <c r="I68" s="5"/>
      <c r="J68" s="21"/>
      <c r="L68" s="13"/>
      <c r="M68" s="12"/>
      <c r="N68" s="13"/>
      <c r="O68" s="11"/>
      <c r="P68" s="11"/>
      <c r="Q68" s="26"/>
      <c r="R68" s="11"/>
      <c r="S68" s="5"/>
      <c r="T68" s="5"/>
      <c r="U68" s="11"/>
    </row>
    <row r="69" spans="1:21" x14ac:dyDescent="0.2">
      <c r="A69" s="1">
        <v>39448</v>
      </c>
      <c r="B69" s="12">
        <v>1677</v>
      </c>
      <c r="C69" s="3"/>
      <c r="D69" s="18"/>
      <c r="E69" s="11">
        <v>5836</v>
      </c>
      <c r="F69" s="26"/>
      <c r="G69" s="27"/>
      <c r="H69" s="5">
        <f t="shared" si="1"/>
        <v>7513</v>
      </c>
      <c r="I69" s="5"/>
      <c r="J69" s="21"/>
      <c r="L69" s="13"/>
      <c r="M69" s="12"/>
      <c r="N69" s="13"/>
      <c r="O69" s="11"/>
      <c r="P69" s="11"/>
      <c r="Q69" s="26"/>
      <c r="R69" s="11"/>
      <c r="S69" s="5"/>
      <c r="T69" s="5"/>
      <c r="U69" s="11"/>
    </row>
    <row r="70" spans="1:21" x14ac:dyDescent="0.2">
      <c r="A70" s="1">
        <v>39479</v>
      </c>
      <c r="B70" s="12">
        <v>1799</v>
      </c>
      <c r="C70" s="3"/>
      <c r="D70" s="18"/>
      <c r="E70" s="11">
        <v>5827</v>
      </c>
      <c r="F70" s="26"/>
      <c r="G70" s="27"/>
      <c r="H70" s="5">
        <f t="shared" si="1"/>
        <v>7626</v>
      </c>
      <c r="I70" s="5"/>
      <c r="J70" s="21"/>
      <c r="L70" s="13"/>
      <c r="M70" s="12"/>
      <c r="N70" s="13"/>
      <c r="O70" s="11"/>
      <c r="P70" s="11"/>
      <c r="Q70" s="26"/>
      <c r="R70" s="11"/>
      <c r="S70" s="5"/>
      <c r="T70" s="5"/>
      <c r="U70" s="11"/>
    </row>
    <row r="71" spans="1:21" x14ac:dyDescent="0.2">
      <c r="A71" s="1">
        <v>39508</v>
      </c>
      <c r="B71" s="12">
        <v>1755</v>
      </c>
      <c r="C71" s="3"/>
      <c r="D71" s="18"/>
      <c r="E71" s="11">
        <v>5857</v>
      </c>
      <c r="F71" s="26"/>
      <c r="G71" s="27"/>
      <c r="H71" s="5">
        <f t="shared" si="1"/>
        <v>7612</v>
      </c>
      <c r="I71" s="5"/>
      <c r="J71" s="21"/>
      <c r="L71" s="13"/>
      <c r="M71" s="12"/>
      <c r="N71" s="13"/>
      <c r="O71" s="11"/>
      <c r="P71" s="11"/>
      <c r="Q71" s="26"/>
      <c r="R71" s="11"/>
      <c r="S71" s="5"/>
      <c r="T71" s="5"/>
      <c r="U71" s="11"/>
    </row>
    <row r="72" spans="1:21" x14ac:dyDescent="0.2">
      <c r="A72" s="1">
        <v>39539</v>
      </c>
      <c r="B72" s="12">
        <v>1713</v>
      </c>
      <c r="C72" s="3"/>
      <c r="D72" s="18"/>
      <c r="E72" s="11">
        <v>5932</v>
      </c>
      <c r="F72" s="26"/>
      <c r="G72" s="27"/>
      <c r="H72" s="5">
        <f t="shared" si="1"/>
        <v>7645</v>
      </c>
      <c r="I72" s="5"/>
      <c r="J72" s="21"/>
      <c r="L72" s="13"/>
      <c r="M72" s="12"/>
      <c r="N72" s="13"/>
      <c r="O72" s="11"/>
      <c r="P72" s="11"/>
      <c r="Q72" s="26"/>
      <c r="R72" s="11"/>
      <c r="S72" s="5"/>
      <c r="T72" s="5"/>
      <c r="U72" s="11"/>
    </row>
    <row r="73" spans="1:21" x14ac:dyDescent="0.2">
      <c r="A73" s="1">
        <v>39569</v>
      </c>
      <c r="B73" s="12">
        <v>1803</v>
      </c>
      <c r="C73" s="3"/>
      <c r="D73" s="18"/>
      <c r="E73" s="11">
        <v>5901</v>
      </c>
      <c r="F73" s="14"/>
      <c r="G73" s="15"/>
      <c r="H73" s="5">
        <f t="shared" si="1"/>
        <v>7704</v>
      </c>
      <c r="I73" s="5"/>
      <c r="J73" s="21"/>
      <c r="L73" s="13"/>
      <c r="M73" s="12"/>
      <c r="N73" s="13"/>
      <c r="O73" s="11"/>
      <c r="P73" s="11"/>
      <c r="Q73" s="26"/>
      <c r="R73" s="11"/>
      <c r="S73" s="5"/>
      <c r="T73" s="5"/>
      <c r="U73" s="11"/>
    </row>
    <row r="74" spans="1:21" x14ac:dyDescent="0.2">
      <c r="A74" s="1">
        <v>39600</v>
      </c>
      <c r="B74" s="12">
        <v>1831</v>
      </c>
      <c r="C74" s="3"/>
      <c r="D74" s="18"/>
      <c r="E74" s="11">
        <v>6037</v>
      </c>
      <c r="F74" s="26"/>
      <c r="G74" s="27"/>
      <c r="H74" s="5">
        <f t="shared" si="1"/>
        <v>7868</v>
      </c>
      <c r="I74" s="5"/>
      <c r="J74" s="21"/>
      <c r="L74" s="13"/>
      <c r="M74" s="12"/>
      <c r="N74" s="13"/>
      <c r="O74" s="11"/>
      <c r="P74" s="11"/>
      <c r="Q74" s="26"/>
      <c r="R74" s="11"/>
      <c r="S74" s="5"/>
      <c r="T74" s="5"/>
      <c r="U74" s="11"/>
    </row>
    <row r="75" spans="1:21" x14ac:dyDescent="0.2">
      <c r="A75" s="1">
        <v>39630</v>
      </c>
      <c r="B75" s="12">
        <v>1839</v>
      </c>
      <c r="C75" s="3"/>
      <c r="D75" s="18"/>
      <c r="E75" s="11">
        <v>6202</v>
      </c>
      <c r="F75" s="26"/>
      <c r="G75" s="27"/>
      <c r="H75" s="5">
        <f t="shared" si="1"/>
        <v>8041</v>
      </c>
      <c r="I75" s="5"/>
      <c r="J75" s="21"/>
      <c r="L75" s="13"/>
      <c r="M75" s="12"/>
      <c r="N75" s="13"/>
      <c r="O75" s="11"/>
      <c r="P75" s="11"/>
      <c r="Q75" s="26"/>
      <c r="R75" s="11"/>
      <c r="S75" s="5"/>
      <c r="T75" s="5"/>
      <c r="U75" s="11"/>
    </row>
    <row r="76" spans="1:21" x14ac:dyDescent="0.2">
      <c r="A76" s="1">
        <v>39661</v>
      </c>
      <c r="B76" s="12">
        <v>1710</v>
      </c>
      <c r="C76" s="3"/>
      <c r="D76" s="18"/>
      <c r="E76" s="11">
        <v>6239</v>
      </c>
      <c r="F76" s="26"/>
      <c r="G76" s="27"/>
      <c r="H76" s="5">
        <f t="shared" si="1"/>
        <v>7949</v>
      </c>
      <c r="I76" s="5"/>
      <c r="J76" s="21"/>
      <c r="L76" s="13"/>
      <c r="M76" s="12"/>
      <c r="N76" s="56"/>
      <c r="O76" s="11"/>
      <c r="P76" s="11"/>
      <c r="Q76" s="26"/>
      <c r="R76" s="11"/>
      <c r="S76" s="5"/>
      <c r="T76" s="5"/>
      <c r="U76" s="11"/>
    </row>
    <row r="77" spans="1:21" x14ac:dyDescent="0.2">
      <c r="A77" s="1">
        <v>39692</v>
      </c>
      <c r="B77" s="12">
        <v>1770</v>
      </c>
      <c r="C77" s="3"/>
      <c r="D77" s="18"/>
      <c r="E77" s="11">
        <v>6204</v>
      </c>
      <c r="F77" s="26"/>
      <c r="G77" s="27"/>
      <c r="H77" s="5">
        <f t="shared" si="1"/>
        <v>7974</v>
      </c>
      <c r="I77" s="5"/>
      <c r="J77" s="21"/>
      <c r="M77" s="12"/>
      <c r="N77" s="3"/>
      <c r="O77" s="11"/>
      <c r="P77" s="11"/>
      <c r="Q77" s="26"/>
      <c r="R77" s="43"/>
      <c r="S77" s="5"/>
      <c r="T77" s="5"/>
      <c r="U77" s="5"/>
    </row>
    <row r="78" spans="1:21" x14ac:dyDescent="0.2">
      <c r="A78" s="1">
        <v>39722</v>
      </c>
      <c r="B78" s="12">
        <v>1826</v>
      </c>
      <c r="C78" s="3"/>
      <c r="D78" s="18"/>
      <c r="E78" s="11">
        <v>6120</v>
      </c>
      <c r="F78" s="26"/>
      <c r="G78" s="27"/>
      <c r="H78" s="5">
        <f t="shared" si="1"/>
        <v>7946</v>
      </c>
      <c r="I78" s="5"/>
      <c r="J78" s="21"/>
      <c r="M78" s="12"/>
      <c r="N78" s="3"/>
      <c r="O78" s="11"/>
      <c r="P78" s="11"/>
      <c r="Q78" s="26"/>
      <c r="R78" s="43"/>
      <c r="S78" s="5"/>
      <c r="T78" s="5"/>
      <c r="U78" s="5"/>
    </row>
    <row r="79" spans="1:21" x14ac:dyDescent="0.2">
      <c r="A79" s="1">
        <v>39753</v>
      </c>
      <c r="B79" s="12">
        <v>1755</v>
      </c>
      <c r="C79" s="3"/>
      <c r="D79" s="18"/>
      <c r="E79" s="11">
        <v>6180</v>
      </c>
      <c r="F79" s="26"/>
      <c r="G79" s="27"/>
      <c r="H79" s="5">
        <f t="shared" si="1"/>
        <v>7935</v>
      </c>
      <c r="I79" s="5"/>
      <c r="J79" s="21"/>
      <c r="M79" s="12"/>
      <c r="N79" s="3"/>
      <c r="O79" s="11"/>
      <c r="P79" s="11"/>
      <c r="Q79" s="26"/>
      <c r="R79" s="43"/>
      <c r="S79" s="5"/>
      <c r="T79" s="5"/>
      <c r="U79" s="5"/>
    </row>
    <row r="80" spans="1:21" x14ac:dyDescent="0.2">
      <c r="A80" s="1">
        <v>39783</v>
      </c>
      <c r="B80" s="12">
        <v>1623</v>
      </c>
      <c r="C80" s="3"/>
      <c r="D80" s="18"/>
      <c r="E80" s="11">
        <v>6181</v>
      </c>
      <c r="F80" s="26"/>
      <c r="G80" s="27"/>
      <c r="H80" s="5">
        <f t="shared" si="1"/>
        <v>7804</v>
      </c>
      <c r="I80" s="5"/>
      <c r="J80" s="21"/>
      <c r="M80" s="12"/>
      <c r="N80" s="3"/>
      <c r="O80" s="11"/>
      <c r="P80" s="11"/>
      <c r="Q80" s="26"/>
      <c r="R80" s="43"/>
      <c r="S80" s="5"/>
      <c r="T80" s="5"/>
      <c r="U80" s="5"/>
    </row>
    <row r="81" spans="1:21" x14ac:dyDescent="0.2">
      <c r="A81" s="1">
        <v>39814</v>
      </c>
      <c r="B81" s="12">
        <v>1950</v>
      </c>
      <c r="C81" s="3"/>
      <c r="D81" s="18"/>
      <c r="E81" s="11">
        <v>6119</v>
      </c>
      <c r="F81" s="26"/>
      <c r="G81" s="27"/>
      <c r="H81" s="5">
        <f t="shared" si="1"/>
        <v>8069</v>
      </c>
      <c r="I81" s="5"/>
      <c r="J81" s="21"/>
      <c r="M81" s="12"/>
      <c r="N81" s="3"/>
      <c r="O81" s="11"/>
      <c r="P81" s="11"/>
      <c r="Q81" s="26"/>
      <c r="R81" s="43"/>
      <c r="S81" s="5"/>
      <c r="T81" s="5"/>
      <c r="U81" s="5"/>
    </row>
    <row r="82" spans="1:21" x14ac:dyDescent="0.2">
      <c r="A82" s="1">
        <v>39845</v>
      </c>
      <c r="B82" s="12">
        <v>1972</v>
      </c>
      <c r="C82" s="3"/>
      <c r="D82" s="18"/>
      <c r="E82" s="11">
        <v>6240</v>
      </c>
      <c r="F82" s="26"/>
      <c r="G82" s="27"/>
      <c r="H82" s="5">
        <f t="shared" si="1"/>
        <v>8212</v>
      </c>
      <c r="I82" s="5"/>
      <c r="J82" s="21"/>
      <c r="M82" s="12"/>
      <c r="N82" s="3"/>
      <c r="O82" s="11"/>
      <c r="P82" s="11"/>
      <c r="Q82" s="26"/>
      <c r="R82" s="43"/>
      <c r="S82" s="5"/>
      <c r="T82" s="5"/>
      <c r="U82" s="5"/>
    </row>
    <row r="83" spans="1:21" x14ac:dyDescent="0.2">
      <c r="A83" s="1">
        <v>39873</v>
      </c>
      <c r="B83" s="12">
        <v>1951</v>
      </c>
      <c r="C83" s="3"/>
      <c r="D83" s="18"/>
      <c r="E83" s="11">
        <v>6340</v>
      </c>
      <c r="F83" s="26"/>
      <c r="G83" s="27"/>
      <c r="H83" s="5">
        <f t="shared" si="1"/>
        <v>8291</v>
      </c>
      <c r="I83" s="5"/>
      <c r="J83" s="21"/>
      <c r="M83" s="12"/>
      <c r="N83" s="3"/>
      <c r="O83" s="11"/>
      <c r="P83" s="11"/>
      <c r="Q83" s="26"/>
      <c r="R83" s="43"/>
      <c r="S83" s="5"/>
      <c r="T83" s="5"/>
      <c r="U83" s="5"/>
    </row>
    <row r="84" spans="1:21" x14ac:dyDescent="0.2">
      <c r="A84" s="1">
        <v>39904</v>
      </c>
      <c r="B84" s="12">
        <v>1882</v>
      </c>
      <c r="C84" s="3"/>
      <c r="D84" s="18"/>
      <c r="E84" s="11">
        <v>6367</v>
      </c>
      <c r="F84" s="26"/>
      <c r="G84" s="27"/>
      <c r="H84" s="5">
        <f t="shared" si="1"/>
        <v>8249</v>
      </c>
      <c r="I84" s="5"/>
      <c r="J84" s="21"/>
      <c r="M84" s="12"/>
      <c r="N84" s="3"/>
      <c r="O84" s="11"/>
      <c r="P84" s="11"/>
      <c r="Q84" s="26"/>
      <c r="R84" s="43"/>
      <c r="S84" s="5"/>
      <c r="T84" s="5"/>
      <c r="U84" s="5"/>
    </row>
    <row r="85" spans="1:21" x14ac:dyDescent="0.2">
      <c r="A85" s="1">
        <v>39934</v>
      </c>
      <c r="B85" s="12">
        <v>1853</v>
      </c>
      <c r="C85" s="3"/>
      <c r="D85" s="18"/>
      <c r="E85" s="11">
        <v>6462</v>
      </c>
      <c r="F85" s="14"/>
      <c r="G85" s="15"/>
      <c r="H85" s="5">
        <f t="shared" si="1"/>
        <v>8315</v>
      </c>
      <c r="I85" s="5"/>
      <c r="J85" s="21"/>
      <c r="M85" s="12"/>
      <c r="N85" s="3"/>
      <c r="O85" s="11"/>
      <c r="P85" s="11"/>
      <c r="Q85" s="14"/>
      <c r="R85" s="44"/>
      <c r="S85" s="5"/>
      <c r="T85" s="5"/>
      <c r="U85" s="5"/>
    </row>
    <row r="86" spans="1:21" x14ac:dyDescent="0.2">
      <c r="A86" s="1">
        <v>39965</v>
      </c>
      <c r="B86" s="12">
        <v>1914</v>
      </c>
      <c r="C86" s="3"/>
      <c r="D86" s="18"/>
      <c r="E86" s="11">
        <v>6459</v>
      </c>
      <c r="F86" s="26"/>
      <c r="G86" s="27"/>
      <c r="H86" s="5">
        <f t="shared" si="1"/>
        <v>8373</v>
      </c>
      <c r="I86" s="5"/>
      <c r="J86" s="21"/>
      <c r="M86" s="12"/>
      <c r="N86" s="3"/>
      <c r="O86" s="11"/>
      <c r="P86" s="11"/>
      <c r="Q86" s="26"/>
      <c r="R86" s="43"/>
      <c r="S86" s="5"/>
      <c r="T86" s="5"/>
      <c r="U86" s="5"/>
    </row>
    <row r="87" spans="1:21" x14ac:dyDescent="0.2">
      <c r="A87" s="1">
        <v>39995</v>
      </c>
      <c r="B87" s="12">
        <v>1787</v>
      </c>
      <c r="C87" s="3"/>
      <c r="D87" s="18"/>
      <c r="E87" s="11">
        <v>6569</v>
      </c>
      <c r="F87" s="26"/>
      <c r="G87" s="27"/>
      <c r="H87" s="5">
        <f t="shared" si="1"/>
        <v>8356</v>
      </c>
      <c r="I87" s="5"/>
      <c r="J87" s="21"/>
      <c r="M87" s="12"/>
      <c r="N87" s="3"/>
      <c r="O87" s="11"/>
      <c r="P87" s="11"/>
      <c r="Q87" s="26"/>
      <c r="R87" s="43"/>
      <c r="S87" s="5"/>
      <c r="T87" s="5"/>
      <c r="U87" s="5"/>
    </row>
    <row r="88" spans="1:21" x14ac:dyDescent="0.2">
      <c r="A88" s="1">
        <v>40026</v>
      </c>
      <c r="B88" s="12">
        <v>1857</v>
      </c>
      <c r="C88" s="3"/>
      <c r="D88" s="18"/>
      <c r="E88" s="11">
        <v>6622</v>
      </c>
      <c r="F88" s="26"/>
      <c r="G88" s="27"/>
      <c r="H88" s="5">
        <f t="shared" si="1"/>
        <v>8479</v>
      </c>
      <c r="I88" s="5"/>
      <c r="J88" s="21"/>
      <c r="M88" s="12"/>
      <c r="N88" s="3"/>
      <c r="O88" s="11"/>
      <c r="P88" s="11"/>
      <c r="Q88" s="26"/>
      <c r="R88" s="43"/>
      <c r="S88" s="5"/>
      <c r="T88" s="5"/>
      <c r="U88" s="5"/>
    </row>
    <row r="89" spans="1:21" x14ac:dyDescent="0.2">
      <c r="A89" s="1">
        <v>40057</v>
      </c>
      <c r="B89" s="12">
        <v>1891</v>
      </c>
      <c r="C89" s="3"/>
      <c r="D89" s="18"/>
      <c r="E89" s="11">
        <v>6619</v>
      </c>
      <c r="F89" s="26"/>
      <c r="G89" s="27"/>
      <c r="H89" s="5">
        <f t="shared" si="1"/>
        <v>8510</v>
      </c>
      <c r="I89" s="5"/>
      <c r="J89" s="21"/>
      <c r="M89" s="12"/>
      <c r="N89" s="3"/>
      <c r="O89" s="11"/>
      <c r="P89" s="11"/>
      <c r="Q89" s="26"/>
      <c r="R89" s="43"/>
      <c r="S89" s="5"/>
      <c r="T89" s="5"/>
      <c r="U89" s="5"/>
    </row>
    <row r="90" spans="1:21" x14ac:dyDescent="0.2">
      <c r="A90" s="1">
        <v>40087</v>
      </c>
      <c r="B90" s="12">
        <v>1863</v>
      </c>
      <c r="C90" s="3"/>
      <c r="D90" s="18"/>
      <c r="E90" s="11">
        <v>6612</v>
      </c>
      <c r="F90" s="26"/>
      <c r="G90" s="27"/>
      <c r="H90" s="5">
        <f t="shared" si="1"/>
        <v>8475</v>
      </c>
      <c r="I90" s="5"/>
      <c r="J90" s="21"/>
      <c r="M90" s="12"/>
      <c r="N90" s="3"/>
      <c r="O90" s="11"/>
      <c r="P90" s="11"/>
      <c r="Q90" s="26"/>
      <c r="R90" s="43"/>
      <c r="S90" s="5"/>
      <c r="T90" s="5"/>
      <c r="U90" s="5"/>
    </row>
    <row r="91" spans="1:21" x14ac:dyDescent="0.2">
      <c r="A91" s="1">
        <v>40118</v>
      </c>
      <c r="B91" s="12">
        <v>1829</v>
      </c>
      <c r="C91" s="3"/>
      <c r="D91" s="18"/>
      <c r="E91" s="11">
        <v>6661</v>
      </c>
      <c r="F91" s="28"/>
      <c r="G91" s="29"/>
      <c r="H91" s="5">
        <f t="shared" si="1"/>
        <v>8490</v>
      </c>
      <c r="I91" s="5"/>
      <c r="J91" s="21"/>
      <c r="M91" s="12"/>
      <c r="N91" s="3"/>
      <c r="O91" s="11"/>
      <c r="P91" s="11"/>
      <c r="Q91" s="28"/>
      <c r="R91" s="45"/>
      <c r="S91" s="5"/>
      <c r="T91" s="5"/>
      <c r="U91" s="5"/>
    </row>
    <row r="92" spans="1:21" x14ac:dyDescent="0.2">
      <c r="A92" s="1">
        <v>40148</v>
      </c>
      <c r="B92" s="12">
        <v>1701</v>
      </c>
      <c r="C92" s="3"/>
      <c r="D92" s="18"/>
      <c r="E92" s="11">
        <v>6534</v>
      </c>
      <c r="F92" s="28"/>
      <c r="G92" s="29"/>
      <c r="H92" s="5">
        <f t="shared" si="1"/>
        <v>8235</v>
      </c>
      <c r="I92" s="5"/>
      <c r="J92" s="21"/>
      <c r="M92" s="12"/>
      <c r="N92" s="3"/>
      <c r="O92" s="11"/>
      <c r="P92" s="11"/>
      <c r="Q92" s="28"/>
      <c r="R92" s="45"/>
      <c r="S92" s="5"/>
      <c r="T92" s="5"/>
      <c r="U92" s="5"/>
    </row>
    <row r="93" spans="1:21" x14ac:dyDescent="0.2">
      <c r="A93" s="1">
        <v>40179</v>
      </c>
      <c r="B93" s="12">
        <v>1952</v>
      </c>
      <c r="C93" s="3"/>
      <c r="D93" s="18"/>
      <c r="E93" s="11">
        <v>6358</v>
      </c>
      <c r="F93" s="28"/>
      <c r="G93" s="29"/>
      <c r="H93" s="5">
        <f t="shared" si="1"/>
        <v>8310</v>
      </c>
      <c r="I93" s="5"/>
      <c r="J93" s="21"/>
      <c r="M93" s="12"/>
      <c r="N93" s="3"/>
      <c r="O93" s="11"/>
      <c r="P93" s="11"/>
      <c r="Q93" s="28"/>
      <c r="R93" s="45"/>
      <c r="S93" s="5"/>
      <c r="T93" s="5"/>
      <c r="U93" s="5"/>
    </row>
    <row r="94" spans="1:21" x14ac:dyDescent="0.2">
      <c r="A94" s="1">
        <v>40210</v>
      </c>
      <c r="B94" s="12">
        <v>1952</v>
      </c>
      <c r="C94" s="3"/>
      <c r="D94" s="18"/>
      <c r="E94" s="11">
        <v>6503</v>
      </c>
      <c r="F94" s="28"/>
      <c r="G94" s="29"/>
      <c r="H94" s="5">
        <f t="shared" si="1"/>
        <v>8455</v>
      </c>
      <c r="I94" s="5"/>
      <c r="J94" s="21"/>
      <c r="M94" s="12"/>
      <c r="N94" s="3"/>
      <c r="O94" s="11"/>
      <c r="P94" s="11"/>
      <c r="Q94" s="28"/>
      <c r="R94" s="45"/>
      <c r="S94" s="5"/>
      <c r="T94" s="5"/>
      <c r="U94" s="5"/>
    </row>
    <row r="95" spans="1:21" x14ac:dyDescent="0.2">
      <c r="A95" s="1">
        <v>40238</v>
      </c>
      <c r="B95" s="12">
        <v>1920</v>
      </c>
      <c r="C95" s="3"/>
      <c r="D95" s="18"/>
      <c r="E95" s="11">
        <v>6622</v>
      </c>
      <c r="F95" s="28"/>
      <c r="G95" s="29"/>
      <c r="H95" s="5">
        <f t="shared" si="1"/>
        <v>8542</v>
      </c>
      <c r="I95" s="5"/>
      <c r="J95" s="21"/>
      <c r="M95" s="12"/>
      <c r="N95" s="3"/>
      <c r="O95" s="11"/>
      <c r="P95" s="11"/>
      <c r="Q95" s="28"/>
      <c r="R95" s="45"/>
      <c r="S95" s="5"/>
      <c r="T95" s="5"/>
      <c r="U95" s="5"/>
    </row>
    <row r="96" spans="1:21" x14ac:dyDescent="0.2">
      <c r="A96" s="1">
        <v>40269</v>
      </c>
      <c r="B96" s="12">
        <v>1926</v>
      </c>
      <c r="C96" s="3"/>
      <c r="D96" s="18"/>
      <c r="E96" s="11">
        <v>6603</v>
      </c>
      <c r="F96" s="28"/>
      <c r="G96" s="29"/>
      <c r="H96" s="5">
        <f t="shared" si="1"/>
        <v>8529</v>
      </c>
      <c r="I96" s="5"/>
      <c r="J96" s="21"/>
      <c r="M96" s="12"/>
      <c r="N96" s="3"/>
      <c r="O96" s="11"/>
      <c r="P96" s="11"/>
      <c r="Q96" s="28"/>
      <c r="R96" s="45"/>
      <c r="S96" s="5"/>
      <c r="T96" s="5"/>
      <c r="U96" s="5"/>
    </row>
    <row r="97" spans="1:21" x14ac:dyDescent="0.2">
      <c r="A97" s="1">
        <v>40299</v>
      </c>
      <c r="B97" s="12">
        <v>1900</v>
      </c>
      <c r="C97" s="3"/>
      <c r="D97" s="18"/>
      <c r="E97" s="11">
        <v>6806</v>
      </c>
      <c r="F97" s="14"/>
      <c r="G97" s="15"/>
      <c r="H97" s="5">
        <f t="shared" si="1"/>
        <v>8706</v>
      </c>
      <c r="I97" s="5"/>
      <c r="J97" s="21"/>
      <c r="M97" s="12"/>
      <c r="N97" s="3"/>
      <c r="O97" s="11"/>
      <c r="P97" s="11"/>
      <c r="Q97" s="14"/>
      <c r="R97" s="44"/>
      <c r="S97" s="5"/>
      <c r="T97" s="5"/>
      <c r="U97" s="5"/>
    </row>
    <row r="98" spans="1:21" x14ac:dyDescent="0.2">
      <c r="A98" s="1">
        <v>40330</v>
      </c>
      <c r="B98" s="12">
        <v>1921</v>
      </c>
      <c r="C98" s="3"/>
      <c r="D98" s="18"/>
      <c r="E98" s="11">
        <v>6832</v>
      </c>
      <c r="F98" s="14"/>
      <c r="G98" s="15"/>
      <c r="H98" s="5">
        <f t="shared" si="1"/>
        <v>8753</v>
      </c>
      <c r="I98" s="5"/>
      <c r="J98" s="21"/>
      <c r="M98" s="12"/>
      <c r="N98" s="3"/>
      <c r="O98" s="11"/>
      <c r="P98" s="11"/>
      <c r="Q98" s="14"/>
      <c r="R98" s="44"/>
      <c r="S98" s="5"/>
      <c r="T98" s="5"/>
      <c r="U98" s="5"/>
    </row>
    <row r="99" spans="1:21" x14ac:dyDescent="0.2">
      <c r="A99" s="1">
        <v>40360</v>
      </c>
      <c r="B99" s="12">
        <v>1912</v>
      </c>
      <c r="C99" s="3"/>
      <c r="D99" s="18"/>
      <c r="E99" s="11">
        <v>6890</v>
      </c>
      <c r="F99" s="14"/>
      <c r="G99" s="15"/>
      <c r="H99" s="5">
        <f t="shared" si="1"/>
        <v>8802</v>
      </c>
      <c r="I99" s="5"/>
      <c r="J99" s="21"/>
      <c r="M99" s="12"/>
      <c r="N99" s="3"/>
      <c r="O99" s="11"/>
      <c r="P99" s="11"/>
      <c r="Q99" s="14"/>
      <c r="R99" s="44"/>
      <c r="S99" s="5"/>
      <c r="T99" s="5"/>
      <c r="U99" s="5"/>
    </row>
    <row r="100" spans="1:21" x14ac:dyDescent="0.2">
      <c r="A100" s="1">
        <v>40391</v>
      </c>
      <c r="B100" s="12">
        <v>1825</v>
      </c>
      <c r="C100" s="3"/>
      <c r="D100" s="18"/>
      <c r="E100" s="11">
        <v>6986</v>
      </c>
      <c r="F100" s="14"/>
      <c r="G100" s="15"/>
      <c r="H100" s="5">
        <f t="shared" si="1"/>
        <v>8811</v>
      </c>
      <c r="I100" s="5"/>
      <c r="J100" s="21"/>
      <c r="M100" s="12"/>
      <c r="N100" s="3"/>
      <c r="O100" s="11"/>
      <c r="P100" s="11"/>
      <c r="Q100" s="14"/>
      <c r="R100" s="44"/>
      <c r="S100" s="5"/>
      <c r="T100" s="5"/>
      <c r="U100" s="5"/>
    </row>
    <row r="101" spans="1:21" x14ac:dyDescent="0.2">
      <c r="A101" s="1">
        <v>40422</v>
      </c>
      <c r="B101" s="12">
        <v>1835</v>
      </c>
      <c r="C101" s="3"/>
      <c r="D101" s="18"/>
      <c r="E101" s="11">
        <v>6964</v>
      </c>
      <c r="F101" s="14"/>
      <c r="G101" s="15"/>
      <c r="H101" s="5">
        <f t="shared" si="1"/>
        <v>8799</v>
      </c>
      <c r="I101" s="5"/>
      <c r="J101" s="21"/>
      <c r="M101" s="12"/>
      <c r="N101" s="3"/>
      <c r="O101" s="11"/>
      <c r="P101" s="11"/>
      <c r="Q101" s="14"/>
      <c r="R101" s="44"/>
      <c r="S101" s="5"/>
      <c r="T101" s="5"/>
      <c r="U101" s="5"/>
    </row>
    <row r="102" spans="1:21" x14ac:dyDescent="0.2">
      <c r="A102" s="1">
        <v>40452</v>
      </c>
      <c r="B102" s="12">
        <v>1883</v>
      </c>
      <c r="C102" s="3"/>
      <c r="D102" s="18"/>
      <c r="E102" s="11">
        <v>6962</v>
      </c>
      <c r="F102" s="14"/>
      <c r="G102" s="15"/>
      <c r="H102" s="5">
        <f t="shared" si="1"/>
        <v>8845</v>
      </c>
      <c r="I102" s="5"/>
      <c r="J102" s="21"/>
      <c r="M102" s="12"/>
      <c r="N102" s="3"/>
      <c r="O102" s="11"/>
      <c r="P102" s="11"/>
      <c r="Q102" s="14"/>
      <c r="R102" s="44"/>
      <c r="S102" s="5"/>
      <c r="T102" s="5"/>
      <c r="U102" s="5"/>
    </row>
    <row r="103" spans="1:21" x14ac:dyDescent="0.2">
      <c r="A103" s="1">
        <v>40483</v>
      </c>
      <c r="B103" s="12">
        <v>1849</v>
      </c>
      <c r="C103" s="3"/>
      <c r="D103" s="18"/>
      <c r="E103" s="11">
        <v>6872</v>
      </c>
      <c r="F103" s="14"/>
      <c r="G103" s="15"/>
      <c r="H103" s="5">
        <f t="shared" si="1"/>
        <v>8721</v>
      </c>
      <c r="I103" s="5"/>
      <c r="J103" s="21"/>
      <c r="M103" s="12"/>
      <c r="N103" s="3"/>
      <c r="O103" s="11"/>
      <c r="P103" s="11"/>
      <c r="Q103" s="14"/>
      <c r="R103" s="44"/>
      <c r="S103" s="5"/>
      <c r="T103" s="5"/>
      <c r="U103" s="5"/>
    </row>
    <row r="104" spans="1:21" x14ac:dyDescent="0.2">
      <c r="A104" s="1">
        <v>40513</v>
      </c>
      <c r="B104" s="12">
        <v>1743</v>
      </c>
      <c r="C104" s="3"/>
      <c r="D104" s="18"/>
      <c r="E104" s="11">
        <v>6780</v>
      </c>
      <c r="F104" s="14"/>
      <c r="G104" s="15"/>
      <c r="H104" s="5">
        <f t="shared" si="1"/>
        <v>8523</v>
      </c>
      <c r="I104" s="5"/>
      <c r="J104" s="21"/>
      <c r="M104" s="12"/>
      <c r="N104" s="3"/>
      <c r="O104" s="11"/>
      <c r="P104" s="11"/>
      <c r="Q104" s="14"/>
      <c r="R104" s="44"/>
      <c r="S104" s="5"/>
      <c r="T104" s="5"/>
      <c r="U104" s="5"/>
    </row>
    <row r="105" spans="1:21" x14ac:dyDescent="0.2">
      <c r="A105" s="1">
        <v>40544</v>
      </c>
      <c r="B105" s="12">
        <v>2018</v>
      </c>
      <c r="C105" s="3"/>
      <c r="D105" s="18"/>
      <c r="E105" s="11">
        <v>6694</v>
      </c>
      <c r="F105" s="14"/>
      <c r="G105" s="15"/>
      <c r="H105" s="5">
        <f t="shared" si="1"/>
        <v>8712</v>
      </c>
      <c r="I105" s="5"/>
      <c r="J105" s="21"/>
      <c r="M105" s="12"/>
      <c r="N105" s="3"/>
      <c r="O105" s="11"/>
      <c r="P105" s="11"/>
      <c r="Q105" s="14"/>
      <c r="R105" s="44"/>
      <c r="S105" s="5"/>
      <c r="T105" s="5"/>
      <c r="U105" s="5"/>
    </row>
    <row r="106" spans="1:21" x14ac:dyDescent="0.2">
      <c r="A106" s="1">
        <v>40575</v>
      </c>
      <c r="B106" s="12">
        <v>2046</v>
      </c>
      <c r="C106" s="3"/>
      <c r="D106" s="18"/>
      <c r="E106" s="11">
        <v>6769</v>
      </c>
      <c r="F106" s="14"/>
      <c r="G106" s="15"/>
      <c r="H106" s="5">
        <f t="shared" si="1"/>
        <v>8815</v>
      </c>
      <c r="I106" s="5"/>
      <c r="J106" s="21"/>
      <c r="M106" s="12"/>
      <c r="N106" s="3"/>
      <c r="O106" s="11"/>
      <c r="P106" s="11"/>
      <c r="Q106" s="14"/>
      <c r="R106" s="44"/>
      <c r="S106" s="5"/>
      <c r="T106" s="5"/>
      <c r="U106" s="5"/>
    </row>
    <row r="107" spans="1:21" x14ac:dyDescent="0.2">
      <c r="A107" s="1">
        <v>40603</v>
      </c>
      <c r="B107" s="12">
        <v>1993</v>
      </c>
      <c r="C107" s="3"/>
      <c r="D107" s="18"/>
      <c r="E107" s="11">
        <v>6801</v>
      </c>
      <c r="F107" s="14"/>
      <c r="G107" s="15"/>
      <c r="H107" s="5">
        <f t="shared" si="1"/>
        <v>8794</v>
      </c>
      <c r="I107" s="5"/>
      <c r="J107" s="21"/>
      <c r="M107" s="12"/>
      <c r="N107" s="3"/>
      <c r="O107" s="11"/>
      <c r="P107" s="11"/>
      <c r="Q107" s="14"/>
      <c r="R107" s="44"/>
      <c r="S107" s="5"/>
      <c r="T107" s="5"/>
      <c r="U107" s="5"/>
    </row>
    <row r="108" spans="1:21" x14ac:dyDescent="0.2">
      <c r="A108" s="1">
        <v>40634</v>
      </c>
      <c r="B108" s="12">
        <v>1894</v>
      </c>
      <c r="C108" s="3"/>
      <c r="D108" s="18"/>
      <c r="E108" s="11">
        <v>6901</v>
      </c>
      <c r="F108" s="14"/>
      <c r="G108" s="15"/>
      <c r="H108" s="5">
        <f t="shared" si="1"/>
        <v>8795</v>
      </c>
      <c r="I108" s="5"/>
      <c r="J108" s="21"/>
      <c r="M108" s="12"/>
      <c r="N108" s="3"/>
      <c r="O108" s="11"/>
      <c r="P108" s="11"/>
      <c r="Q108" s="14"/>
      <c r="R108" s="44"/>
      <c r="S108" s="5"/>
      <c r="T108" s="5"/>
      <c r="U108" s="5"/>
    </row>
    <row r="109" spans="1:21" x14ac:dyDescent="0.2">
      <c r="A109" s="1">
        <v>40664</v>
      </c>
      <c r="B109" s="12">
        <v>1872</v>
      </c>
      <c r="C109" s="3"/>
      <c r="D109" s="18"/>
      <c r="E109" s="11">
        <v>6816</v>
      </c>
      <c r="F109" s="14"/>
      <c r="G109" s="15"/>
      <c r="H109" s="5">
        <f t="shared" si="1"/>
        <v>8688</v>
      </c>
      <c r="I109" s="5"/>
      <c r="J109" s="21"/>
      <c r="M109" s="12"/>
      <c r="N109" s="3"/>
      <c r="O109" s="11"/>
      <c r="P109" s="11"/>
      <c r="Q109" s="14"/>
      <c r="R109" s="44"/>
      <c r="S109" s="5"/>
      <c r="T109" s="5"/>
      <c r="U109" s="5"/>
    </row>
    <row r="110" spans="1:21" x14ac:dyDescent="0.2">
      <c r="A110" s="1">
        <v>40695</v>
      </c>
      <c r="B110" s="12">
        <v>1867</v>
      </c>
      <c r="C110" s="3"/>
      <c r="D110" s="18"/>
      <c r="E110" s="11">
        <v>6841</v>
      </c>
      <c r="F110" s="14"/>
      <c r="G110" s="15"/>
      <c r="H110" s="5">
        <f t="shared" si="1"/>
        <v>8708</v>
      </c>
      <c r="I110" s="5"/>
      <c r="J110" s="21"/>
      <c r="M110" s="12"/>
      <c r="N110" s="3"/>
      <c r="O110" s="11"/>
      <c r="P110" s="11"/>
      <c r="Q110" s="14"/>
      <c r="R110" s="44"/>
      <c r="S110" s="5"/>
      <c r="T110" s="5"/>
      <c r="U110" s="5"/>
    </row>
    <row r="111" spans="1:21" x14ac:dyDescent="0.2">
      <c r="A111" s="1">
        <v>40725</v>
      </c>
      <c r="B111" s="12">
        <v>1865</v>
      </c>
      <c r="C111" s="3"/>
      <c r="D111" s="18"/>
      <c r="E111" s="11">
        <v>6818</v>
      </c>
      <c r="F111" s="14"/>
      <c r="G111" s="15"/>
      <c r="H111" s="5">
        <f t="shared" si="1"/>
        <v>8683</v>
      </c>
      <c r="I111" s="5"/>
      <c r="J111" s="21"/>
      <c r="M111" s="12"/>
      <c r="N111" s="3"/>
      <c r="O111" s="11"/>
      <c r="P111" s="11"/>
      <c r="Q111" s="14"/>
      <c r="R111" s="44"/>
      <c r="S111" s="5"/>
      <c r="T111" s="5"/>
      <c r="U111" s="5"/>
    </row>
    <row r="112" spans="1:21" x14ac:dyDescent="0.2">
      <c r="A112" s="1">
        <v>40756</v>
      </c>
      <c r="B112" s="12">
        <v>1854</v>
      </c>
      <c r="C112" s="3"/>
      <c r="D112" s="18"/>
      <c r="E112" s="11">
        <v>6790</v>
      </c>
      <c r="F112" s="14"/>
      <c r="G112" s="15"/>
      <c r="H112" s="5">
        <f t="shared" si="1"/>
        <v>8644</v>
      </c>
      <c r="I112" s="5"/>
      <c r="J112" s="21"/>
      <c r="M112" s="12"/>
      <c r="N112" s="3"/>
      <c r="O112" s="11"/>
      <c r="P112" s="11"/>
      <c r="Q112" s="14"/>
      <c r="R112" s="44"/>
      <c r="S112" s="5"/>
      <c r="T112" s="5"/>
      <c r="U112" s="5"/>
    </row>
    <row r="113" spans="1:21" x14ac:dyDescent="0.2">
      <c r="A113" s="1">
        <v>40787</v>
      </c>
      <c r="B113" s="12">
        <v>1825</v>
      </c>
      <c r="C113" s="3"/>
      <c r="D113" s="18"/>
      <c r="E113" s="11">
        <v>6770</v>
      </c>
      <c r="F113" s="14"/>
      <c r="G113" s="15"/>
      <c r="H113" s="5">
        <f t="shared" si="1"/>
        <v>8595</v>
      </c>
      <c r="I113" s="5"/>
      <c r="J113" s="21"/>
      <c r="M113" s="12"/>
      <c r="N113" s="3"/>
      <c r="O113" s="11"/>
      <c r="P113" s="11"/>
      <c r="Q113" s="14"/>
      <c r="R113" s="44"/>
      <c r="S113" s="5"/>
      <c r="T113" s="5"/>
      <c r="U113" s="5"/>
    </row>
    <row r="114" spans="1:21" x14ac:dyDescent="0.2">
      <c r="A114" s="1">
        <v>40817</v>
      </c>
      <c r="B114" s="12">
        <v>1860</v>
      </c>
      <c r="C114" s="3"/>
      <c r="D114" s="18"/>
      <c r="E114" s="11">
        <v>6669</v>
      </c>
      <c r="F114" s="14"/>
      <c r="G114" s="15"/>
      <c r="H114" s="5">
        <f t="shared" si="1"/>
        <v>8529</v>
      </c>
      <c r="I114" s="5"/>
      <c r="J114" s="21"/>
      <c r="M114" s="12"/>
      <c r="N114" s="3"/>
      <c r="O114" s="11"/>
      <c r="P114" s="11"/>
      <c r="Q114" s="14"/>
      <c r="R114" s="44"/>
      <c r="S114" s="5"/>
      <c r="T114" s="5"/>
      <c r="U114" s="5"/>
    </row>
    <row r="115" spans="1:21" x14ac:dyDescent="0.2">
      <c r="A115" s="1">
        <v>40848</v>
      </c>
      <c r="B115" s="12">
        <v>1825</v>
      </c>
      <c r="C115" s="3"/>
      <c r="D115" s="18"/>
      <c r="E115" s="11">
        <v>6762</v>
      </c>
      <c r="F115" s="14"/>
      <c r="G115" s="15"/>
      <c r="H115" s="5">
        <f t="shared" si="1"/>
        <v>8587</v>
      </c>
      <c r="I115" s="5"/>
      <c r="J115" s="21"/>
      <c r="M115" s="12"/>
      <c r="N115" s="3"/>
      <c r="O115" s="11"/>
      <c r="P115" s="11"/>
      <c r="Q115" s="14"/>
      <c r="R115" s="44"/>
      <c r="S115" s="5"/>
      <c r="T115" s="5"/>
      <c r="U115" s="5"/>
    </row>
    <row r="116" spans="1:21" x14ac:dyDescent="0.2">
      <c r="A116" s="1">
        <v>40878</v>
      </c>
      <c r="B116" s="12">
        <v>1724</v>
      </c>
      <c r="C116" s="3"/>
      <c r="D116" s="18"/>
      <c r="E116" s="11">
        <v>6654</v>
      </c>
      <c r="F116" s="14"/>
      <c r="G116" s="15"/>
      <c r="H116" s="5">
        <f t="shared" si="1"/>
        <v>8378</v>
      </c>
      <c r="I116" s="5"/>
      <c r="J116" s="21"/>
      <c r="M116" s="12"/>
      <c r="N116" s="3"/>
      <c r="O116" s="11"/>
      <c r="P116" s="11"/>
      <c r="Q116" s="14"/>
      <c r="R116" s="44"/>
      <c r="S116" s="5"/>
      <c r="T116" s="5"/>
      <c r="U116" s="5"/>
    </row>
    <row r="117" spans="1:21" x14ac:dyDescent="0.2">
      <c r="A117" s="1">
        <v>40909</v>
      </c>
      <c r="B117" s="12">
        <v>2060</v>
      </c>
      <c r="C117" s="3"/>
      <c r="D117" s="18"/>
      <c r="E117" s="11">
        <v>6540</v>
      </c>
      <c r="F117" s="14"/>
      <c r="G117" s="15"/>
      <c r="H117" s="5">
        <f t="shared" si="1"/>
        <v>8600</v>
      </c>
      <c r="I117" s="5"/>
      <c r="J117" s="21"/>
      <c r="M117" s="12"/>
      <c r="N117" s="3"/>
      <c r="O117" s="11"/>
      <c r="P117" s="11"/>
      <c r="Q117" s="14"/>
      <c r="R117" s="44"/>
      <c r="S117" s="5"/>
      <c r="T117" s="5"/>
      <c r="U117" s="5"/>
    </row>
    <row r="118" spans="1:21" x14ac:dyDescent="0.2">
      <c r="A118" s="1">
        <v>40940</v>
      </c>
      <c r="B118" s="12">
        <v>2004</v>
      </c>
      <c r="C118" s="3"/>
      <c r="D118" s="18"/>
      <c r="E118" s="11">
        <v>6635</v>
      </c>
      <c r="F118" s="14"/>
      <c r="G118" s="15"/>
      <c r="H118" s="5">
        <f t="shared" si="1"/>
        <v>8639</v>
      </c>
      <c r="I118" s="5"/>
      <c r="J118" s="21"/>
      <c r="M118" s="12"/>
      <c r="N118" s="3"/>
      <c r="O118" s="11"/>
      <c r="P118" s="11"/>
      <c r="Q118" s="14"/>
      <c r="R118" s="44"/>
      <c r="S118" s="5"/>
      <c r="T118" s="5"/>
      <c r="U118" s="5"/>
    </row>
    <row r="119" spans="1:21" x14ac:dyDescent="0.2">
      <c r="A119" s="1">
        <v>40969</v>
      </c>
      <c r="B119" s="12">
        <v>1977</v>
      </c>
      <c r="C119" s="3"/>
      <c r="D119" s="18"/>
      <c r="E119" s="11">
        <v>6706</v>
      </c>
      <c r="F119" s="14"/>
      <c r="G119" s="15"/>
      <c r="H119" s="5">
        <f t="shared" si="1"/>
        <v>8683</v>
      </c>
      <c r="I119" s="5"/>
      <c r="J119" s="21"/>
      <c r="M119" s="12"/>
      <c r="N119" s="3"/>
      <c r="O119" s="11"/>
      <c r="P119" s="11"/>
      <c r="Q119" s="14"/>
      <c r="R119" s="44"/>
      <c r="S119" s="5"/>
      <c r="T119" s="5"/>
      <c r="U119" s="5"/>
    </row>
    <row r="120" spans="1:21" x14ac:dyDescent="0.2">
      <c r="A120" s="1">
        <v>41000</v>
      </c>
      <c r="B120" s="12">
        <v>2019</v>
      </c>
      <c r="C120" s="3"/>
      <c r="D120" s="18"/>
      <c r="E120" s="11">
        <v>6625</v>
      </c>
      <c r="F120" s="14"/>
      <c r="G120" s="15"/>
      <c r="H120" s="5">
        <f t="shared" si="1"/>
        <v>8644</v>
      </c>
      <c r="I120" s="5"/>
      <c r="J120" s="21"/>
      <c r="M120" s="12"/>
      <c r="N120" s="3"/>
      <c r="O120" s="11"/>
      <c r="P120" s="11"/>
      <c r="Q120" s="14"/>
      <c r="R120" s="44"/>
      <c r="S120" s="5"/>
      <c r="T120" s="5"/>
      <c r="U120" s="5"/>
    </row>
    <row r="121" spans="1:21" x14ac:dyDescent="0.2">
      <c r="A121" s="1">
        <v>41030</v>
      </c>
      <c r="B121" s="12">
        <v>2001</v>
      </c>
      <c r="C121" s="3"/>
      <c r="D121" s="18"/>
      <c r="E121" s="11">
        <v>6682</v>
      </c>
      <c r="F121" s="14"/>
      <c r="G121" s="15"/>
      <c r="H121" s="5">
        <f t="shared" si="1"/>
        <v>8683</v>
      </c>
      <c r="I121" s="5"/>
      <c r="J121" s="21"/>
      <c r="M121" s="12"/>
      <c r="N121" s="3"/>
      <c r="O121" s="11"/>
      <c r="P121" s="11"/>
      <c r="Q121" s="14"/>
      <c r="R121" s="44"/>
      <c r="S121" s="5"/>
      <c r="T121" s="5"/>
      <c r="U121" s="5"/>
    </row>
    <row r="122" spans="1:21" x14ac:dyDescent="0.2">
      <c r="A122" s="1">
        <v>41061</v>
      </c>
      <c r="B122" s="12">
        <v>1914</v>
      </c>
      <c r="C122" s="3"/>
      <c r="D122" s="18"/>
      <c r="E122" s="11">
        <v>6765</v>
      </c>
      <c r="F122" s="14"/>
      <c r="G122" s="15"/>
      <c r="H122" s="5">
        <f t="shared" si="1"/>
        <v>8679</v>
      </c>
      <c r="I122" s="5"/>
      <c r="J122" s="21"/>
      <c r="M122" s="12"/>
      <c r="N122" s="3"/>
      <c r="O122" s="11"/>
      <c r="P122" s="11"/>
      <c r="Q122" s="14"/>
      <c r="R122" s="44"/>
      <c r="S122" s="5"/>
      <c r="T122" s="5"/>
      <c r="U122" s="5"/>
    </row>
    <row r="123" spans="1:21" x14ac:dyDescent="0.2">
      <c r="A123" s="1">
        <v>41091</v>
      </c>
      <c r="B123" s="12">
        <v>1888</v>
      </c>
      <c r="C123" s="3"/>
      <c r="D123" s="18"/>
      <c r="E123" s="11">
        <v>6725</v>
      </c>
      <c r="F123" s="19"/>
      <c r="G123" s="20"/>
      <c r="H123" s="5">
        <f t="shared" si="1"/>
        <v>8613</v>
      </c>
      <c r="I123" s="5"/>
      <c r="J123" s="21"/>
      <c r="M123" s="12"/>
      <c r="N123" s="3"/>
      <c r="O123" s="11"/>
      <c r="P123" s="11"/>
      <c r="Q123" s="19"/>
      <c r="R123" s="19"/>
      <c r="S123" s="5"/>
      <c r="T123" s="5"/>
      <c r="U123" s="5"/>
    </row>
    <row r="124" spans="1:21" x14ac:dyDescent="0.2">
      <c r="A124" s="1">
        <v>41122</v>
      </c>
      <c r="B124" s="12">
        <v>1816</v>
      </c>
      <c r="C124" s="3"/>
      <c r="D124" s="18"/>
      <c r="E124" s="11">
        <v>6810</v>
      </c>
      <c r="F124" s="19"/>
      <c r="G124" s="20"/>
      <c r="H124" s="5">
        <f t="shared" si="1"/>
        <v>8626</v>
      </c>
      <c r="I124" s="5"/>
      <c r="J124" s="21"/>
      <c r="M124" s="12"/>
      <c r="N124" s="3"/>
      <c r="O124" s="11"/>
      <c r="P124" s="11"/>
      <c r="Q124" s="19"/>
      <c r="R124" s="19"/>
      <c r="S124" s="5"/>
      <c r="T124" s="5"/>
      <c r="U124" s="5"/>
    </row>
    <row r="125" spans="1:21" x14ac:dyDescent="0.2">
      <c r="A125" s="1">
        <v>41153</v>
      </c>
      <c r="B125" s="12">
        <v>1807</v>
      </c>
      <c r="C125" s="3"/>
      <c r="D125" s="18"/>
      <c r="E125" s="11">
        <v>6855</v>
      </c>
      <c r="F125" s="19"/>
      <c r="G125" s="20"/>
      <c r="H125" s="5">
        <f t="shared" si="1"/>
        <v>8662</v>
      </c>
      <c r="I125" s="5"/>
      <c r="J125" s="21"/>
      <c r="M125" s="12"/>
      <c r="N125" s="3"/>
      <c r="O125" s="11"/>
      <c r="P125" s="11"/>
      <c r="Q125" s="19"/>
      <c r="R125" s="19"/>
      <c r="S125" s="5"/>
      <c r="T125" s="5"/>
      <c r="U125" s="5"/>
    </row>
    <row r="126" spans="1:21" x14ac:dyDescent="0.2">
      <c r="A126" s="1">
        <v>41183</v>
      </c>
      <c r="B126" s="12">
        <v>1875</v>
      </c>
      <c r="C126" s="3"/>
      <c r="D126" s="18"/>
      <c r="E126" s="11">
        <v>6855</v>
      </c>
      <c r="F126" s="19"/>
      <c r="G126" s="20"/>
      <c r="H126" s="5">
        <f t="shared" si="1"/>
        <v>8730</v>
      </c>
      <c r="I126" s="5"/>
      <c r="J126" s="21"/>
      <c r="M126" s="12"/>
      <c r="N126" s="3"/>
      <c r="O126" s="11"/>
      <c r="P126" s="11"/>
      <c r="Q126" s="19"/>
      <c r="R126" s="19"/>
      <c r="S126" s="5"/>
      <c r="T126" s="5"/>
      <c r="U126" s="5"/>
    </row>
    <row r="127" spans="1:21" x14ac:dyDescent="0.2">
      <c r="A127" s="1">
        <v>41214</v>
      </c>
      <c r="B127" s="12">
        <v>1863</v>
      </c>
      <c r="C127" s="3"/>
      <c r="D127" s="18"/>
      <c r="E127" s="11">
        <v>6880</v>
      </c>
      <c r="F127" s="19"/>
      <c r="G127" s="20"/>
      <c r="H127" s="5">
        <f t="shared" si="1"/>
        <v>8743</v>
      </c>
      <c r="I127" s="5"/>
      <c r="J127" s="21"/>
      <c r="M127" s="12"/>
      <c r="N127" s="3"/>
      <c r="O127" s="11"/>
      <c r="P127" s="11"/>
      <c r="Q127" s="19"/>
      <c r="R127" s="19"/>
      <c r="S127" s="5"/>
      <c r="T127" s="5"/>
      <c r="U127" s="5"/>
    </row>
    <row r="128" spans="1:21" ht="14.45" customHeight="1" x14ac:dyDescent="0.2">
      <c r="A128" s="1">
        <v>41244</v>
      </c>
      <c r="B128" s="12">
        <v>1608</v>
      </c>
      <c r="C128" s="3"/>
      <c r="D128" s="18"/>
      <c r="E128" s="11">
        <v>6794</v>
      </c>
      <c r="F128" s="19"/>
      <c r="G128" s="20"/>
      <c r="H128" s="5">
        <f t="shared" si="1"/>
        <v>8402</v>
      </c>
      <c r="I128" s="5"/>
      <c r="J128" s="21"/>
      <c r="M128" s="12"/>
      <c r="N128" s="3"/>
      <c r="O128" s="11"/>
      <c r="P128" s="11"/>
      <c r="Q128" s="19"/>
      <c r="R128" s="19"/>
      <c r="S128" s="5"/>
      <c r="T128" s="5"/>
      <c r="U128" s="5"/>
    </row>
    <row r="129" spans="1:21" x14ac:dyDescent="0.2">
      <c r="A129" s="1">
        <v>41275</v>
      </c>
      <c r="B129" s="12">
        <v>1917</v>
      </c>
      <c r="C129" s="3"/>
      <c r="D129" s="18"/>
      <c r="E129" s="11">
        <v>6753</v>
      </c>
      <c r="F129" s="19"/>
      <c r="G129" s="20"/>
      <c r="H129" s="5">
        <f t="shared" si="1"/>
        <v>8670</v>
      </c>
      <c r="I129" s="5"/>
      <c r="J129" s="21"/>
      <c r="M129" s="12"/>
      <c r="N129" s="3"/>
      <c r="O129" s="11"/>
      <c r="P129" s="11"/>
      <c r="Q129" s="19"/>
      <c r="R129" s="19"/>
      <c r="S129" s="5"/>
      <c r="T129" s="5"/>
      <c r="U129" s="5"/>
    </row>
    <row r="130" spans="1:21" x14ac:dyDescent="0.2">
      <c r="A130" s="1">
        <v>41306</v>
      </c>
      <c r="B130" s="12">
        <v>1897</v>
      </c>
      <c r="C130" s="3"/>
      <c r="D130" s="18"/>
      <c r="E130" s="11">
        <v>6795</v>
      </c>
      <c r="F130" s="19"/>
      <c r="G130" s="20"/>
      <c r="H130" s="5">
        <f t="shared" si="1"/>
        <v>8692</v>
      </c>
      <c r="I130" s="5"/>
      <c r="J130" s="21"/>
      <c r="M130" s="12"/>
      <c r="N130" s="3"/>
      <c r="O130" s="11"/>
      <c r="P130" s="11"/>
      <c r="Q130" s="19"/>
      <c r="R130" s="19"/>
      <c r="S130" s="5"/>
      <c r="T130" s="5"/>
      <c r="U130" s="5"/>
    </row>
    <row r="131" spans="1:21" s="13" customFormat="1" x14ac:dyDescent="0.2">
      <c r="A131" s="36">
        <v>41334</v>
      </c>
      <c r="B131" s="12">
        <v>1895</v>
      </c>
      <c r="C131" s="12"/>
      <c r="D131" s="18"/>
      <c r="E131" s="11">
        <v>6798</v>
      </c>
      <c r="F131" s="19"/>
      <c r="G131" s="20"/>
      <c r="H131" s="5">
        <f t="shared" ref="H131:H185" si="2">B131+E131</f>
        <v>8693</v>
      </c>
      <c r="I131" s="5"/>
      <c r="J131" s="21"/>
      <c r="M131" s="12"/>
      <c r="N131" s="12"/>
      <c r="O131" s="11"/>
      <c r="P131" s="11"/>
      <c r="Q131" s="19"/>
      <c r="R131" s="19"/>
      <c r="S131" s="5"/>
      <c r="T131" s="5"/>
      <c r="U131" s="5"/>
    </row>
    <row r="132" spans="1:21" x14ac:dyDescent="0.2">
      <c r="A132" s="1">
        <v>41365</v>
      </c>
      <c r="B132" s="12">
        <v>1821</v>
      </c>
      <c r="C132" s="3"/>
      <c r="D132" s="18"/>
      <c r="E132" s="11">
        <v>6817</v>
      </c>
      <c r="F132" s="19"/>
      <c r="G132" s="20"/>
      <c r="H132" s="5">
        <f t="shared" si="2"/>
        <v>8638</v>
      </c>
      <c r="I132" s="5"/>
      <c r="J132" s="21"/>
      <c r="M132" s="12"/>
      <c r="N132" s="3"/>
      <c r="O132" s="11"/>
      <c r="P132" s="11"/>
      <c r="Q132" s="19"/>
      <c r="R132" s="19"/>
      <c r="S132" s="5"/>
      <c r="T132" s="5"/>
      <c r="U132" s="5"/>
    </row>
    <row r="133" spans="1:21" x14ac:dyDescent="0.2">
      <c r="A133" s="1">
        <v>41395</v>
      </c>
      <c r="B133" s="12">
        <v>1768</v>
      </c>
      <c r="C133" s="3"/>
      <c r="D133" s="18"/>
      <c r="E133" s="11">
        <v>6919</v>
      </c>
      <c r="F133" s="19"/>
      <c r="G133" s="20"/>
      <c r="H133" s="5">
        <f t="shared" si="2"/>
        <v>8687</v>
      </c>
      <c r="I133" s="5"/>
      <c r="J133" s="21"/>
      <c r="M133" s="12"/>
      <c r="N133" s="3"/>
      <c r="O133" s="11"/>
      <c r="P133" s="11"/>
      <c r="Q133" s="19"/>
      <c r="R133" s="19"/>
      <c r="S133" s="5"/>
      <c r="T133" s="5"/>
      <c r="U133" s="5"/>
    </row>
    <row r="134" spans="1:21" x14ac:dyDescent="0.2">
      <c r="A134" s="1">
        <v>41426</v>
      </c>
      <c r="B134" s="35">
        <v>1703</v>
      </c>
      <c r="C134" s="9"/>
      <c r="D134" s="18"/>
      <c r="E134" s="11">
        <v>6901</v>
      </c>
      <c r="F134" s="19"/>
      <c r="G134" s="20"/>
      <c r="H134" s="5">
        <f t="shared" si="2"/>
        <v>8604</v>
      </c>
      <c r="I134" s="5"/>
      <c r="J134" s="21"/>
      <c r="M134" s="35"/>
      <c r="N134" s="9"/>
      <c r="O134" s="11"/>
      <c r="P134" s="11"/>
      <c r="Q134" s="19"/>
      <c r="R134" s="19"/>
      <c r="S134" s="5"/>
      <c r="T134" s="5"/>
      <c r="U134" s="5"/>
    </row>
    <row r="135" spans="1:21" x14ac:dyDescent="0.2">
      <c r="A135" s="1">
        <v>41456</v>
      </c>
      <c r="B135" s="12">
        <v>1615</v>
      </c>
      <c r="C135" s="3"/>
      <c r="D135" s="18"/>
      <c r="E135" s="11">
        <v>6960</v>
      </c>
      <c r="F135" s="19"/>
      <c r="G135" s="20"/>
      <c r="H135" s="5">
        <f t="shared" si="2"/>
        <v>8575</v>
      </c>
      <c r="I135" s="5"/>
      <c r="J135" s="21"/>
      <c r="M135" s="12"/>
      <c r="N135" s="3"/>
      <c r="O135" s="11"/>
      <c r="P135" s="11"/>
      <c r="Q135" s="19"/>
      <c r="R135" s="19"/>
      <c r="S135" s="5"/>
      <c r="T135" s="5"/>
      <c r="U135" s="5"/>
    </row>
    <row r="136" spans="1:21" x14ac:dyDescent="0.2">
      <c r="A136" s="1">
        <v>41487</v>
      </c>
      <c r="B136" s="12">
        <v>1632</v>
      </c>
      <c r="C136" s="12"/>
      <c r="D136" s="18"/>
      <c r="E136" s="11">
        <v>6903</v>
      </c>
      <c r="F136" s="19"/>
      <c r="G136" s="20"/>
      <c r="H136" s="5">
        <f t="shared" si="2"/>
        <v>8535</v>
      </c>
      <c r="I136" s="5"/>
      <c r="J136" s="21"/>
      <c r="M136" s="12"/>
      <c r="N136" s="12"/>
      <c r="O136" s="11"/>
      <c r="P136" s="11"/>
      <c r="Q136" s="19"/>
      <c r="R136" s="19"/>
      <c r="S136" s="5"/>
      <c r="T136" s="5"/>
      <c r="U136" s="5"/>
    </row>
    <row r="137" spans="1:21" x14ac:dyDescent="0.2">
      <c r="A137" s="1">
        <v>41518</v>
      </c>
      <c r="B137" s="12">
        <v>1652</v>
      </c>
      <c r="C137" s="32"/>
      <c r="D137" s="31"/>
      <c r="E137" s="11">
        <v>6898</v>
      </c>
      <c r="F137" s="19"/>
      <c r="G137" s="31"/>
      <c r="H137" s="5">
        <f t="shared" si="2"/>
        <v>8550</v>
      </c>
      <c r="I137" s="5"/>
      <c r="J137" s="21"/>
      <c r="M137" s="12"/>
      <c r="N137" s="32"/>
      <c r="P137" s="11"/>
      <c r="Q137" s="19"/>
      <c r="S137" s="5"/>
      <c r="T137" s="5"/>
      <c r="U137" s="5"/>
    </row>
    <row r="138" spans="1:21" x14ac:dyDescent="0.2">
      <c r="A138" s="1">
        <v>41548</v>
      </c>
      <c r="B138" s="12">
        <v>1653</v>
      </c>
      <c r="C138" s="32"/>
      <c r="D138" s="31"/>
      <c r="E138" s="11">
        <v>6843</v>
      </c>
      <c r="F138" s="19"/>
      <c r="G138" s="31"/>
      <c r="H138" s="5">
        <f t="shared" si="2"/>
        <v>8496</v>
      </c>
      <c r="I138" s="5"/>
      <c r="J138" s="21"/>
      <c r="M138" s="12"/>
      <c r="N138" s="32"/>
      <c r="P138" s="11"/>
      <c r="Q138" s="19"/>
      <c r="S138" s="5"/>
      <c r="T138" s="5"/>
      <c r="U138" s="5"/>
    </row>
    <row r="139" spans="1:21" x14ac:dyDescent="0.2">
      <c r="A139" s="1">
        <v>41579</v>
      </c>
      <c r="B139" s="12">
        <v>1572</v>
      </c>
      <c r="C139" s="32"/>
      <c r="D139" s="31"/>
      <c r="E139" s="11">
        <v>6781</v>
      </c>
      <c r="F139" s="19"/>
      <c r="G139" s="31"/>
      <c r="H139" s="5">
        <f t="shared" si="2"/>
        <v>8353</v>
      </c>
      <c r="I139" s="5"/>
      <c r="J139" s="21"/>
      <c r="M139" s="12"/>
      <c r="N139" s="32"/>
      <c r="P139" s="11"/>
      <c r="Q139" s="19"/>
      <c r="S139" s="5"/>
      <c r="T139" s="5"/>
      <c r="U139" s="5"/>
    </row>
    <row r="140" spans="1:21" x14ac:dyDescent="0.2">
      <c r="A140" s="1">
        <v>41609</v>
      </c>
      <c r="B140" s="12">
        <v>1466</v>
      </c>
      <c r="C140" s="32"/>
      <c r="D140" s="31"/>
      <c r="E140" s="11">
        <v>6725</v>
      </c>
      <c r="F140" s="19"/>
      <c r="G140" s="31"/>
      <c r="H140" s="5">
        <f t="shared" si="2"/>
        <v>8191</v>
      </c>
      <c r="I140" s="5"/>
      <c r="J140" s="21"/>
      <c r="M140" s="12"/>
      <c r="N140" s="32"/>
      <c r="P140" s="11"/>
      <c r="Q140" s="19"/>
      <c r="S140" s="5"/>
      <c r="T140" s="5"/>
      <c r="U140" s="5"/>
    </row>
    <row r="141" spans="1:21" x14ac:dyDescent="0.2">
      <c r="A141" s="1">
        <v>41640</v>
      </c>
      <c r="B141" s="12">
        <v>1755</v>
      </c>
      <c r="C141" s="32"/>
      <c r="D141" s="31"/>
      <c r="E141" s="11">
        <v>6650</v>
      </c>
      <c r="F141" s="19"/>
      <c r="G141" s="31"/>
      <c r="H141" s="5">
        <f t="shared" si="2"/>
        <v>8405</v>
      </c>
      <c r="I141" s="5"/>
      <c r="J141" s="21"/>
      <c r="M141" s="12"/>
      <c r="N141" s="32"/>
      <c r="P141" s="11"/>
      <c r="Q141" s="19"/>
      <c r="S141" s="5"/>
      <c r="T141" s="5"/>
      <c r="U141" s="5"/>
    </row>
    <row r="142" spans="1:21" ht="14.45" customHeight="1" x14ac:dyDescent="0.2">
      <c r="A142" s="1">
        <v>41671</v>
      </c>
      <c r="B142" s="12">
        <v>1831</v>
      </c>
      <c r="C142" s="32"/>
      <c r="D142" s="31"/>
      <c r="E142" s="11">
        <v>6682</v>
      </c>
      <c r="F142" s="19"/>
      <c r="G142" s="31"/>
      <c r="H142" s="5">
        <f t="shared" si="2"/>
        <v>8513</v>
      </c>
      <c r="I142" s="5"/>
      <c r="J142" s="21"/>
      <c r="M142" s="12"/>
      <c r="N142" s="32"/>
      <c r="P142" s="11"/>
      <c r="Q142" s="19"/>
      <c r="S142" s="5"/>
      <c r="T142" s="5"/>
      <c r="U142" s="5"/>
    </row>
    <row r="143" spans="1:21" x14ac:dyDescent="0.2">
      <c r="A143" s="1">
        <v>41699</v>
      </c>
      <c r="B143" s="12">
        <v>1858</v>
      </c>
      <c r="C143" s="32"/>
      <c r="D143" s="31"/>
      <c r="E143" s="11">
        <v>6748</v>
      </c>
      <c r="F143" s="19"/>
      <c r="G143" s="31"/>
      <c r="H143" s="5">
        <f t="shared" si="2"/>
        <v>8606</v>
      </c>
      <c r="I143" s="5"/>
      <c r="J143" s="21"/>
      <c r="M143" s="12"/>
      <c r="N143" s="32"/>
      <c r="P143" s="11"/>
      <c r="Q143" s="19"/>
      <c r="S143" s="5"/>
      <c r="T143" s="5"/>
      <c r="U143" s="5"/>
    </row>
    <row r="144" spans="1:21" x14ac:dyDescent="0.2">
      <c r="A144" s="1">
        <v>41730</v>
      </c>
      <c r="B144" s="12">
        <v>1817</v>
      </c>
      <c r="C144" s="32"/>
      <c r="D144" s="31"/>
      <c r="E144" s="11">
        <v>6691</v>
      </c>
      <c r="F144" s="19"/>
      <c r="G144" s="31"/>
      <c r="H144" s="5">
        <f t="shared" si="2"/>
        <v>8508</v>
      </c>
      <c r="I144" s="5"/>
      <c r="J144" s="21"/>
      <c r="M144" s="12"/>
      <c r="N144" s="32"/>
      <c r="P144" s="11"/>
      <c r="Q144" s="19"/>
      <c r="S144" s="5"/>
      <c r="T144" s="5"/>
      <c r="U144" s="5"/>
    </row>
    <row r="145" spans="1:21" x14ac:dyDescent="0.2">
      <c r="A145" s="1">
        <v>41760</v>
      </c>
      <c r="B145" s="12">
        <v>1837</v>
      </c>
      <c r="C145" s="32"/>
      <c r="D145" s="31"/>
      <c r="E145" s="11">
        <v>6749</v>
      </c>
      <c r="F145" s="19"/>
      <c r="G145" s="31"/>
      <c r="H145" s="5">
        <f t="shared" si="2"/>
        <v>8586</v>
      </c>
      <c r="I145" s="5"/>
      <c r="J145" s="21"/>
      <c r="M145" s="12"/>
      <c r="N145" s="32"/>
      <c r="P145" s="11"/>
      <c r="Q145" s="19"/>
      <c r="S145" s="5"/>
      <c r="T145" s="5"/>
      <c r="U145" s="5"/>
    </row>
    <row r="146" spans="1:21" x14ac:dyDescent="0.2">
      <c r="A146" s="1">
        <v>41791</v>
      </c>
      <c r="B146" s="12">
        <v>1861</v>
      </c>
      <c r="C146" s="32"/>
      <c r="D146" s="31"/>
      <c r="E146" s="11">
        <v>6773</v>
      </c>
      <c r="F146" s="19"/>
      <c r="G146" s="31"/>
      <c r="H146" s="5">
        <f t="shared" si="2"/>
        <v>8634</v>
      </c>
      <c r="I146" s="5"/>
      <c r="J146" s="21"/>
      <c r="M146" s="12"/>
      <c r="N146" s="32"/>
      <c r="P146" s="11"/>
      <c r="Q146" s="19"/>
      <c r="S146" s="5"/>
      <c r="T146" s="5"/>
      <c r="U146" s="5"/>
    </row>
    <row r="147" spans="1:21" x14ac:dyDescent="0.2">
      <c r="A147" s="1">
        <v>41821</v>
      </c>
      <c r="B147" s="12">
        <v>1875</v>
      </c>
      <c r="C147" s="32"/>
      <c r="D147" s="40"/>
      <c r="E147" s="11">
        <v>6792</v>
      </c>
      <c r="F147" s="19"/>
      <c r="G147" s="20"/>
      <c r="H147" s="5">
        <f t="shared" si="2"/>
        <v>8667</v>
      </c>
      <c r="I147" s="5"/>
      <c r="J147" s="21"/>
      <c r="M147" s="12"/>
      <c r="N147" s="32"/>
      <c r="O147" s="32"/>
      <c r="P147" s="11"/>
      <c r="Q147" s="19"/>
      <c r="R147" s="19"/>
      <c r="S147" s="5"/>
      <c r="T147" s="5"/>
      <c r="U147" s="5"/>
    </row>
    <row r="148" spans="1:21" x14ac:dyDescent="0.2">
      <c r="A148" s="1">
        <v>41852</v>
      </c>
      <c r="B148" s="12">
        <v>1885</v>
      </c>
      <c r="C148" s="5"/>
      <c r="D148" s="31"/>
      <c r="E148" s="11">
        <v>6869</v>
      </c>
      <c r="F148" s="19"/>
      <c r="G148" s="31"/>
      <c r="H148" s="5">
        <f t="shared" si="2"/>
        <v>8754</v>
      </c>
      <c r="I148" s="5"/>
      <c r="J148" s="21"/>
      <c r="M148" s="12"/>
      <c r="N148" s="5"/>
      <c r="P148" s="11"/>
      <c r="Q148" s="19"/>
      <c r="S148" s="5"/>
      <c r="T148" s="5"/>
      <c r="U148" s="5"/>
    </row>
    <row r="149" spans="1:21" x14ac:dyDescent="0.2">
      <c r="A149" s="1">
        <v>41883</v>
      </c>
      <c r="B149" s="12">
        <v>1838</v>
      </c>
      <c r="C149" s="5"/>
      <c r="D149" s="31"/>
      <c r="E149" s="11">
        <v>6920</v>
      </c>
      <c r="F149" s="5"/>
      <c r="G149" s="31"/>
      <c r="H149" s="5">
        <f t="shared" si="2"/>
        <v>8758</v>
      </c>
      <c r="I149" s="5"/>
      <c r="J149" s="21"/>
      <c r="M149" s="12"/>
      <c r="N149" s="5"/>
      <c r="P149" s="11"/>
      <c r="Q149" s="5"/>
      <c r="S149" s="5"/>
      <c r="T149" s="5"/>
      <c r="U149" s="5"/>
    </row>
    <row r="150" spans="1:21" x14ac:dyDescent="0.2">
      <c r="A150" s="1">
        <v>41913</v>
      </c>
      <c r="B150" s="12">
        <v>1847</v>
      </c>
      <c r="C150" s="5"/>
      <c r="D150" s="31"/>
      <c r="E150" s="11">
        <v>6844</v>
      </c>
      <c r="F150" s="5"/>
      <c r="G150" s="31"/>
      <c r="H150" s="5">
        <f t="shared" si="2"/>
        <v>8691</v>
      </c>
      <c r="I150" s="5"/>
      <c r="J150" s="21"/>
      <c r="M150" s="12"/>
      <c r="N150" s="5"/>
      <c r="P150" s="11"/>
      <c r="Q150" s="5"/>
      <c r="S150" s="5"/>
      <c r="T150" s="5"/>
      <c r="U150" s="5"/>
    </row>
    <row r="151" spans="1:21" x14ac:dyDescent="0.2">
      <c r="A151" s="1">
        <v>41944</v>
      </c>
      <c r="B151" s="12">
        <v>1843</v>
      </c>
      <c r="C151" s="5"/>
      <c r="D151" s="31"/>
      <c r="E151" s="11">
        <v>6882</v>
      </c>
      <c r="F151" s="5"/>
      <c r="G151" s="31"/>
      <c r="H151" s="5">
        <f t="shared" si="2"/>
        <v>8725</v>
      </c>
      <c r="I151" s="5"/>
      <c r="J151" s="21"/>
      <c r="M151" s="12"/>
      <c r="N151" s="5"/>
      <c r="P151" s="11"/>
      <c r="Q151" s="5"/>
      <c r="S151" s="5"/>
      <c r="T151" s="5"/>
      <c r="U151" s="5"/>
    </row>
    <row r="152" spans="1:21" x14ac:dyDescent="0.2">
      <c r="A152" s="1">
        <v>41974</v>
      </c>
      <c r="B152" s="12">
        <v>2034</v>
      </c>
      <c r="C152" s="5"/>
      <c r="D152" s="31"/>
      <c r="E152" s="11">
        <v>6737</v>
      </c>
      <c r="F152" s="5"/>
      <c r="G152" s="31"/>
      <c r="H152" s="5">
        <f t="shared" si="2"/>
        <v>8771</v>
      </c>
      <c r="I152" s="5"/>
      <c r="J152" s="21"/>
      <c r="M152" s="12"/>
      <c r="N152" s="5"/>
      <c r="P152" s="11"/>
      <c r="Q152" s="5"/>
      <c r="S152" s="5"/>
      <c r="T152" s="5"/>
      <c r="U152" s="5"/>
    </row>
    <row r="153" spans="1:21" x14ac:dyDescent="0.2">
      <c r="A153" s="1">
        <v>42005</v>
      </c>
      <c r="B153" s="12">
        <v>2223</v>
      </c>
      <c r="C153" s="5"/>
      <c r="D153" s="31"/>
      <c r="E153" s="11">
        <v>6719</v>
      </c>
      <c r="F153" s="5"/>
      <c r="G153" s="31"/>
      <c r="H153" s="5">
        <f t="shared" si="2"/>
        <v>8942</v>
      </c>
      <c r="I153" s="5"/>
      <c r="J153" s="21"/>
      <c r="M153" s="12"/>
      <c r="N153" s="5"/>
      <c r="P153" s="11"/>
      <c r="Q153" s="5"/>
      <c r="S153" s="5"/>
      <c r="T153" s="5"/>
      <c r="U153" s="5"/>
    </row>
    <row r="154" spans="1:21" x14ac:dyDescent="0.2">
      <c r="A154" s="1">
        <v>42036</v>
      </c>
      <c r="B154" s="12">
        <v>2186</v>
      </c>
      <c r="C154" s="5"/>
      <c r="D154" s="31"/>
      <c r="E154" s="11">
        <v>6677</v>
      </c>
      <c r="F154" s="5"/>
      <c r="G154" s="31"/>
      <c r="H154" s="5">
        <f t="shared" si="2"/>
        <v>8863</v>
      </c>
      <c r="I154" s="5"/>
      <c r="J154" s="21"/>
      <c r="M154" s="12"/>
      <c r="N154" s="5"/>
      <c r="P154" s="11"/>
      <c r="Q154" s="5"/>
      <c r="S154" s="5"/>
      <c r="T154" s="5"/>
      <c r="U154" s="5"/>
    </row>
    <row r="155" spans="1:21" x14ac:dyDescent="0.2">
      <c r="A155" s="1">
        <v>42064</v>
      </c>
      <c r="B155" s="12">
        <v>2103</v>
      </c>
      <c r="C155" s="5"/>
      <c r="D155" s="31"/>
      <c r="E155" s="11">
        <v>6706</v>
      </c>
      <c r="F155" s="5"/>
      <c r="G155" s="31"/>
      <c r="H155" s="5">
        <f t="shared" si="2"/>
        <v>8809</v>
      </c>
      <c r="I155" s="5"/>
      <c r="J155" s="21"/>
      <c r="M155" s="12"/>
      <c r="N155" s="5"/>
      <c r="P155" s="11"/>
      <c r="Q155" s="5"/>
      <c r="S155" s="5"/>
      <c r="T155" s="5"/>
      <c r="U155" s="5"/>
    </row>
    <row r="156" spans="1:21" ht="14.45" customHeight="1" x14ac:dyDescent="0.2">
      <c r="A156" s="1">
        <v>42095</v>
      </c>
      <c r="B156" s="12">
        <v>2150</v>
      </c>
      <c r="C156" s="5"/>
      <c r="D156" s="31"/>
      <c r="E156" s="11">
        <v>6684</v>
      </c>
      <c r="F156" s="5"/>
      <c r="G156" s="31"/>
      <c r="H156" s="5">
        <f t="shared" si="2"/>
        <v>8834</v>
      </c>
      <c r="I156" s="5"/>
      <c r="J156" s="21"/>
      <c r="M156" s="12"/>
      <c r="N156" s="5"/>
      <c r="P156" s="11"/>
      <c r="Q156" s="5"/>
      <c r="S156" s="5"/>
      <c r="T156" s="5"/>
      <c r="U156" s="5"/>
    </row>
    <row r="157" spans="1:21" x14ac:dyDescent="0.2">
      <c r="A157" s="1">
        <v>42125</v>
      </c>
      <c r="B157" s="12">
        <v>2179</v>
      </c>
      <c r="C157" s="5"/>
      <c r="D157" s="31"/>
      <c r="E157" s="11">
        <v>6701</v>
      </c>
      <c r="F157" s="5"/>
      <c r="G157" s="31"/>
      <c r="H157" s="5">
        <f t="shared" si="2"/>
        <v>8880</v>
      </c>
      <c r="I157" s="5"/>
      <c r="J157" s="21"/>
      <c r="M157" s="12"/>
      <c r="N157" s="5"/>
      <c r="P157" s="11"/>
      <c r="Q157" s="5"/>
      <c r="S157" s="5"/>
      <c r="T157" s="5"/>
      <c r="U157" s="5"/>
    </row>
    <row r="158" spans="1:21" x14ac:dyDescent="0.2">
      <c r="A158" s="1">
        <v>42156</v>
      </c>
      <c r="B158" s="12">
        <v>2198</v>
      </c>
      <c r="C158" s="5"/>
      <c r="D158" s="31"/>
      <c r="E158" s="11">
        <v>6708</v>
      </c>
      <c r="F158" s="5"/>
      <c r="G158" s="31"/>
      <c r="H158" s="5">
        <f t="shared" si="2"/>
        <v>8906</v>
      </c>
      <c r="I158" s="5"/>
      <c r="J158" s="21"/>
      <c r="M158" s="12"/>
      <c r="N158" s="5"/>
      <c r="P158" s="11"/>
      <c r="Q158" s="5"/>
      <c r="S158" s="5"/>
      <c r="T158" s="5"/>
      <c r="U158" s="5"/>
    </row>
    <row r="159" spans="1:21" x14ac:dyDescent="0.2">
      <c r="A159" s="1">
        <v>42186</v>
      </c>
      <c r="B159" s="12">
        <v>2183</v>
      </c>
      <c r="C159" s="5"/>
      <c r="D159" s="31"/>
      <c r="E159" s="11">
        <v>6762</v>
      </c>
      <c r="F159" s="5"/>
      <c r="G159" s="31"/>
      <c r="H159" s="5">
        <f t="shared" si="2"/>
        <v>8945</v>
      </c>
      <c r="I159" s="5"/>
      <c r="J159" s="21"/>
      <c r="M159" s="12"/>
      <c r="N159" s="5"/>
      <c r="P159" s="11"/>
      <c r="Q159" s="5"/>
      <c r="S159" s="5"/>
      <c r="T159" s="5"/>
      <c r="U159" s="5"/>
    </row>
    <row r="160" spans="1:21" x14ac:dyDescent="0.2">
      <c r="A160" s="1">
        <v>42217</v>
      </c>
      <c r="B160" s="12">
        <v>2300</v>
      </c>
      <c r="C160" s="5"/>
      <c r="D160" s="31"/>
      <c r="E160" s="11">
        <v>6812</v>
      </c>
      <c r="F160" s="5"/>
      <c r="G160" s="31"/>
      <c r="H160" s="5">
        <f t="shared" si="2"/>
        <v>9112</v>
      </c>
      <c r="I160" s="5"/>
      <c r="J160" s="21"/>
      <c r="M160" s="12"/>
      <c r="N160" s="5"/>
      <c r="P160" s="11"/>
      <c r="Q160" s="5"/>
      <c r="S160" s="5"/>
      <c r="T160" s="5"/>
      <c r="U160" s="5"/>
    </row>
    <row r="161" spans="1:21" x14ac:dyDescent="0.2">
      <c r="A161" s="1">
        <v>42248</v>
      </c>
      <c r="B161" s="12">
        <v>2223</v>
      </c>
      <c r="C161" s="5"/>
      <c r="D161" s="31"/>
      <c r="E161" s="11">
        <v>6866</v>
      </c>
      <c r="F161" s="5"/>
      <c r="G161" s="31"/>
      <c r="H161" s="48">
        <f t="shared" si="2"/>
        <v>9089</v>
      </c>
      <c r="I161" s="5"/>
      <c r="J161" s="21"/>
      <c r="M161" s="12"/>
      <c r="N161" s="5"/>
      <c r="P161" s="11"/>
      <c r="Q161" s="5"/>
      <c r="S161" s="5"/>
      <c r="T161" s="5"/>
      <c r="U161" s="5"/>
    </row>
    <row r="162" spans="1:21" x14ac:dyDescent="0.2">
      <c r="A162" s="1">
        <v>42278</v>
      </c>
      <c r="B162" s="12">
        <v>2294</v>
      </c>
      <c r="C162" s="5"/>
      <c r="D162" s="21"/>
      <c r="E162" s="11">
        <v>6861</v>
      </c>
      <c r="F162" s="5"/>
      <c r="G162" s="31"/>
      <c r="H162" s="5">
        <f t="shared" si="2"/>
        <v>9155</v>
      </c>
      <c r="I162" s="5"/>
      <c r="J162" s="21"/>
      <c r="M162" s="12"/>
      <c r="N162" s="5"/>
      <c r="O162" s="5"/>
      <c r="P162" s="11"/>
      <c r="Q162" s="5"/>
      <c r="R162" s="5"/>
      <c r="S162" s="5"/>
      <c r="T162" s="5"/>
      <c r="U162" s="5"/>
    </row>
    <row r="163" spans="1:21" x14ac:dyDescent="0.2">
      <c r="A163" s="1">
        <v>42309</v>
      </c>
      <c r="B163" s="12">
        <v>2274</v>
      </c>
      <c r="C163" s="5"/>
      <c r="D163" s="21"/>
      <c r="E163" s="11">
        <v>6897</v>
      </c>
      <c r="F163" s="5"/>
      <c r="G163" s="31"/>
      <c r="H163" s="5">
        <f t="shared" si="2"/>
        <v>9171</v>
      </c>
      <c r="I163" s="5"/>
      <c r="J163" s="21"/>
      <c r="M163" s="12"/>
      <c r="N163" s="5"/>
      <c r="O163" s="5"/>
      <c r="P163" s="11"/>
      <c r="Q163" s="5"/>
      <c r="R163" s="5"/>
      <c r="S163" s="5"/>
      <c r="T163" s="5"/>
      <c r="U163" s="5"/>
    </row>
    <row r="164" spans="1:21" x14ac:dyDescent="0.2">
      <c r="A164" s="1">
        <v>42339</v>
      </c>
      <c r="B164" s="12">
        <v>2294</v>
      </c>
      <c r="C164" s="5"/>
      <c r="D164" s="21"/>
      <c r="E164" s="11">
        <v>6861</v>
      </c>
      <c r="F164" s="5"/>
      <c r="G164" s="31"/>
      <c r="H164" s="5">
        <f t="shared" si="2"/>
        <v>9155</v>
      </c>
      <c r="I164" s="5"/>
      <c r="J164" s="21"/>
      <c r="M164" s="12"/>
      <c r="N164" s="5"/>
      <c r="O164" s="5"/>
      <c r="P164" s="11"/>
      <c r="Q164" s="5"/>
      <c r="R164" s="5"/>
      <c r="S164" s="5"/>
      <c r="T164" s="5"/>
      <c r="U164" s="5"/>
    </row>
    <row r="165" spans="1:21" x14ac:dyDescent="0.2">
      <c r="A165" s="1">
        <v>42370</v>
      </c>
      <c r="B165" s="12">
        <v>2537</v>
      </c>
      <c r="C165" s="5"/>
      <c r="D165" s="21"/>
      <c r="E165" s="11">
        <v>6766</v>
      </c>
      <c r="F165" s="5"/>
      <c r="G165" s="31"/>
      <c r="H165" s="5">
        <f t="shared" si="2"/>
        <v>9303</v>
      </c>
      <c r="I165" s="5"/>
      <c r="J165" s="21"/>
      <c r="M165" s="12"/>
      <c r="N165" s="5"/>
      <c r="O165" s="5"/>
      <c r="P165" s="11"/>
      <c r="Q165" s="5"/>
      <c r="R165" s="5"/>
      <c r="S165" s="5"/>
      <c r="T165" s="5"/>
      <c r="U165" s="5"/>
    </row>
    <row r="166" spans="1:21" x14ac:dyDescent="0.2">
      <c r="A166" s="1">
        <v>42401</v>
      </c>
      <c r="B166" s="12">
        <v>2530</v>
      </c>
      <c r="C166" s="5"/>
      <c r="D166" s="21"/>
      <c r="E166" s="11">
        <v>6805</v>
      </c>
      <c r="F166" s="5"/>
      <c r="G166" s="31"/>
      <c r="H166" s="5">
        <f t="shared" si="2"/>
        <v>9335</v>
      </c>
      <c r="I166" s="5"/>
      <c r="J166" s="21"/>
      <c r="M166" s="12"/>
      <c r="N166" s="5"/>
      <c r="O166" s="5"/>
      <c r="P166" s="11"/>
      <c r="Q166" s="5"/>
      <c r="R166" s="5"/>
      <c r="S166" s="5"/>
      <c r="T166" s="5"/>
      <c r="U166" s="5"/>
    </row>
    <row r="167" spans="1:21" x14ac:dyDescent="0.2">
      <c r="A167" s="1">
        <v>42430</v>
      </c>
      <c r="B167" s="12">
        <v>2532</v>
      </c>
      <c r="C167" s="5"/>
      <c r="D167" s="21"/>
      <c r="E167" s="11">
        <v>6852</v>
      </c>
      <c r="F167" s="5"/>
      <c r="G167" s="31"/>
      <c r="H167" s="5">
        <f t="shared" si="2"/>
        <v>9384</v>
      </c>
      <c r="I167" s="5"/>
      <c r="J167" s="21"/>
      <c r="M167" s="12"/>
      <c r="N167" s="5"/>
      <c r="O167" s="5"/>
      <c r="P167" s="11"/>
      <c r="Q167" s="5"/>
      <c r="R167" s="5"/>
      <c r="S167" s="5"/>
      <c r="T167" s="5"/>
      <c r="U167" s="5"/>
    </row>
    <row r="168" spans="1:21" x14ac:dyDescent="0.2">
      <c r="A168" s="1">
        <v>42461</v>
      </c>
      <c r="B168" s="12">
        <v>2541</v>
      </c>
      <c r="C168" s="5"/>
      <c r="D168" s="21"/>
      <c r="E168" s="11">
        <v>6874</v>
      </c>
      <c r="F168" s="5"/>
      <c r="G168" s="31"/>
      <c r="H168" s="5">
        <f t="shared" si="2"/>
        <v>9415</v>
      </c>
      <c r="I168" s="5"/>
      <c r="J168" s="21"/>
      <c r="M168" s="12"/>
      <c r="N168" s="5"/>
      <c r="O168" s="5"/>
      <c r="P168" s="11"/>
      <c r="Q168" s="5"/>
      <c r="R168" s="5"/>
      <c r="S168" s="5"/>
      <c r="T168" s="5"/>
      <c r="U168" s="5"/>
    </row>
    <row r="169" spans="1:21" x14ac:dyDescent="0.2">
      <c r="A169" s="1">
        <v>42491</v>
      </c>
      <c r="B169" s="12">
        <v>2557</v>
      </c>
      <c r="C169" s="5"/>
      <c r="D169" s="21"/>
      <c r="E169" s="11">
        <v>6968</v>
      </c>
      <c r="F169" s="5"/>
      <c r="G169" s="31"/>
      <c r="H169" s="5">
        <f t="shared" si="2"/>
        <v>9525</v>
      </c>
      <c r="I169" s="5"/>
      <c r="J169" s="21"/>
      <c r="M169" s="12"/>
      <c r="N169" s="5"/>
      <c r="O169" s="5"/>
      <c r="P169" s="11"/>
      <c r="Q169" s="5"/>
      <c r="R169" s="5"/>
      <c r="S169" s="5"/>
      <c r="T169" s="5"/>
      <c r="U169" s="5"/>
    </row>
    <row r="170" spans="1:21" x14ac:dyDescent="0.2">
      <c r="A170" s="1">
        <v>42522</v>
      </c>
      <c r="B170" s="12">
        <v>2612</v>
      </c>
      <c r="C170" s="5"/>
      <c r="D170" s="21"/>
      <c r="E170" s="11">
        <v>6991</v>
      </c>
      <c r="F170" s="5"/>
      <c r="G170" s="31"/>
      <c r="H170" s="5">
        <f t="shared" si="2"/>
        <v>9603</v>
      </c>
      <c r="I170" s="5"/>
      <c r="J170" s="21"/>
      <c r="M170" s="12"/>
      <c r="N170" s="5"/>
      <c r="O170" s="5"/>
      <c r="P170" s="11"/>
      <c r="Q170" s="5"/>
      <c r="R170" s="5"/>
      <c r="S170" s="5"/>
      <c r="T170" s="5"/>
      <c r="U170" s="5"/>
    </row>
    <row r="171" spans="1:21" x14ac:dyDescent="0.2">
      <c r="A171" s="1">
        <v>42552</v>
      </c>
      <c r="B171" s="12">
        <v>2589</v>
      </c>
      <c r="C171" s="5"/>
      <c r="D171" s="21"/>
      <c r="E171" s="11">
        <v>7050</v>
      </c>
      <c r="F171" s="5"/>
      <c r="G171" s="21"/>
      <c r="H171" s="5">
        <f t="shared" si="2"/>
        <v>9639</v>
      </c>
      <c r="I171" s="5"/>
      <c r="J171" s="21"/>
      <c r="M171" s="12"/>
      <c r="N171" s="5"/>
      <c r="O171" s="5"/>
      <c r="P171" s="11"/>
      <c r="Q171" s="5"/>
      <c r="R171" s="5"/>
      <c r="S171" s="5"/>
      <c r="T171" s="5"/>
      <c r="U171" s="5"/>
    </row>
    <row r="172" spans="1:21" x14ac:dyDescent="0.2">
      <c r="A172" s="1">
        <v>42583</v>
      </c>
      <c r="B172" s="12">
        <v>2666</v>
      </c>
      <c r="C172" s="5"/>
      <c r="D172" s="21"/>
      <c r="E172" s="11">
        <v>7118</v>
      </c>
      <c r="F172" s="5"/>
      <c r="G172" s="21"/>
      <c r="H172" s="5">
        <f t="shared" si="2"/>
        <v>9784</v>
      </c>
      <c r="I172" s="5"/>
      <c r="J172" s="21"/>
      <c r="M172" s="12"/>
      <c r="N172" s="5"/>
      <c r="O172" s="5"/>
      <c r="P172" s="11"/>
      <c r="Q172" s="5"/>
      <c r="R172" s="5"/>
      <c r="S172" s="5"/>
      <c r="T172" s="5"/>
      <c r="U172" s="5"/>
    </row>
    <row r="173" spans="1:21" x14ac:dyDescent="0.2">
      <c r="A173" s="1">
        <v>42614</v>
      </c>
      <c r="B173" s="12">
        <v>2762</v>
      </c>
      <c r="C173" s="5"/>
      <c r="D173" s="21"/>
      <c r="E173" s="11">
        <v>7116</v>
      </c>
      <c r="F173" s="5"/>
      <c r="G173" s="21"/>
      <c r="H173" s="5">
        <f t="shared" si="2"/>
        <v>9878</v>
      </c>
      <c r="I173" s="5"/>
      <c r="J173" s="21"/>
      <c r="M173" s="12"/>
      <c r="N173" s="5"/>
      <c r="O173" s="5"/>
      <c r="P173" s="11"/>
      <c r="Q173" s="5"/>
      <c r="R173" s="5"/>
      <c r="S173" s="5"/>
      <c r="T173" s="5"/>
      <c r="U173" s="5"/>
    </row>
    <row r="174" spans="1:21" x14ac:dyDescent="0.2">
      <c r="A174" s="1">
        <v>42644</v>
      </c>
      <c r="B174" s="12">
        <v>2832</v>
      </c>
      <c r="C174" s="5"/>
      <c r="D174" s="21"/>
      <c r="E174" s="11">
        <v>7131</v>
      </c>
      <c r="F174" s="5"/>
      <c r="G174" s="21"/>
      <c r="H174" s="5">
        <f t="shared" si="2"/>
        <v>9963</v>
      </c>
      <c r="I174" s="5"/>
      <c r="J174" s="21"/>
      <c r="M174" s="12"/>
      <c r="N174" s="5"/>
      <c r="O174" s="5"/>
      <c r="P174" s="11"/>
      <c r="Q174" s="5"/>
      <c r="R174" s="5"/>
      <c r="S174" s="5"/>
      <c r="T174" s="5"/>
      <c r="U174" s="5"/>
    </row>
    <row r="175" spans="1:21" x14ac:dyDescent="0.2">
      <c r="A175" s="1">
        <v>42675</v>
      </c>
      <c r="B175" s="12">
        <v>2857</v>
      </c>
      <c r="C175" s="5">
        <v>2847.9980334796596</v>
      </c>
      <c r="D175" s="21"/>
      <c r="E175" s="11">
        <v>7160</v>
      </c>
      <c r="F175" s="5">
        <v>7175.4116303322298</v>
      </c>
      <c r="G175" s="21"/>
      <c r="H175" s="5">
        <f t="shared" si="2"/>
        <v>10017</v>
      </c>
      <c r="I175" s="5">
        <f t="shared" ref="I175:I212" si="3">C175+F175</f>
        <v>10023.40966381189</v>
      </c>
      <c r="J175" s="21"/>
      <c r="M175" s="12"/>
      <c r="N175" s="5"/>
      <c r="O175" s="5"/>
      <c r="P175" s="11"/>
      <c r="Q175" s="5"/>
      <c r="R175" s="5"/>
      <c r="S175" s="5"/>
      <c r="T175" s="5"/>
      <c r="U175" s="5"/>
    </row>
    <row r="176" spans="1:21" x14ac:dyDescent="0.2">
      <c r="A176" s="1">
        <v>42705</v>
      </c>
      <c r="B176" s="12">
        <v>2830.3333333333335</v>
      </c>
      <c r="C176" s="5">
        <v>2765.7872279461626</v>
      </c>
      <c r="D176" s="21"/>
      <c r="E176" s="11">
        <v>7098</v>
      </c>
      <c r="F176" s="5">
        <v>7110.2161444497124</v>
      </c>
      <c r="G176" s="21"/>
      <c r="H176" s="5">
        <f t="shared" si="2"/>
        <v>9928.3333333333339</v>
      </c>
      <c r="I176" s="5">
        <f t="shared" si="3"/>
        <v>9876.003372395875</v>
      </c>
      <c r="J176" s="21"/>
      <c r="M176" s="12"/>
      <c r="N176" s="5"/>
      <c r="O176" s="5"/>
      <c r="P176" s="11"/>
      <c r="Q176" s="5"/>
      <c r="R176" s="5"/>
      <c r="S176" s="5"/>
      <c r="T176" s="5"/>
      <c r="U176" s="5"/>
    </row>
    <row r="177" spans="1:21" x14ac:dyDescent="0.2">
      <c r="A177" s="1">
        <v>42736</v>
      </c>
      <c r="B177" s="12">
        <v>3061</v>
      </c>
      <c r="C177" s="5">
        <v>3071.9064563389425</v>
      </c>
      <c r="D177" s="21"/>
      <c r="E177" s="11">
        <v>7105</v>
      </c>
      <c r="F177" s="5">
        <v>7067.1794472581942</v>
      </c>
      <c r="G177" s="21"/>
      <c r="H177" s="5">
        <f t="shared" si="2"/>
        <v>10166</v>
      </c>
      <c r="I177" s="5">
        <f t="shared" si="3"/>
        <v>10139.085903597137</v>
      </c>
      <c r="J177" s="21"/>
      <c r="M177" s="12"/>
      <c r="N177" s="5"/>
      <c r="O177" s="5"/>
      <c r="P177" s="11"/>
      <c r="Q177" s="5"/>
      <c r="R177" s="5"/>
      <c r="S177" s="5"/>
      <c r="T177" s="5"/>
      <c r="U177" s="5"/>
    </row>
    <row r="178" spans="1:21" x14ac:dyDescent="0.2">
      <c r="A178" s="1">
        <v>42767</v>
      </c>
      <c r="B178" s="12">
        <v>3090</v>
      </c>
      <c r="C178" s="5">
        <v>3100.4194316760113</v>
      </c>
      <c r="D178" s="21"/>
      <c r="E178" s="11">
        <v>7151</v>
      </c>
      <c r="F178" s="5">
        <v>7108.9836795572883</v>
      </c>
      <c r="G178" s="21"/>
      <c r="H178" s="5">
        <f t="shared" si="2"/>
        <v>10241</v>
      </c>
      <c r="I178" s="5">
        <f t="shared" si="3"/>
        <v>10209.4031112333</v>
      </c>
      <c r="J178" s="21"/>
      <c r="M178" s="12"/>
      <c r="N178" s="5"/>
      <c r="O178" s="5"/>
      <c r="P178" s="11"/>
      <c r="Q178" s="5"/>
      <c r="R178" s="5"/>
      <c r="S178" s="5"/>
      <c r="T178" s="5"/>
      <c r="U178" s="5"/>
    </row>
    <row r="179" spans="1:21" x14ac:dyDescent="0.2">
      <c r="A179" s="1">
        <v>42795</v>
      </c>
      <c r="B179" s="12">
        <v>2968</v>
      </c>
      <c r="C179" s="5">
        <v>3076.5311779503868</v>
      </c>
      <c r="D179" s="21"/>
      <c r="E179" s="11">
        <v>7177</v>
      </c>
      <c r="F179" s="5">
        <v>7162.2571437026236</v>
      </c>
      <c r="G179" s="21"/>
      <c r="H179" s="5">
        <f t="shared" si="2"/>
        <v>10145</v>
      </c>
      <c r="I179" s="5">
        <f t="shared" si="3"/>
        <v>10238.78832165301</v>
      </c>
      <c r="J179" s="21"/>
      <c r="M179" s="12"/>
      <c r="N179" s="5"/>
      <c r="O179" s="5"/>
      <c r="P179" s="11"/>
      <c r="Q179" s="5"/>
      <c r="R179" s="5"/>
      <c r="S179" s="5"/>
      <c r="T179" s="5"/>
      <c r="U179" s="5"/>
    </row>
    <row r="180" spans="1:21" x14ac:dyDescent="0.2">
      <c r="A180" s="1">
        <v>42826</v>
      </c>
      <c r="B180" s="12">
        <v>2967</v>
      </c>
      <c r="C180" s="5">
        <v>3084.3397352956899</v>
      </c>
      <c r="D180" s="21"/>
      <c r="E180" s="11">
        <v>7183</v>
      </c>
      <c r="F180" s="5">
        <v>7158.2145194314253</v>
      </c>
      <c r="G180" s="21"/>
      <c r="H180" s="5">
        <f t="shared" si="2"/>
        <v>10150</v>
      </c>
      <c r="I180" s="5">
        <f t="shared" si="3"/>
        <v>10242.554254727114</v>
      </c>
      <c r="J180" s="21"/>
      <c r="M180" s="12"/>
      <c r="N180" s="5"/>
      <c r="O180" s="5"/>
      <c r="P180" s="11"/>
      <c r="Q180" s="5"/>
      <c r="R180" s="5"/>
      <c r="S180" s="5"/>
      <c r="T180" s="5"/>
      <c r="U180" s="5"/>
    </row>
    <row r="181" spans="1:21" x14ac:dyDescent="0.2">
      <c r="A181" s="1">
        <v>42856</v>
      </c>
      <c r="B181" s="12">
        <v>2967</v>
      </c>
      <c r="C181" s="5">
        <v>3065.4225694818056</v>
      </c>
      <c r="D181" s="21"/>
      <c r="E181" s="11">
        <v>7215</v>
      </c>
      <c r="F181" s="5">
        <v>7197.4225077550391</v>
      </c>
      <c r="G181" s="21"/>
      <c r="H181" s="5">
        <f t="shared" si="2"/>
        <v>10182</v>
      </c>
      <c r="I181" s="5">
        <f t="shared" si="3"/>
        <v>10262.845077236845</v>
      </c>
      <c r="J181" s="21"/>
      <c r="M181" s="12"/>
      <c r="N181" s="5"/>
      <c r="O181" s="5"/>
      <c r="P181" s="11"/>
      <c r="Q181" s="5"/>
      <c r="R181" s="5"/>
      <c r="S181" s="5"/>
      <c r="T181" s="5"/>
      <c r="U181" s="5"/>
    </row>
    <row r="182" spans="1:21" x14ac:dyDescent="0.2">
      <c r="A182" s="1">
        <v>42887</v>
      </c>
      <c r="B182" s="12">
        <v>3043</v>
      </c>
      <c r="C182" s="5">
        <v>3096.0956123749743</v>
      </c>
      <c r="D182" s="21"/>
      <c r="E182" s="11">
        <v>7265</v>
      </c>
      <c r="F182" s="5">
        <v>7177.8208894618647</v>
      </c>
      <c r="G182" s="21"/>
      <c r="H182" s="5">
        <f t="shared" si="2"/>
        <v>10308</v>
      </c>
      <c r="I182" s="5">
        <f t="shared" si="3"/>
        <v>10273.916501836839</v>
      </c>
      <c r="J182" s="21"/>
      <c r="M182" s="12"/>
      <c r="N182" s="5"/>
      <c r="O182" s="5"/>
      <c r="P182" s="11"/>
      <c r="Q182" s="5"/>
      <c r="R182" s="5"/>
      <c r="S182" s="5"/>
      <c r="T182" s="5"/>
      <c r="U182" s="5"/>
    </row>
    <row r="183" spans="1:21" x14ac:dyDescent="0.2">
      <c r="A183" s="1">
        <v>42917</v>
      </c>
      <c r="B183" s="12">
        <v>3010</v>
      </c>
      <c r="C183" s="5">
        <v>3031.4702427840907</v>
      </c>
      <c r="D183" s="21"/>
      <c r="E183" s="11">
        <v>7325</v>
      </c>
      <c r="F183" s="5">
        <v>7249.7630903019863</v>
      </c>
      <c r="G183" s="21"/>
      <c r="H183" s="5">
        <f t="shared" si="2"/>
        <v>10335</v>
      </c>
      <c r="I183" s="5">
        <f t="shared" si="3"/>
        <v>10281.233333086077</v>
      </c>
      <c r="J183" s="21"/>
      <c r="M183" s="12"/>
      <c r="N183" s="5"/>
      <c r="O183" s="5"/>
      <c r="P183" s="11"/>
      <c r="Q183" s="5"/>
      <c r="R183" s="5"/>
      <c r="S183" s="5"/>
      <c r="T183" s="5"/>
      <c r="U183" s="5"/>
    </row>
    <row r="184" spans="1:21" x14ac:dyDescent="0.2">
      <c r="A184" s="1">
        <v>42948</v>
      </c>
      <c r="B184" s="12">
        <v>3058</v>
      </c>
      <c r="C184" s="5">
        <v>3131.4435463857972</v>
      </c>
      <c r="D184" s="21"/>
      <c r="E184" s="11">
        <v>7419</v>
      </c>
      <c r="F184" s="5">
        <v>7360.9603741853562</v>
      </c>
      <c r="G184" s="21"/>
      <c r="H184" s="5">
        <f t="shared" si="2"/>
        <v>10477</v>
      </c>
      <c r="I184" s="5">
        <f t="shared" si="3"/>
        <v>10492.403920571152</v>
      </c>
      <c r="J184" s="21"/>
      <c r="M184" s="12"/>
      <c r="N184" s="5"/>
      <c r="O184" s="5"/>
      <c r="P184" s="11"/>
      <c r="Q184" s="5"/>
      <c r="R184" s="5"/>
      <c r="S184" s="5"/>
      <c r="T184" s="5"/>
      <c r="U184" s="5"/>
    </row>
    <row r="185" spans="1:21" x14ac:dyDescent="0.2">
      <c r="A185" s="1">
        <v>42979</v>
      </c>
      <c r="B185" s="12">
        <v>3032</v>
      </c>
      <c r="C185" s="5">
        <v>3108.9792493590862</v>
      </c>
      <c r="D185" s="21"/>
      <c r="E185" s="11">
        <v>7480</v>
      </c>
      <c r="F185" s="5">
        <v>7376.8077584775392</v>
      </c>
      <c r="G185" s="21"/>
      <c r="H185" s="5">
        <f t="shared" si="2"/>
        <v>10512</v>
      </c>
      <c r="I185" s="5">
        <f t="shared" si="3"/>
        <v>10485.787007836625</v>
      </c>
      <c r="J185" s="21"/>
      <c r="M185" s="12"/>
      <c r="N185" s="5"/>
      <c r="O185" s="5"/>
      <c r="P185" s="11"/>
      <c r="Q185" s="5"/>
      <c r="R185" s="5"/>
      <c r="S185" s="5"/>
      <c r="T185" s="5"/>
      <c r="U185" s="5"/>
    </row>
    <row r="186" spans="1:21" x14ac:dyDescent="0.2">
      <c r="A186" s="1">
        <v>43009</v>
      </c>
      <c r="B186" s="12"/>
      <c r="C186" s="5">
        <v>3127.7467869851389</v>
      </c>
      <c r="D186" s="21">
        <v>3005.2219977664136</v>
      </c>
      <c r="E186" s="11"/>
      <c r="F186" s="5">
        <v>7334.687281770568</v>
      </c>
      <c r="G186" s="21">
        <v>7558.2009825945552</v>
      </c>
      <c r="H186" s="5"/>
      <c r="I186" s="5">
        <f t="shared" si="3"/>
        <v>10462.434068755707</v>
      </c>
      <c r="J186" s="21">
        <f t="shared" ref="J186:J226" si="4">D186+G186</f>
        <v>10563.422980360969</v>
      </c>
      <c r="M186" s="12"/>
      <c r="N186" s="5"/>
      <c r="O186" s="5"/>
      <c r="P186" s="11"/>
      <c r="Q186" s="5"/>
      <c r="R186" s="5"/>
      <c r="S186" s="5"/>
      <c r="T186" s="5"/>
      <c r="U186" s="5"/>
    </row>
    <row r="187" spans="1:21" x14ac:dyDescent="0.2">
      <c r="A187" s="1">
        <v>43040</v>
      </c>
      <c r="B187" s="12"/>
      <c r="C187" s="5">
        <v>2934.6841850860483</v>
      </c>
      <c r="D187" s="21">
        <v>3221.9636826599854</v>
      </c>
      <c r="E187" s="11"/>
      <c r="F187" s="5">
        <v>7385.8626133480393</v>
      </c>
      <c r="G187" s="21">
        <v>7584.9518537977992</v>
      </c>
      <c r="H187" s="5"/>
      <c r="I187" s="5">
        <f t="shared" si="3"/>
        <v>10320.546798434087</v>
      </c>
      <c r="J187" s="21">
        <f t="shared" si="4"/>
        <v>10806.915536457785</v>
      </c>
      <c r="M187" s="12"/>
      <c r="N187" s="5"/>
      <c r="O187" s="5"/>
      <c r="P187" s="11"/>
      <c r="Q187" s="5"/>
      <c r="R187" s="5"/>
      <c r="S187" s="5"/>
      <c r="T187" s="5"/>
      <c r="U187" s="5"/>
    </row>
    <row r="188" spans="1:21" x14ac:dyDescent="0.2">
      <c r="A188" s="1">
        <v>43070</v>
      </c>
      <c r="B188" s="12"/>
      <c r="C188" s="5">
        <v>3075.302558622277</v>
      </c>
      <c r="D188" s="21">
        <v>3169.9667564330775</v>
      </c>
      <c r="E188" s="11"/>
      <c r="F188" s="5">
        <v>7221.5773748520405</v>
      </c>
      <c r="G188" s="21">
        <v>7400.1339735120373</v>
      </c>
      <c r="H188" s="5"/>
      <c r="I188" s="5">
        <f t="shared" si="3"/>
        <v>10296.879933474318</v>
      </c>
      <c r="J188" s="21">
        <f t="shared" si="4"/>
        <v>10570.100729945116</v>
      </c>
      <c r="M188" s="12"/>
      <c r="N188" s="5"/>
      <c r="O188" s="5"/>
      <c r="P188" s="11"/>
      <c r="Q188" s="5"/>
      <c r="R188" s="5"/>
      <c r="S188" s="5"/>
      <c r="T188" s="5"/>
      <c r="U188" s="5"/>
    </row>
    <row r="189" spans="1:21" x14ac:dyDescent="0.2">
      <c r="A189" s="1">
        <v>43101</v>
      </c>
      <c r="B189" s="12"/>
      <c r="C189" s="5">
        <v>2989.7956110791747</v>
      </c>
      <c r="D189" s="21">
        <v>3282.8929490013361</v>
      </c>
      <c r="E189" s="11"/>
      <c r="F189" s="5">
        <v>7213.253874204519</v>
      </c>
      <c r="G189" s="21">
        <v>7429.0059502850381</v>
      </c>
      <c r="H189" s="5"/>
      <c r="I189" s="5">
        <f t="shared" si="3"/>
        <v>10203.049485283693</v>
      </c>
      <c r="J189" s="21">
        <f t="shared" si="4"/>
        <v>10711.898899286374</v>
      </c>
      <c r="M189" s="12"/>
      <c r="N189" s="5"/>
      <c r="O189" s="5"/>
      <c r="P189" s="11"/>
      <c r="Q189" s="5"/>
      <c r="R189" s="5"/>
      <c r="S189" s="5"/>
      <c r="T189" s="5"/>
      <c r="U189" s="5"/>
    </row>
    <row r="190" spans="1:21" x14ac:dyDescent="0.2">
      <c r="A190" s="1">
        <v>43132</v>
      </c>
      <c r="B190" s="12"/>
      <c r="C190" s="5">
        <v>3102.5416787252061</v>
      </c>
      <c r="D190" s="21">
        <v>3418.486905839367</v>
      </c>
      <c r="E190" s="11"/>
      <c r="F190" s="5">
        <v>7200.1210122987904</v>
      </c>
      <c r="G190" s="21">
        <v>7525.0845572711714</v>
      </c>
      <c r="H190" s="5"/>
      <c r="I190" s="5">
        <f t="shared" si="3"/>
        <v>10302.662691023997</v>
      </c>
      <c r="J190" s="21">
        <f t="shared" si="4"/>
        <v>10943.571463110538</v>
      </c>
      <c r="M190" s="12"/>
      <c r="N190" s="5"/>
      <c r="O190" s="5"/>
      <c r="P190" s="11"/>
      <c r="Q190" s="5"/>
      <c r="R190" s="5"/>
      <c r="S190" s="5"/>
      <c r="T190" s="5"/>
      <c r="U190" s="5"/>
    </row>
    <row r="191" spans="1:21" x14ac:dyDescent="0.2">
      <c r="A191" s="1">
        <v>43160</v>
      </c>
      <c r="B191" s="12"/>
      <c r="C191" s="5">
        <v>3163.566374994999</v>
      </c>
      <c r="D191" s="21">
        <v>3412.7117517902698</v>
      </c>
      <c r="E191" s="11"/>
      <c r="F191" s="5">
        <v>7270.5497196845781</v>
      </c>
      <c r="G191" s="21">
        <v>7623.752770259749</v>
      </c>
      <c r="H191" s="5"/>
      <c r="I191" s="5">
        <f t="shared" si="3"/>
        <v>10434.116094679577</v>
      </c>
      <c r="J191" s="21">
        <f t="shared" si="4"/>
        <v>11036.464522050019</v>
      </c>
      <c r="M191" s="12"/>
      <c r="N191" s="5"/>
      <c r="O191" s="5"/>
      <c r="P191" s="11"/>
      <c r="Q191" s="5"/>
      <c r="R191" s="5"/>
      <c r="S191" s="5"/>
      <c r="T191" s="5"/>
      <c r="U191" s="5"/>
    </row>
    <row r="192" spans="1:21" x14ac:dyDescent="0.2">
      <c r="A192" s="1">
        <v>43191</v>
      </c>
      <c r="B192" s="12"/>
      <c r="C192" s="5">
        <v>3096.336902959365</v>
      </c>
      <c r="D192" s="21">
        <v>3292.3388596261721</v>
      </c>
      <c r="E192" s="11"/>
      <c r="F192" s="5">
        <v>7300.5579700510561</v>
      </c>
      <c r="G192" s="21">
        <v>7562.5540935930085</v>
      </c>
      <c r="H192" s="5"/>
      <c r="I192" s="5">
        <f t="shared" si="3"/>
        <v>10396.89487301042</v>
      </c>
      <c r="J192" s="21">
        <f t="shared" si="4"/>
        <v>10854.89295321918</v>
      </c>
      <c r="M192" s="12"/>
      <c r="N192" s="5"/>
      <c r="O192" s="5"/>
      <c r="P192" s="11"/>
      <c r="Q192" s="5"/>
      <c r="R192" s="5"/>
      <c r="S192" s="5"/>
      <c r="T192" s="5"/>
      <c r="U192" s="5"/>
    </row>
    <row r="193" spans="1:21" x14ac:dyDescent="0.2">
      <c r="A193" s="1">
        <v>43221</v>
      </c>
      <c r="B193" s="12"/>
      <c r="C193" s="5">
        <v>3068.4528788027451</v>
      </c>
      <c r="D193" s="21">
        <v>3382.2131088728129</v>
      </c>
      <c r="E193" s="11"/>
      <c r="F193" s="5">
        <v>7375.5845985651422</v>
      </c>
      <c r="G193" s="21">
        <v>7655.6909583423812</v>
      </c>
      <c r="H193" s="5"/>
      <c r="I193" s="5">
        <f t="shared" si="3"/>
        <v>10444.037477367887</v>
      </c>
      <c r="J193" s="21">
        <f t="shared" si="4"/>
        <v>11037.904067215193</v>
      </c>
      <c r="M193" s="12"/>
      <c r="N193" s="5"/>
      <c r="O193" s="5"/>
      <c r="P193" s="11"/>
      <c r="Q193" s="5"/>
      <c r="R193" s="5"/>
      <c r="S193" s="5"/>
      <c r="T193" s="5"/>
      <c r="U193" s="5"/>
    </row>
    <row r="194" spans="1:21" x14ac:dyDescent="0.2">
      <c r="A194" s="36">
        <v>43252</v>
      </c>
      <c r="B194" s="12"/>
      <c r="C194" s="5">
        <v>3147.5031373121983</v>
      </c>
      <c r="D194" s="21">
        <v>3455.4261715198591</v>
      </c>
      <c r="E194" s="11"/>
      <c r="F194" s="5">
        <v>7451.4097770743419</v>
      </c>
      <c r="G194" s="21">
        <v>7745.6443860405261</v>
      </c>
      <c r="H194" s="5"/>
      <c r="I194" s="5">
        <f t="shared" si="3"/>
        <v>10598.912914386539</v>
      </c>
      <c r="J194" s="21">
        <f t="shared" si="4"/>
        <v>11201.070557560386</v>
      </c>
      <c r="M194" s="12"/>
      <c r="N194" s="5"/>
      <c r="O194" s="5"/>
      <c r="P194" s="11"/>
      <c r="Q194" s="5"/>
      <c r="R194" s="5"/>
      <c r="S194" s="5"/>
      <c r="T194" s="5"/>
      <c r="U194" s="5"/>
    </row>
    <row r="195" spans="1:21" x14ac:dyDescent="0.2">
      <c r="A195" s="37">
        <v>43282</v>
      </c>
      <c r="B195" s="12"/>
      <c r="C195" s="5">
        <v>3105.7957224029878</v>
      </c>
      <c r="D195" s="21">
        <v>3300.5788317878432</v>
      </c>
      <c r="E195" s="4"/>
      <c r="F195" s="5">
        <v>7607.8572465202851</v>
      </c>
      <c r="G195" s="21">
        <v>7883.1562205674018</v>
      </c>
      <c r="H195" s="5"/>
      <c r="I195" s="5">
        <f t="shared" si="3"/>
        <v>10713.652968923274</v>
      </c>
      <c r="J195" s="21">
        <f t="shared" si="4"/>
        <v>11183.735052355245</v>
      </c>
      <c r="M195" s="12"/>
      <c r="N195" s="5"/>
      <c r="O195" s="5"/>
      <c r="P195" s="4"/>
      <c r="Q195" s="5"/>
      <c r="R195" s="5"/>
      <c r="S195" s="5"/>
      <c r="T195" s="5"/>
      <c r="U195" s="5"/>
    </row>
    <row r="196" spans="1:21" x14ac:dyDescent="0.2">
      <c r="A196" s="16">
        <v>43313</v>
      </c>
      <c r="B196" s="12"/>
      <c r="C196" s="5">
        <v>3092.5753177383481</v>
      </c>
      <c r="D196" s="21">
        <v>3391.2092464196176</v>
      </c>
      <c r="E196" s="4"/>
      <c r="F196" s="5">
        <v>7625.3174425987854</v>
      </c>
      <c r="G196" s="21">
        <v>7891.364696150762</v>
      </c>
      <c r="H196" s="5"/>
      <c r="I196" s="5">
        <f t="shared" si="3"/>
        <v>10717.892760337134</v>
      </c>
      <c r="J196" s="21">
        <f t="shared" si="4"/>
        <v>11282.57394257038</v>
      </c>
      <c r="M196" s="12"/>
      <c r="N196" s="5"/>
      <c r="O196" s="5"/>
      <c r="P196" s="4"/>
      <c r="Q196" s="5"/>
      <c r="R196" s="5"/>
      <c r="S196" s="5"/>
      <c r="T196" s="5"/>
      <c r="U196" s="5"/>
    </row>
    <row r="197" spans="1:21" x14ac:dyDescent="0.2">
      <c r="A197" s="16">
        <v>43344</v>
      </c>
      <c r="B197" s="12"/>
      <c r="C197" s="5">
        <v>3123.0387493566218</v>
      </c>
      <c r="D197" s="21">
        <v>3489.6134326818574</v>
      </c>
      <c r="E197" s="4"/>
      <c r="F197" s="5">
        <v>7646.7045889553174</v>
      </c>
      <c r="G197" s="21">
        <v>7979.9015606404373</v>
      </c>
      <c r="H197" s="5"/>
      <c r="I197" s="5">
        <f t="shared" si="3"/>
        <v>10769.743338311939</v>
      </c>
      <c r="J197" s="21">
        <f t="shared" si="4"/>
        <v>11469.514993322295</v>
      </c>
      <c r="M197" s="12"/>
      <c r="N197" s="5"/>
      <c r="O197" s="5"/>
      <c r="P197" s="4"/>
      <c r="Q197" s="5"/>
      <c r="R197" s="5"/>
      <c r="S197" s="5"/>
      <c r="T197" s="5"/>
      <c r="U197" s="5"/>
    </row>
    <row r="198" spans="1:21" x14ac:dyDescent="0.2">
      <c r="A198" s="16">
        <v>43374</v>
      </c>
      <c r="B198" s="12"/>
      <c r="C198" s="5">
        <v>3026.5818557801467</v>
      </c>
      <c r="D198" s="21">
        <v>3414.7048467628229</v>
      </c>
      <c r="E198" s="4"/>
      <c r="F198" s="5">
        <v>7589.6770763269997</v>
      </c>
      <c r="G198" s="21">
        <v>7970.8659783739968</v>
      </c>
      <c r="H198" s="5"/>
      <c r="I198" s="5">
        <f t="shared" si="3"/>
        <v>10616.258932107146</v>
      </c>
      <c r="J198" s="21">
        <f t="shared" si="4"/>
        <v>11385.57082513682</v>
      </c>
      <c r="M198" s="12"/>
      <c r="N198" s="5"/>
      <c r="O198" s="5"/>
      <c r="P198" s="4"/>
      <c r="Q198" s="5"/>
      <c r="R198" s="5"/>
      <c r="S198" s="5"/>
      <c r="T198" s="5"/>
      <c r="U198" s="5"/>
    </row>
    <row r="199" spans="1:21" x14ac:dyDescent="0.2">
      <c r="A199" s="16">
        <v>43405</v>
      </c>
      <c r="B199" s="12"/>
      <c r="C199" s="5">
        <v>3075.8477493924884</v>
      </c>
      <c r="D199" s="21">
        <v>3645.0986945767181</v>
      </c>
      <c r="E199" s="4"/>
      <c r="F199" s="5">
        <v>7585.2513499612432</v>
      </c>
      <c r="G199" s="21">
        <v>7894.6007987950179</v>
      </c>
      <c r="H199" s="5"/>
      <c r="I199" s="5">
        <f t="shared" si="3"/>
        <v>10661.099099353731</v>
      </c>
      <c r="J199" s="21">
        <f t="shared" si="4"/>
        <v>11539.699493371736</v>
      </c>
      <c r="M199" s="12"/>
      <c r="N199" s="5"/>
      <c r="O199" s="5"/>
      <c r="P199" s="4"/>
      <c r="Q199" s="5"/>
      <c r="R199" s="5"/>
      <c r="S199" s="5"/>
      <c r="T199" s="5"/>
      <c r="U199" s="5"/>
    </row>
    <row r="200" spans="1:21" x14ac:dyDescent="0.2">
      <c r="A200" s="16">
        <v>43435</v>
      </c>
      <c r="B200" s="12"/>
      <c r="C200" s="5">
        <v>3255.5837074250803</v>
      </c>
      <c r="D200" s="21">
        <v>3653.6227655835901</v>
      </c>
      <c r="E200" s="4"/>
      <c r="F200" s="5">
        <v>7384.6852129399758</v>
      </c>
      <c r="G200" s="21">
        <v>7738.4473957828541</v>
      </c>
      <c r="H200" s="5"/>
      <c r="I200" s="5">
        <f t="shared" si="3"/>
        <v>10640.268920365055</v>
      </c>
      <c r="J200" s="21">
        <f t="shared" si="4"/>
        <v>11392.070161366444</v>
      </c>
      <c r="M200" s="12"/>
      <c r="N200" s="5"/>
      <c r="O200" s="5"/>
      <c r="P200" s="4"/>
      <c r="Q200" s="5"/>
      <c r="R200" s="5"/>
      <c r="S200" s="5"/>
      <c r="T200" s="5"/>
      <c r="U200" s="5"/>
    </row>
    <row r="201" spans="1:21" x14ac:dyDescent="0.2">
      <c r="A201" s="16">
        <v>43466</v>
      </c>
      <c r="B201" s="12"/>
      <c r="C201" s="5">
        <v>3133.3507217099873</v>
      </c>
      <c r="D201" s="21">
        <v>3518.8154807003302</v>
      </c>
      <c r="E201" s="4"/>
      <c r="F201" s="5">
        <v>7373.3886590044795</v>
      </c>
      <c r="G201" s="21">
        <v>7734.4124088350072</v>
      </c>
      <c r="H201" s="5"/>
      <c r="I201" s="5">
        <f t="shared" si="3"/>
        <v>10506.739380714467</v>
      </c>
      <c r="J201" s="21">
        <f t="shared" si="4"/>
        <v>11253.227889535337</v>
      </c>
      <c r="M201" s="12"/>
      <c r="N201" s="5"/>
      <c r="O201" s="5"/>
      <c r="P201" s="4"/>
      <c r="Q201" s="5"/>
      <c r="R201" s="5"/>
      <c r="S201" s="5"/>
      <c r="T201" s="5"/>
      <c r="U201" s="5"/>
    </row>
    <row r="202" spans="1:21" x14ac:dyDescent="0.2">
      <c r="A202" s="16">
        <v>43497</v>
      </c>
      <c r="B202" s="12"/>
      <c r="C202" s="5">
        <v>3252.0690544482854</v>
      </c>
      <c r="D202" s="21">
        <v>3827.9704097322538</v>
      </c>
      <c r="E202" s="4"/>
      <c r="F202" s="5">
        <v>7457.552297787709</v>
      </c>
      <c r="G202" s="21">
        <v>7792.4303923936423</v>
      </c>
      <c r="H202" s="5"/>
      <c r="I202" s="5">
        <f t="shared" si="3"/>
        <v>10709.621352235994</v>
      </c>
      <c r="J202" s="21">
        <f t="shared" si="4"/>
        <v>11620.400802125896</v>
      </c>
      <c r="M202" s="12"/>
      <c r="N202" s="5"/>
      <c r="O202" s="5"/>
      <c r="P202" s="4"/>
      <c r="Q202" s="5"/>
      <c r="R202" s="5"/>
      <c r="S202" s="5"/>
      <c r="T202" s="5"/>
      <c r="U202" s="5"/>
    </row>
    <row r="203" spans="1:21" x14ac:dyDescent="0.2">
      <c r="A203" s="16">
        <v>43525</v>
      </c>
      <c r="B203" s="12"/>
      <c r="C203" s="5">
        <v>3318.5037286043075</v>
      </c>
      <c r="D203" s="21">
        <v>3796.9298943888207</v>
      </c>
      <c r="E203" s="4"/>
      <c r="F203" s="5">
        <v>7501.928809713103</v>
      </c>
      <c r="G203" s="21">
        <v>7875.0780072480047</v>
      </c>
      <c r="H203" s="5"/>
      <c r="I203" s="5">
        <f t="shared" si="3"/>
        <v>10820.432538317411</v>
      </c>
      <c r="J203" s="21">
        <f t="shared" si="4"/>
        <v>11672.007901636825</v>
      </c>
      <c r="M203" s="12"/>
      <c r="N203" s="5"/>
      <c r="O203" s="5"/>
      <c r="P203" s="4"/>
      <c r="Q203" s="5"/>
      <c r="R203" s="5"/>
      <c r="S203" s="5"/>
      <c r="T203" s="5"/>
      <c r="U203" s="5"/>
    </row>
    <row r="204" spans="1:21" x14ac:dyDescent="0.2">
      <c r="A204" s="16">
        <v>43556</v>
      </c>
      <c r="B204" s="12"/>
      <c r="C204" s="5">
        <v>3237.1580938962657</v>
      </c>
      <c r="D204" s="21">
        <v>3588.4232061225994</v>
      </c>
      <c r="E204" s="4"/>
      <c r="F204" s="5">
        <v>7511.9970741757934</v>
      </c>
      <c r="G204" s="21">
        <v>7868.4248420033855</v>
      </c>
      <c r="H204" s="5"/>
      <c r="I204" s="5">
        <f t="shared" si="3"/>
        <v>10749.155168072059</v>
      </c>
      <c r="J204" s="21">
        <f t="shared" si="4"/>
        <v>11456.848048125985</v>
      </c>
      <c r="M204" s="12"/>
      <c r="N204" s="5"/>
      <c r="O204" s="5"/>
      <c r="P204" s="4"/>
      <c r="Q204" s="5"/>
      <c r="R204" s="5"/>
      <c r="S204" s="5"/>
      <c r="T204" s="5"/>
      <c r="U204" s="5"/>
    </row>
    <row r="205" spans="1:21" x14ac:dyDescent="0.2">
      <c r="A205" s="16">
        <v>43586</v>
      </c>
      <c r="B205" s="12"/>
      <c r="C205" s="5">
        <v>3201.9379299699458</v>
      </c>
      <c r="D205" s="21">
        <v>3748.361178110732</v>
      </c>
      <c r="E205" s="4"/>
      <c r="F205" s="5">
        <v>7570.4743562363856</v>
      </c>
      <c r="G205" s="21">
        <v>7960.1171068272097</v>
      </c>
      <c r="H205" s="5"/>
      <c r="I205" s="5">
        <f t="shared" si="3"/>
        <v>10772.41228620633</v>
      </c>
      <c r="J205" s="21">
        <f t="shared" si="4"/>
        <v>11708.478284937941</v>
      </c>
      <c r="M205" s="12"/>
      <c r="N205" s="5"/>
      <c r="O205" s="5"/>
      <c r="P205" s="4"/>
      <c r="Q205" s="5"/>
      <c r="R205" s="5"/>
      <c r="S205" s="5"/>
      <c r="T205" s="5"/>
      <c r="U205" s="5"/>
    </row>
    <row r="206" spans="1:21" x14ac:dyDescent="0.2">
      <c r="A206" s="16">
        <v>43617</v>
      </c>
      <c r="B206" s="12"/>
      <c r="C206" s="5">
        <v>3323.4296379518364</v>
      </c>
      <c r="D206" s="21">
        <v>3771.9259275271834</v>
      </c>
      <c r="E206" s="4"/>
      <c r="F206" s="5">
        <v>7636.1163797860954</v>
      </c>
      <c r="G206" s="21">
        <v>8038.8716704262097</v>
      </c>
      <c r="H206" s="5"/>
      <c r="I206" s="5">
        <f t="shared" si="3"/>
        <v>10959.546017737932</v>
      </c>
      <c r="J206" s="21">
        <f t="shared" si="4"/>
        <v>11810.797597953393</v>
      </c>
      <c r="M206" s="12"/>
      <c r="N206" s="5"/>
      <c r="O206" s="5"/>
      <c r="P206" s="4"/>
      <c r="Q206" s="5"/>
      <c r="R206" s="5"/>
      <c r="S206" s="5"/>
      <c r="T206" s="5"/>
      <c r="U206" s="5"/>
    </row>
    <row r="207" spans="1:21" x14ac:dyDescent="0.2">
      <c r="A207" s="16">
        <v>43647</v>
      </c>
      <c r="B207" s="12"/>
      <c r="C207" s="5">
        <v>3254.7990716194686</v>
      </c>
      <c r="D207" s="21">
        <v>3702.6861207803377</v>
      </c>
      <c r="E207" s="4"/>
      <c r="F207" s="5">
        <v>7803.6314497091134</v>
      </c>
      <c r="G207" s="21">
        <v>8226.9956809995565</v>
      </c>
      <c r="H207" s="5"/>
      <c r="I207" s="5">
        <f t="shared" si="3"/>
        <v>11058.430521328582</v>
      </c>
      <c r="J207" s="21">
        <f t="shared" si="4"/>
        <v>11929.681801779894</v>
      </c>
      <c r="M207" s="12"/>
      <c r="N207" s="5"/>
      <c r="O207" s="5"/>
      <c r="P207" s="4"/>
      <c r="Q207" s="5"/>
      <c r="R207" s="5"/>
      <c r="S207" s="5"/>
      <c r="T207" s="5"/>
      <c r="U207" s="5"/>
    </row>
    <row r="208" spans="1:21" x14ac:dyDescent="0.2">
      <c r="A208" s="16">
        <v>43678</v>
      </c>
      <c r="B208" s="12"/>
      <c r="C208" s="5">
        <v>3253.1848365227097</v>
      </c>
      <c r="D208" s="21">
        <v>3844.0490008059242</v>
      </c>
      <c r="E208" s="4"/>
      <c r="F208" s="5">
        <v>7795.7449819940248</v>
      </c>
      <c r="G208" s="21">
        <v>8243.234381674305</v>
      </c>
      <c r="H208" s="5"/>
      <c r="I208" s="5">
        <f t="shared" si="3"/>
        <v>11048.929818516735</v>
      </c>
      <c r="J208" s="21">
        <f t="shared" si="4"/>
        <v>12087.283382480229</v>
      </c>
      <c r="M208" s="12"/>
      <c r="N208" s="5"/>
      <c r="O208" s="5"/>
      <c r="P208" s="4"/>
      <c r="Q208" s="5"/>
      <c r="R208" s="5"/>
      <c r="S208" s="5"/>
      <c r="T208" s="5"/>
      <c r="U208" s="5"/>
    </row>
    <row r="209" spans="1:21" x14ac:dyDescent="0.2">
      <c r="A209" s="16">
        <v>43709</v>
      </c>
      <c r="B209" s="12"/>
      <c r="C209" s="5">
        <v>3320.000725005274</v>
      </c>
      <c r="D209" s="21">
        <v>3874.4081221348861</v>
      </c>
      <c r="E209" s="4"/>
      <c r="F209" s="5">
        <v>7858.0533888408099</v>
      </c>
      <c r="G209" s="21">
        <v>8350.0130885317103</v>
      </c>
      <c r="H209" s="5"/>
      <c r="I209" s="5">
        <f t="shared" si="3"/>
        <v>11178.054113846083</v>
      </c>
      <c r="J209" s="21">
        <f t="shared" si="4"/>
        <v>12224.421210666596</v>
      </c>
      <c r="M209" s="12"/>
      <c r="N209" s="5"/>
      <c r="O209" s="5"/>
      <c r="P209" s="4"/>
      <c r="Q209" s="5"/>
      <c r="R209" s="5"/>
      <c r="S209" s="5"/>
      <c r="T209" s="5"/>
      <c r="U209" s="5"/>
    </row>
    <row r="210" spans="1:21" x14ac:dyDescent="0.2">
      <c r="A210" s="16">
        <v>43739</v>
      </c>
      <c r="B210" s="12"/>
      <c r="C210" s="5">
        <v>3171.4430048544832</v>
      </c>
      <c r="D210" s="21">
        <v>3807.9925135113881</v>
      </c>
      <c r="E210" s="4"/>
      <c r="F210" s="5">
        <v>7812.6066382234185</v>
      </c>
      <c r="G210" s="21">
        <v>8337.8614603512578</v>
      </c>
      <c r="H210" s="5"/>
      <c r="I210" s="5">
        <f t="shared" si="3"/>
        <v>10984.049643077902</v>
      </c>
      <c r="J210" s="21">
        <f t="shared" si="4"/>
        <v>12145.853973862646</v>
      </c>
      <c r="M210" s="12"/>
      <c r="N210" s="5"/>
      <c r="O210" s="5"/>
      <c r="P210" s="4"/>
      <c r="Q210" s="5"/>
      <c r="R210" s="5"/>
      <c r="S210" s="5"/>
      <c r="T210" s="5"/>
      <c r="U210" s="5"/>
    </row>
    <row r="211" spans="1:21" x14ac:dyDescent="0.2">
      <c r="A211" s="16">
        <v>43770</v>
      </c>
      <c r="B211" s="12"/>
      <c r="C211" s="5">
        <v>3213.6032413012526</v>
      </c>
      <c r="D211" s="21">
        <v>3994.8020178656079</v>
      </c>
      <c r="E211" s="4"/>
      <c r="F211" s="5">
        <v>7822.6377397143069</v>
      </c>
      <c r="G211" s="21">
        <v>8365.7790659560305</v>
      </c>
      <c r="H211" s="5"/>
      <c r="I211" s="5">
        <f t="shared" si="3"/>
        <v>11036.240981015559</v>
      </c>
      <c r="J211" s="21">
        <f t="shared" si="4"/>
        <v>12360.581083821638</v>
      </c>
      <c r="M211" s="12"/>
      <c r="N211" s="5"/>
      <c r="O211" s="5"/>
      <c r="P211" s="4"/>
      <c r="Q211" s="5"/>
      <c r="R211" s="5"/>
      <c r="S211" s="5"/>
      <c r="T211" s="5"/>
      <c r="U211" s="5"/>
    </row>
    <row r="212" spans="1:21" x14ac:dyDescent="0.2">
      <c r="A212" s="16">
        <v>43800</v>
      </c>
      <c r="B212" s="12"/>
      <c r="C212" s="5">
        <v>3387.9116915527416</v>
      </c>
      <c r="D212" s="21">
        <v>4019.1156138881706</v>
      </c>
      <c r="E212" s="4"/>
      <c r="F212" s="5">
        <v>7645.6140842989871</v>
      </c>
      <c r="G212" s="21">
        <v>8192.854896425848</v>
      </c>
      <c r="H212" s="5"/>
      <c r="I212" s="5">
        <f t="shared" si="3"/>
        <v>11033.525775851729</v>
      </c>
      <c r="J212" s="21">
        <f t="shared" si="4"/>
        <v>12211.970510314019</v>
      </c>
      <c r="M212" s="12"/>
      <c r="N212" s="5"/>
      <c r="O212" s="5"/>
      <c r="P212" s="4"/>
      <c r="Q212" s="5"/>
      <c r="R212" s="5"/>
      <c r="S212" s="5"/>
      <c r="T212" s="5"/>
      <c r="U212" s="5"/>
    </row>
    <row r="213" spans="1:21" x14ac:dyDescent="0.2">
      <c r="A213" s="16">
        <v>43831</v>
      </c>
      <c r="B213" s="12"/>
      <c r="C213" s="5">
        <v>3260.9739465368652</v>
      </c>
      <c r="D213" s="21">
        <v>3883.0063688849186</v>
      </c>
      <c r="E213" s="4"/>
      <c r="F213" s="5">
        <v>7629.2221204494872</v>
      </c>
      <c r="G213" s="21">
        <v>8176.5284158934819</v>
      </c>
      <c r="H213" s="5"/>
      <c r="I213" s="5">
        <f t="shared" ref="I213:I276" si="5">C213+F213</f>
        <v>10890.196066986353</v>
      </c>
      <c r="J213" s="21">
        <f t="shared" si="4"/>
        <v>12059.5347847784</v>
      </c>
      <c r="M213" s="12"/>
      <c r="N213" s="5"/>
      <c r="O213" s="5"/>
      <c r="P213" s="4"/>
      <c r="Q213" s="5"/>
      <c r="R213" s="5"/>
      <c r="S213" s="5"/>
      <c r="T213" s="5"/>
      <c r="U213" s="5"/>
    </row>
    <row r="214" spans="1:21" x14ac:dyDescent="0.2">
      <c r="A214" s="16">
        <v>43862</v>
      </c>
      <c r="B214" s="12"/>
      <c r="C214" s="5">
        <v>3339.112793942279</v>
      </c>
      <c r="D214" s="21">
        <v>4128.652312855902</v>
      </c>
      <c r="E214" s="4"/>
      <c r="F214" s="5">
        <v>7689.0697327488069</v>
      </c>
      <c r="G214" s="21">
        <v>8237.9281500821962</v>
      </c>
      <c r="H214" s="5"/>
      <c r="I214" s="5">
        <f t="shared" si="5"/>
        <v>11028.182526691086</v>
      </c>
      <c r="J214" s="21">
        <f t="shared" si="4"/>
        <v>12366.580462938098</v>
      </c>
      <c r="M214" s="12"/>
      <c r="N214" s="5"/>
      <c r="O214" s="5"/>
      <c r="P214" s="4"/>
      <c r="Q214" s="5"/>
      <c r="R214" s="5"/>
      <c r="S214" s="5"/>
      <c r="T214" s="5"/>
      <c r="U214" s="5"/>
    </row>
    <row r="215" spans="1:21" x14ac:dyDescent="0.2">
      <c r="A215" s="16">
        <v>43891</v>
      </c>
      <c r="B215" s="12"/>
      <c r="C215" s="5">
        <v>3413.7485579337208</v>
      </c>
      <c r="D215" s="21">
        <v>4084.5655707572114</v>
      </c>
      <c r="E215" s="4"/>
      <c r="F215" s="5">
        <v>7751.890116070429</v>
      </c>
      <c r="G215" s="21">
        <v>8286.4178729684809</v>
      </c>
      <c r="H215" s="5"/>
      <c r="I215" s="5">
        <f t="shared" si="5"/>
        <v>11165.638674004149</v>
      </c>
      <c r="J215" s="21">
        <f t="shared" si="4"/>
        <v>12370.983443725692</v>
      </c>
      <c r="M215" s="12"/>
      <c r="N215" s="5"/>
      <c r="O215" s="5"/>
      <c r="P215" s="4"/>
      <c r="Q215" s="5"/>
      <c r="R215" s="5"/>
      <c r="S215" s="5"/>
      <c r="T215" s="5"/>
      <c r="U215" s="5"/>
    </row>
    <row r="216" spans="1:21" x14ac:dyDescent="0.2">
      <c r="A216" s="16">
        <v>43922</v>
      </c>
      <c r="B216" s="12"/>
      <c r="C216" s="5">
        <v>3368.3517312166823</v>
      </c>
      <c r="D216" s="21">
        <v>3931.7835121130302</v>
      </c>
      <c r="E216" s="4"/>
      <c r="F216" s="5">
        <v>7770.5079994557564</v>
      </c>
      <c r="G216" s="21">
        <v>8224.6764418372277</v>
      </c>
      <c r="H216" s="5"/>
      <c r="I216" s="5">
        <f t="shared" si="5"/>
        <v>11138.859730672439</v>
      </c>
      <c r="J216" s="21">
        <f t="shared" si="4"/>
        <v>12156.459953950258</v>
      </c>
      <c r="M216" s="12"/>
      <c r="N216" s="5"/>
      <c r="O216" s="5"/>
      <c r="P216" s="4"/>
      <c r="Q216" s="5"/>
      <c r="R216" s="5"/>
      <c r="S216" s="5"/>
      <c r="T216" s="5"/>
      <c r="U216" s="5"/>
    </row>
    <row r="217" spans="1:21" x14ac:dyDescent="0.2">
      <c r="A217" s="16">
        <v>43952</v>
      </c>
      <c r="B217" s="12"/>
      <c r="C217" s="5">
        <v>3349.9366669454234</v>
      </c>
      <c r="D217" s="21">
        <v>4041.0384802664194</v>
      </c>
      <c r="E217" s="4"/>
      <c r="F217" s="5">
        <v>7832.4433846012871</v>
      </c>
      <c r="G217" s="21">
        <v>8309.8312438409248</v>
      </c>
      <c r="H217" s="5"/>
      <c r="I217" s="5">
        <f t="shared" si="5"/>
        <v>11182.38005154671</v>
      </c>
      <c r="J217" s="21">
        <f t="shared" si="4"/>
        <v>12350.869724107344</v>
      </c>
      <c r="M217" s="12"/>
      <c r="N217" s="5"/>
      <c r="O217" s="5"/>
      <c r="P217" s="4"/>
      <c r="Q217" s="5"/>
      <c r="R217" s="5"/>
      <c r="S217" s="5"/>
      <c r="T217" s="5"/>
      <c r="U217" s="5"/>
    </row>
    <row r="218" spans="1:21" x14ac:dyDescent="0.2">
      <c r="A218" s="16">
        <v>43983</v>
      </c>
      <c r="B218" s="12"/>
      <c r="C218" s="5">
        <v>3432.7577506909697</v>
      </c>
      <c r="D218" s="21">
        <v>4108.8926353359202</v>
      </c>
      <c r="E218" s="4"/>
      <c r="F218" s="5">
        <v>7891.6174103435915</v>
      </c>
      <c r="G218" s="21">
        <v>8376.597848936668</v>
      </c>
      <c r="H218" s="5"/>
      <c r="I218" s="5">
        <f t="shared" si="5"/>
        <v>11324.375161034561</v>
      </c>
      <c r="J218" s="21">
        <f t="shared" si="4"/>
        <v>12485.490484272588</v>
      </c>
      <c r="M218" s="12"/>
      <c r="N218" s="5"/>
      <c r="O218" s="5"/>
      <c r="P218" s="4"/>
      <c r="Q218" s="5"/>
      <c r="R218" s="5"/>
      <c r="S218" s="5"/>
      <c r="T218" s="5"/>
      <c r="U218" s="5"/>
    </row>
    <row r="219" spans="1:21" x14ac:dyDescent="0.2">
      <c r="A219" s="16">
        <v>44013</v>
      </c>
      <c r="B219" s="12"/>
      <c r="C219" s="5">
        <v>3400.134848058131</v>
      </c>
      <c r="D219" s="21">
        <v>3918.1206218243169</v>
      </c>
      <c r="E219" s="4"/>
      <c r="F219" s="5">
        <v>8102.2559011964086</v>
      </c>
      <c r="G219" s="21">
        <v>8428.9258987809153</v>
      </c>
      <c r="H219" s="5"/>
      <c r="I219" s="5">
        <f t="shared" si="5"/>
        <v>11502.39074925454</v>
      </c>
      <c r="J219" s="21">
        <f t="shared" si="4"/>
        <v>12347.046520605232</v>
      </c>
      <c r="M219" s="12"/>
      <c r="N219" s="5"/>
      <c r="O219" s="5"/>
      <c r="P219" s="4"/>
      <c r="Q219" s="5"/>
      <c r="R219" s="5"/>
      <c r="S219" s="5"/>
      <c r="T219" s="5"/>
      <c r="U219" s="5"/>
    </row>
    <row r="220" spans="1:21" x14ac:dyDescent="0.2">
      <c r="A220" s="16">
        <v>44044</v>
      </c>
      <c r="B220" s="12"/>
      <c r="C220" s="5">
        <v>3388.7826738235462</v>
      </c>
      <c r="D220" s="21">
        <v>4068.2105410258155</v>
      </c>
      <c r="E220" s="4"/>
      <c r="F220" s="5">
        <v>8099.0807730100951</v>
      </c>
      <c r="G220" s="21">
        <v>8441.8056402859092</v>
      </c>
      <c r="H220" s="5"/>
      <c r="I220" s="5">
        <f t="shared" si="5"/>
        <v>11487.863446833642</v>
      </c>
      <c r="J220" s="21">
        <f t="shared" si="4"/>
        <v>12510.016181311725</v>
      </c>
      <c r="M220" s="12"/>
      <c r="N220" s="5"/>
      <c r="O220" s="5"/>
      <c r="P220" s="4"/>
      <c r="Q220" s="5"/>
      <c r="R220" s="5"/>
      <c r="S220" s="5"/>
      <c r="T220" s="5"/>
      <c r="U220" s="5"/>
    </row>
    <row r="221" spans="1:21" x14ac:dyDescent="0.2">
      <c r="A221" s="16">
        <v>44075</v>
      </c>
      <c r="B221" s="12"/>
      <c r="C221" s="5">
        <v>3413.0249284103738</v>
      </c>
      <c r="D221" s="21">
        <v>4108.9418214792968</v>
      </c>
      <c r="E221" s="4"/>
      <c r="F221" s="5">
        <v>8154.3200028222182</v>
      </c>
      <c r="G221" s="21">
        <v>8504.1302923138865</v>
      </c>
      <c r="H221" s="5"/>
      <c r="I221" s="5">
        <f t="shared" si="5"/>
        <v>11567.344931232592</v>
      </c>
      <c r="J221" s="21">
        <f t="shared" si="4"/>
        <v>12613.072113793183</v>
      </c>
      <c r="M221" s="12"/>
      <c r="N221" s="5"/>
      <c r="O221" s="5"/>
      <c r="P221" s="4"/>
      <c r="Q221" s="5"/>
      <c r="R221" s="5"/>
      <c r="S221" s="5"/>
      <c r="T221" s="5"/>
      <c r="U221" s="5"/>
    </row>
    <row r="222" spans="1:21" x14ac:dyDescent="0.2">
      <c r="A222" s="16">
        <v>44105</v>
      </c>
      <c r="B222" s="12"/>
      <c r="C222" s="5">
        <v>3306.0753209772511</v>
      </c>
      <c r="D222" s="21">
        <v>4032.0999902966869</v>
      </c>
      <c r="E222" s="4"/>
      <c r="F222" s="5">
        <v>8094.6654013786874</v>
      </c>
      <c r="G222" s="21">
        <v>8479.5105470030994</v>
      </c>
      <c r="H222" s="5"/>
      <c r="I222" s="5">
        <f t="shared" si="5"/>
        <v>11400.740722355938</v>
      </c>
      <c r="J222" s="21">
        <f t="shared" si="4"/>
        <v>12511.610537299786</v>
      </c>
      <c r="M222" s="12"/>
      <c r="N222" s="5"/>
      <c r="O222" s="5"/>
      <c r="P222" s="4"/>
      <c r="Q222" s="5"/>
      <c r="R222" s="5"/>
      <c r="S222" s="5"/>
      <c r="T222" s="5"/>
      <c r="U222" s="5"/>
    </row>
    <row r="223" spans="1:21" x14ac:dyDescent="0.2">
      <c r="A223" s="16">
        <v>44136</v>
      </c>
      <c r="B223" s="12"/>
      <c r="C223" s="5">
        <v>3354.330780119446</v>
      </c>
      <c r="D223" s="21">
        <v>4223.610452059962</v>
      </c>
      <c r="E223" s="4"/>
      <c r="F223" s="5">
        <v>8080.5941530920727</v>
      </c>
      <c r="G223" s="21">
        <v>8510.6277182690701</v>
      </c>
      <c r="H223" s="5"/>
      <c r="I223" s="5">
        <f t="shared" si="5"/>
        <v>11434.924933211518</v>
      </c>
      <c r="J223" s="21">
        <f t="shared" si="4"/>
        <v>12734.238170329032</v>
      </c>
      <c r="M223" s="12"/>
      <c r="N223" s="5"/>
      <c r="O223" s="5"/>
      <c r="P223" s="4"/>
      <c r="Q223" s="5"/>
      <c r="R223" s="5"/>
      <c r="S223" s="5"/>
      <c r="T223" s="5"/>
      <c r="U223" s="5"/>
    </row>
    <row r="224" spans="1:21" x14ac:dyDescent="0.2">
      <c r="A224" s="16">
        <v>44166</v>
      </c>
      <c r="B224" s="12"/>
      <c r="C224" s="5">
        <v>3530.8119469685885</v>
      </c>
      <c r="D224" s="21">
        <v>4223.1582038723463</v>
      </c>
      <c r="E224" s="4"/>
      <c r="F224" s="5">
        <v>7890.4467753080844</v>
      </c>
      <c r="G224" s="21">
        <v>8325.4889694828598</v>
      </c>
      <c r="H224" s="5"/>
      <c r="I224" s="5">
        <f t="shared" si="5"/>
        <v>11421.258722276672</v>
      </c>
      <c r="J224" s="21">
        <f t="shared" si="4"/>
        <v>12548.647173355206</v>
      </c>
      <c r="M224" s="12"/>
      <c r="N224" s="5"/>
      <c r="O224" s="5"/>
      <c r="P224" s="4"/>
      <c r="Q224" s="5"/>
      <c r="R224" s="5"/>
      <c r="S224" s="5"/>
      <c r="T224" s="5"/>
      <c r="U224" s="5"/>
    </row>
    <row r="225" spans="1:21" x14ac:dyDescent="0.2">
      <c r="A225" s="16">
        <v>44197</v>
      </c>
      <c r="B225" s="12"/>
      <c r="C225" s="5">
        <v>3397.2484686248258</v>
      </c>
      <c r="D225" s="21">
        <v>4072.1302097038933</v>
      </c>
      <c r="E225" s="4"/>
      <c r="F225" s="5">
        <v>7871.9574433409116</v>
      </c>
      <c r="G225" s="21">
        <v>8312.4878586014947</v>
      </c>
      <c r="H225" s="5"/>
      <c r="I225" s="5">
        <f t="shared" si="5"/>
        <v>11269.205911965737</v>
      </c>
      <c r="J225" s="21">
        <f t="shared" si="4"/>
        <v>12384.618068305388</v>
      </c>
      <c r="M225" s="12"/>
      <c r="N225" s="5"/>
      <c r="O225" s="5"/>
      <c r="P225" s="4"/>
      <c r="Q225" s="5"/>
      <c r="R225" s="5"/>
      <c r="S225" s="5"/>
      <c r="T225" s="5"/>
      <c r="U225" s="5"/>
    </row>
    <row r="226" spans="1:21" x14ac:dyDescent="0.2">
      <c r="A226" s="16">
        <v>44228</v>
      </c>
      <c r="B226" s="12"/>
      <c r="C226" s="5">
        <v>3520.1343895051668</v>
      </c>
      <c r="D226" s="21">
        <v>4378.7199482551878</v>
      </c>
      <c r="E226" s="4"/>
      <c r="F226" s="5">
        <v>7942.0577104108143</v>
      </c>
      <c r="G226" s="21">
        <v>8389.8482252885678</v>
      </c>
      <c r="H226" s="5"/>
      <c r="I226" s="5">
        <f t="shared" si="5"/>
        <v>11462.192099915981</v>
      </c>
      <c r="J226" s="21">
        <f t="shared" si="4"/>
        <v>12768.568173543756</v>
      </c>
      <c r="M226" s="12"/>
      <c r="N226" s="5"/>
      <c r="O226" s="5"/>
      <c r="P226" s="4"/>
      <c r="Q226" s="5"/>
      <c r="R226" s="5"/>
      <c r="S226" s="5"/>
      <c r="T226" s="5"/>
      <c r="U226" s="5"/>
    </row>
    <row r="227" spans="1:21" x14ac:dyDescent="0.2">
      <c r="A227" s="16">
        <v>44256</v>
      </c>
      <c r="B227" s="12"/>
      <c r="C227" s="5">
        <v>3585.5726758182373</v>
      </c>
      <c r="D227" s="21">
        <v>4336.5184070330761</v>
      </c>
      <c r="E227" s="4"/>
      <c r="F227" s="5">
        <v>7992.75585882015</v>
      </c>
      <c r="G227" s="21">
        <v>8436.5015533526366</v>
      </c>
      <c r="H227" s="5"/>
      <c r="I227" s="5">
        <f t="shared" si="5"/>
        <v>11578.328534638387</v>
      </c>
      <c r="J227" s="21">
        <f t="shared" ref="J227:J291" si="6">D227+G227</f>
        <v>12773.019960385713</v>
      </c>
      <c r="M227" s="12"/>
      <c r="N227" s="5"/>
      <c r="O227" s="5"/>
      <c r="P227" s="4"/>
      <c r="Q227" s="5"/>
      <c r="R227" s="5"/>
      <c r="S227" s="5"/>
      <c r="T227" s="5"/>
      <c r="U227" s="5"/>
    </row>
    <row r="228" spans="1:21" x14ac:dyDescent="0.2">
      <c r="A228" s="16">
        <v>44287</v>
      </c>
      <c r="B228" s="12"/>
      <c r="C228" s="5">
        <v>3501.8085552252046</v>
      </c>
      <c r="D228" s="21">
        <v>4115.17637907065</v>
      </c>
      <c r="E228" s="4"/>
      <c r="F228" s="5">
        <v>8004.9164942292182</v>
      </c>
      <c r="G228" s="21">
        <v>8366.2565655633007</v>
      </c>
      <c r="H228" s="5"/>
      <c r="I228" s="5">
        <f t="shared" si="5"/>
        <v>11506.725049454422</v>
      </c>
      <c r="J228" s="21">
        <f t="shared" si="6"/>
        <v>12481.432944633951</v>
      </c>
      <c r="M228" s="12"/>
      <c r="N228" s="5"/>
      <c r="O228" s="5"/>
      <c r="P228" s="4"/>
      <c r="Q228" s="5"/>
      <c r="R228" s="5"/>
      <c r="S228" s="5"/>
      <c r="T228" s="5"/>
      <c r="U228" s="5"/>
    </row>
    <row r="229" spans="1:21" x14ac:dyDescent="0.2">
      <c r="A229" s="16">
        <v>44317</v>
      </c>
      <c r="B229" s="12"/>
      <c r="C229" s="5">
        <v>3457.4137965121354</v>
      </c>
      <c r="D229" s="21">
        <v>4272.6368334044419</v>
      </c>
      <c r="E229" s="4"/>
      <c r="F229" s="5">
        <v>8063.5630310504948</v>
      </c>
      <c r="G229" s="21">
        <v>8464.4766403538015</v>
      </c>
      <c r="H229" s="5"/>
      <c r="I229" s="5">
        <f t="shared" si="5"/>
        <v>11520.97682756263</v>
      </c>
      <c r="J229" s="21">
        <f t="shared" si="6"/>
        <v>12737.113473758243</v>
      </c>
      <c r="M229" s="12"/>
      <c r="N229" s="5"/>
      <c r="O229" s="5"/>
      <c r="P229" s="4"/>
      <c r="Q229" s="5"/>
      <c r="R229" s="5"/>
      <c r="S229" s="5"/>
      <c r="T229" s="5"/>
      <c r="U229" s="5"/>
    </row>
    <row r="230" spans="1:21" x14ac:dyDescent="0.2">
      <c r="A230" s="16">
        <v>44348</v>
      </c>
      <c r="B230" s="12"/>
      <c r="C230" s="5">
        <v>3539.1818217747682</v>
      </c>
      <c r="D230" s="21">
        <v>4284.6805667436747</v>
      </c>
      <c r="E230" s="4"/>
      <c r="F230" s="5">
        <v>8121.3049098523206</v>
      </c>
      <c r="G230" s="21">
        <v>8534.5592327971426</v>
      </c>
      <c r="H230" s="5"/>
      <c r="I230" s="5">
        <f t="shared" si="5"/>
        <v>11660.486731627088</v>
      </c>
      <c r="J230" s="21">
        <f t="shared" si="6"/>
        <v>12819.239799540817</v>
      </c>
      <c r="M230" s="12"/>
      <c r="N230" s="5"/>
      <c r="O230" s="5"/>
      <c r="P230" s="4"/>
      <c r="Q230" s="5"/>
      <c r="R230" s="5"/>
      <c r="S230" s="5"/>
      <c r="T230" s="5"/>
      <c r="U230" s="5"/>
    </row>
    <row r="231" spans="1:21" x14ac:dyDescent="0.2">
      <c r="A231" s="16">
        <v>44378</v>
      </c>
      <c r="B231" s="12"/>
      <c r="C231" s="5">
        <v>3461.6746905676591</v>
      </c>
      <c r="D231" s="21">
        <v>4073.8878108340286</v>
      </c>
      <c r="E231" s="4"/>
      <c r="F231" s="5">
        <v>8216.5172335997868</v>
      </c>
      <c r="G231" s="21">
        <v>8596.8938366556249</v>
      </c>
      <c r="H231" s="5"/>
      <c r="I231" s="5">
        <f t="shared" si="5"/>
        <v>11678.191924167446</v>
      </c>
      <c r="J231" s="21">
        <f t="shared" si="6"/>
        <v>12670.781647489654</v>
      </c>
      <c r="M231" s="12"/>
      <c r="N231" s="5"/>
      <c r="O231" s="5"/>
      <c r="P231" s="4"/>
      <c r="Q231" s="5"/>
      <c r="R231" s="5"/>
      <c r="S231" s="5"/>
      <c r="T231" s="5"/>
      <c r="U231" s="5"/>
    </row>
    <row r="232" spans="1:21" x14ac:dyDescent="0.2">
      <c r="A232" s="16">
        <v>44409</v>
      </c>
      <c r="B232" s="12"/>
      <c r="C232" s="5">
        <v>3446.8590411227829</v>
      </c>
      <c r="D232" s="21">
        <v>4215.9600326861837</v>
      </c>
      <c r="E232" s="4"/>
      <c r="F232" s="5">
        <v>8204.5754599622705</v>
      </c>
      <c r="G232" s="21">
        <v>8593.2034865397818</v>
      </c>
      <c r="H232" s="5"/>
      <c r="I232" s="5">
        <f t="shared" si="5"/>
        <v>11651.434501085054</v>
      </c>
      <c r="J232" s="21">
        <f t="shared" si="6"/>
        <v>12809.163519225966</v>
      </c>
      <c r="M232" s="12"/>
      <c r="N232" s="5"/>
      <c r="O232" s="5"/>
      <c r="P232" s="4"/>
      <c r="Q232" s="5"/>
      <c r="R232" s="5"/>
      <c r="S232" s="5"/>
      <c r="T232" s="5"/>
      <c r="U232" s="5"/>
    </row>
    <row r="233" spans="1:21" x14ac:dyDescent="0.2">
      <c r="A233" s="16">
        <v>44440</v>
      </c>
      <c r="B233" s="12"/>
      <c r="C233" s="5">
        <v>3517.9620038894345</v>
      </c>
      <c r="D233" s="21">
        <v>4291.7680013652571</v>
      </c>
      <c r="E233" s="4"/>
      <c r="F233" s="5">
        <v>8252.4785064209682</v>
      </c>
      <c r="G233" s="21">
        <v>8661.4691298520847</v>
      </c>
      <c r="H233" s="5"/>
      <c r="I233" s="5">
        <f t="shared" si="5"/>
        <v>11770.440510310404</v>
      </c>
      <c r="J233" s="21">
        <f t="shared" si="6"/>
        <v>12953.237131217342</v>
      </c>
      <c r="M233" s="12"/>
      <c r="N233" s="5"/>
      <c r="O233" s="5"/>
      <c r="P233" s="4"/>
      <c r="Q233" s="5"/>
      <c r="R233" s="5"/>
      <c r="S233" s="5"/>
      <c r="T233" s="5"/>
      <c r="U233" s="5"/>
    </row>
    <row r="234" spans="1:21" x14ac:dyDescent="0.2">
      <c r="A234" s="16">
        <v>44470</v>
      </c>
      <c r="B234" s="12"/>
      <c r="C234" s="5">
        <v>3360.0881013186586</v>
      </c>
      <c r="D234" s="21">
        <v>4169.1616221335316</v>
      </c>
      <c r="E234" s="4"/>
      <c r="F234" s="5">
        <v>8215.7549848288545</v>
      </c>
      <c r="G234" s="21">
        <v>8636.4156573751006</v>
      </c>
      <c r="H234" s="5"/>
      <c r="I234" s="5">
        <f t="shared" si="5"/>
        <v>11575.843086147514</v>
      </c>
      <c r="J234" s="21">
        <f t="shared" si="6"/>
        <v>12805.577279508632</v>
      </c>
      <c r="M234" s="12"/>
      <c r="N234" s="5"/>
      <c r="O234" s="5"/>
      <c r="P234" s="4"/>
      <c r="Q234" s="5"/>
      <c r="R234" s="5"/>
      <c r="S234" s="5"/>
      <c r="T234" s="5"/>
      <c r="U234" s="5"/>
    </row>
    <row r="235" spans="1:21" x14ac:dyDescent="0.2">
      <c r="A235" s="16">
        <v>44501</v>
      </c>
      <c r="B235" s="12"/>
      <c r="C235" s="5">
        <v>3399.6451561602257</v>
      </c>
      <c r="D235" s="21">
        <v>4424.946425260292</v>
      </c>
      <c r="E235" s="4"/>
      <c r="F235" s="5">
        <v>8213.8352547873983</v>
      </c>
      <c r="G235" s="21">
        <v>8669.9093915259127</v>
      </c>
      <c r="H235" s="5"/>
      <c r="I235" s="5">
        <f t="shared" si="5"/>
        <v>11613.480410947624</v>
      </c>
      <c r="J235" s="21">
        <f t="shared" si="6"/>
        <v>13094.855816786205</v>
      </c>
      <c r="M235" s="12"/>
      <c r="N235" s="5"/>
      <c r="O235" s="5"/>
      <c r="P235" s="4"/>
      <c r="Q235" s="5"/>
      <c r="R235" s="5"/>
      <c r="S235" s="5"/>
      <c r="T235" s="5"/>
      <c r="U235" s="5"/>
    </row>
    <row r="236" spans="1:21" x14ac:dyDescent="0.2">
      <c r="A236" s="16">
        <v>44531</v>
      </c>
      <c r="B236" s="12"/>
      <c r="C236" s="5">
        <v>3576.0857608147198</v>
      </c>
      <c r="D236" s="21">
        <v>4431.169695667435</v>
      </c>
      <c r="E236" s="4"/>
      <c r="F236" s="5">
        <v>8034.9260898340035</v>
      </c>
      <c r="G236" s="21">
        <v>8483.0556659286922</v>
      </c>
      <c r="H236" s="5"/>
      <c r="I236" s="5">
        <f t="shared" si="5"/>
        <v>11611.011850648723</v>
      </c>
      <c r="J236" s="21">
        <f t="shared" si="6"/>
        <v>12914.225361596127</v>
      </c>
      <c r="M236" s="12"/>
      <c r="N236" s="5"/>
      <c r="O236" s="5"/>
      <c r="P236" s="4"/>
      <c r="Q236" s="5"/>
      <c r="R236" s="5"/>
      <c r="S236" s="5"/>
      <c r="T236" s="5"/>
      <c r="U236" s="5"/>
    </row>
    <row r="237" spans="1:21" x14ac:dyDescent="0.2">
      <c r="A237" s="16">
        <v>44562</v>
      </c>
      <c r="B237" s="12"/>
      <c r="C237" s="5">
        <v>3432.6251381415136</v>
      </c>
      <c r="D237" s="21">
        <v>4278.1492065703969</v>
      </c>
      <c r="E237" s="4"/>
      <c r="F237" s="5">
        <v>8015.1588700352249</v>
      </c>
      <c r="G237" s="21">
        <v>8457.0468498501905</v>
      </c>
      <c r="H237" s="5"/>
      <c r="I237" s="5">
        <f t="shared" si="5"/>
        <v>11447.784008176739</v>
      </c>
      <c r="J237" s="21">
        <f t="shared" si="6"/>
        <v>12735.196056420587</v>
      </c>
      <c r="M237" s="12"/>
      <c r="N237" s="5"/>
      <c r="O237" s="5"/>
      <c r="P237" s="4"/>
      <c r="Q237" s="5"/>
      <c r="R237" s="5"/>
      <c r="S237" s="5"/>
      <c r="T237" s="5"/>
      <c r="U237" s="5"/>
    </row>
    <row r="238" spans="1:21" x14ac:dyDescent="0.2">
      <c r="A238" s="16">
        <v>44593</v>
      </c>
      <c r="B238" s="12"/>
      <c r="C238" s="5">
        <v>3565.1127117176902</v>
      </c>
      <c r="D238" s="21">
        <v>4648.3243384400594</v>
      </c>
      <c r="E238" s="4"/>
      <c r="F238" s="5">
        <v>8066.9451570386846</v>
      </c>
      <c r="G238" s="21">
        <v>8556.4985943835563</v>
      </c>
      <c r="H238" s="5"/>
      <c r="I238" s="5">
        <f t="shared" si="5"/>
        <v>11632.057868756376</v>
      </c>
      <c r="J238" s="21">
        <f t="shared" si="6"/>
        <v>13204.822932823616</v>
      </c>
      <c r="M238" s="12"/>
      <c r="N238" s="5"/>
      <c r="O238" s="5"/>
      <c r="P238" s="4"/>
      <c r="Q238" s="5"/>
      <c r="R238" s="5"/>
      <c r="S238" s="5"/>
      <c r="T238" s="5"/>
      <c r="U238" s="5"/>
    </row>
    <row r="239" spans="1:21" x14ac:dyDescent="0.2">
      <c r="A239" s="16">
        <v>44621</v>
      </c>
      <c r="B239" s="12"/>
      <c r="C239" s="5">
        <v>3634.3091044064913</v>
      </c>
      <c r="D239" s="21">
        <v>4594.6175412632074</v>
      </c>
      <c r="E239" s="4"/>
      <c r="F239" s="5">
        <v>8102.6794551874646</v>
      </c>
      <c r="G239" s="21">
        <v>8607.7807065694597</v>
      </c>
      <c r="H239" s="5"/>
      <c r="I239" s="5">
        <f t="shared" si="5"/>
        <v>11736.988559593956</v>
      </c>
      <c r="J239" s="21">
        <f t="shared" si="6"/>
        <v>13202.398247832667</v>
      </c>
      <c r="M239" s="12"/>
      <c r="N239" s="5"/>
      <c r="O239" s="5"/>
      <c r="P239" s="4"/>
      <c r="Q239" s="5"/>
      <c r="R239" s="5"/>
      <c r="S239" s="5"/>
      <c r="T239" s="5"/>
      <c r="U239" s="5"/>
    </row>
    <row r="240" spans="1:21" x14ac:dyDescent="0.2">
      <c r="A240" s="16">
        <v>44652</v>
      </c>
      <c r="B240" s="12"/>
      <c r="C240" s="5">
        <v>3552.3276506837628</v>
      </c>
      <c r="D240" s="21">
        <v>4418.5366114566932</v>
      </c>
      <c r="E240" s="4"/>
      <c r="F240" s="5">
        <v>8118.539693344499</v>
      </c>
      <c r="G240" s="21">
        <v>8546.0473677217287</v>
      </c>
      <c r="H240" s="5"/>
      <c r="I240" s="5">
        <f t="shared" si="5"/>
        <v>11670.867344028262</v>
      </c>
      <c r="J240" s="21">
        <f t="shared" si="6"/>
        <v>12964.583979178422</v>
      </c>
      <c r="M240" s="12"/>
      <c r="N240" s="5"/>
      <c r="O240" s="5"/>
      <c r="P240" s="4"/>
      <c r="Q240" s="5"/>
      <c r="R240" s="5"/>
      <c r="S240" s="5"/>
      <c r="T240" s="5"/>
      <c r="U240" s="5"/>
    </row>
    <row r="241" spans="1:21" x14ac:dyDescent="0.2">
      <c r="A241" s="16">
        <v>44682</v>
      </c>
      <c r="B241" s="12"/>
      <c r="C241" s="5">
        <v>3501.2758837852016</v>
      </c>
      <c r="D241" s="21">
        <v>4527.7921669436655</v>
      </c>
      <c r="E241" s="4"/>
      <c r="F241" s="5">
        <v>8181.3211848455203</v>
      </c>
      <c r="G241" s="21">
        <v>8624.0500456959708</v>
      </c>
      <c r="H241" s="5"/>
      <c r="I241" s="5">
        <f t="shared" si="5"/>
        <v>11682.597068630723</v>
      </c>
      <c r="J241" s="21">
        <f t="shared" si="6"/>
        <v>13151.842212639636</v>
      </c>
      <c r="M241" s="12"/>
      <c r="N241" s="5"/>
      <c r="O241" s="5"/>
      <c r="P241" s="4"/>
      <c r="Q241" s="5"/>
      <c r="R241" s="5"/>
      <c r="S241" s="5"/>
      <c r="T241" s="5"/>
      <c r="U241" s="5"/>
    </row>
    <row r="242" spans="1:21" x14ac:dyDescent="0.2">
      <c r="A242" s="16">
        <v>44713</v>
      </c>
      <c r="B242" s="12"/>
      <c r="C242" s="5">
        <v>3576.8156402514628</v>
      </c>
      <c r="D242" s="21">
        <v>4530.3116633726786</v>
      </c>
      <c r="E242" s="4"/>
      <c r="F242" s="5">
        <v>8238.4092550245514</v>
      </c>
      <c r="G242" s="21">
        <v>8673.0940109953553</v>
      </c>
      <c r="H242" s="5"/>
      <c r="I242" s="5">
        <f t="shared" si="5"/>
        <v>11815.224895276015</v>
      </c>
      <c r="J242" s="21">
        <f t="shared" si="6"/>
        <v>13203.405674368034</v>
      </c>
      <c r="M242" s="12"/>
      <c r="N242" s="5"/>
      <c r="O242" s="5"/>
      <c r="P242" s="4"/>
      <c r="Q242" s="5"/>
      <c r="R242" s="5"/>
      <c r="S242" s="5"/>
      <c r="T242" s="5"/>
      <c r="U242" s="5"/>
    </row>
    <row r="243" spans="1:21" x14ac:dyDescent="0.2">
      <c r="A243" s="16">
        <v>44743</v>
      </c>
      <c r="B243" s="12"/>
      <c r="C243" s="5">
        <v>3491.5279489935119</v>
      </c>
      <c r="D243" s="21">
        <v>4357.3300443216904</v>
      </c>
      <c r="E243" s="4"/>
      <c r="F243" s="5">
        <v>8320.6161453668246</v>
      </c>
      <c r="G243" s="21">
        <v>8738.8795164099029</v>
      </c>
      <c r="H243" s="5"/>
      <c r="I243" s="5">
        <f t="shared" si="5"/>
        <v>11812.144094360337</v>
      </c>
      <c r="J243" s="21">
        <f t="shared" si="6"/>
        <v>13096.209560731593</v>
      </c>
      <c r="M243" s="12"/>
      <c r="N243" s="5"/>
      <c r="O243" s="5"/>
      <c r="P243" s="4"/>
      <c r="Q243" s="5"/>
      <c r="R243" s="5"/>
      <c r="S243" s="5"/>
      <c r="T243" s="5"/>
      <c r="U243" s="5"/>
    </row>
    <row r="244" spans="1:21" x14ac:dyDescent="0.2">
      <c r="A244" s="16">
        <v>44774</v>
      </c>
      <c r="B244" s="12"/>
      <c r="C244" s="5">
        <v>3474.7740514012335</v>
      </c>
      <c r="D244" s="21">
        <v>4502.8699341912543</v>
      </c>
      <c r="E244" s="4"/>
      <c r="F244" s="5">
        <v>8309.2570490427279</v>
      </c>
      <c r="G244" s="21">
        <v>8717.7728487740605</v>
      </c>
      <c r="H244" s="5"/>
      <c r="I244" s="5">
        <f t="shared" si="5"/>
        <v>11784.031100443961</v>
      </c>
      <c r="J244" s="21">
        <f t="shared" si="6"/>
        <v>13220.642782965315</v>
      </c>
      <c r="M244" s="12"/>
      <c r="N244" s="5"/>
      <c r="O244" s="5"/>
      <c r="P244" s="4"/>
      <c r="Q244" s="5"/>
      <c r="R244" s="5"/>
      <c r="S244" s="5"/>
      <c r="T244" s="5"/>
      <c r="U244" s="5"/>
    </row>
    <row r="245" spans="1:21" x14ac:dyDescent="0.2">
      <c r="A245" s="16">
        <v>44805</v>
      </c>
      <c r="B245" s="12"/>
      <c r="C245" s="5">
        <v>3546.6184471020542</v>
      </c>
      <c r="D245" s="21">
        <v>4567.5724399298088</v>
      </c>
      <c r="E245" s="4"/>
      <c r="F245" s="5">
        <v>8357.1961275990561</v>
      </c>
      <c r="G245" s="21">
        <v>8770.0352459575242</v>
      </c>
      <c r="H245" s="5"/>
      <c r="I245" s="5">
        <f t="shared" si="5"/>
        <v>11903.814574701111</v>
      </c>
      <c r="J245" s="21">
        <f t="shared" si="6"/>
        <v>13337.607685887333</v>
      </c>
      <c r="M245" s="12"/>
      <c r="N245" s="5"/>
      <c r="O245" s="5"/>
      <c r="P245" s="4"/>
      <c r="Q245" s="5"/>
      <c r="R245" s="5"/>
      <c r="S245" s="5"/>
      <c r="T245" s="5"/>
      <c r="U245" s="5"/>
    </row>
    <row r="246" spans="1:21" x14ac:dyDescent="0.2">
      <c r="A246" s="16">
        <v>44835</v>
      </c>
      <c r="B246" s="12"/>
      <c r="C246" s="5">
        <v>3391.9910204012167</v>
      </c>
      <c r="D246" s="21">
        <v>4449.7412433686732</v>
      </c>
      <c r="E246" s="4"/>
      <c r="F246" s="5">
        <v>8313.266619469241</v>
      </c>
      <c r="G246" s="21">
        <v>8753.5535289255549</v>
      </c>
      <c r="H246" s="5"/>
      <c r="I246" s="5">
        <f t="shared" si="5"/>
        <v>11705.257639870459</v>
      </c>
      <c r="J246" s="21">
        <f t="shared" si="6"/>
        <v>13203.294772294228</v>
      </c>
      <c r="M246" s="12"/>
      <c r="N246" s="5"/>
      <c r="O246" s="5"/>
      <c r="P246" s="4"/>
      <c r="Q246" s="5"/>
      <c r="R246" s="5"/>
      <c r="S246" s="5"/>
      <c r="T246" s="5"/>
      <c r="U246" s="5"/>
    </row>
    <row r="247" spans="1:21" x14ac:dyDescent="0.2">
      <c r="A247" s="16">
        <v>44866</v>
      </c>
      <c r="B247" s="12"/>
      <c r="C247" s="5">
        <v>3431.3183129608815</v>
      </c>
      <c r="D247" s="21">
        <v>4707.7202957321169</v>
      </c>
      <c r="E247" s="4"/>
      <c r="F247" s="5">
        <v>8319.9526176560848</v>
      </c>
      <c r="G247" s="21">
        <v>8781.3849199026372</v>
      </c>
      <c r="H247" s="5"/>
      <c r="I247" s="5">
        <f t="shared" si="5"/>
        <v>11751.270930616967</v>
      </c>
      <c r="J247" s="21">
        <f t="shared" si="6"/>
        <v>13489.105215634754</v>
      </c>
      <c r="M247" s="12"/>
      <c r="N247" s="5"/>
      <c r="O247" s="5"/>
      <c r="P247" s="4"/>
      <c r="Q247" s="5"/>
      <c r="R247" s="5"/>
      <c r="S247" s="5"/>
      <c r="T247" s="5"/>
      <c r="U247" s="5"/>
    </row>
    <row r="248" spans="1:21" x14ac:dyDescent="0.2">
      <c r="A248" s="16">
        <v>44896</v>
      </c>
      <c r="B248" s="12"/>
      <c r="C248" s="5">
        <v>3612.1106714465732</v>
      </c>
      <c r="D248" s="21">
        <v>4700.896365576602</v>
      </c>
      <c r="E248" s="4"/>
      <c r="F248" s="5">
        <v>8134.4883503439141</v>
      </c>
      <c r="G248" s="21">
        <v>8604.3025138445355</v>
      </c>
      <c r="H248" s="5"/>
      <c r="I248" s="5">
        <f t="shared" si="5"/>
        <v>11746.599021790487</v>
      </c>
      <c r="J248" s="21">
        <f t="shared" si="6"/>
        <v>13305.198879421137</v>
      </c>
      <c r="M248" s="12"/>
      <c r="N248" s="5"/>
      <c r="O248" s="5"/>
      <c r="P248" s="4"/>
      <c r="Q248" s="5"/>
      <c r="R248" s="5"/>
      <c r="S248" s="5"/>
      <c r="T248" s="5"/>
      <c r="U248" s="5"/>
    </row>
    <row r="249" spans="1:21" x14ac:dyDescent="0.2">
      <c r="A249" s="16">
        <v>44927</v>
      </c>
      <c r="B249" s="12"/>
      <c r="C249" s="5">
        <v>3466.6591138733725</v>
      </c>
      <c r="D249" s="21">
        <v>4546.9036060157086</v>
      </c>
      <c r="E249" s="4"/>
      <c r="F249" s="5">
        <v>8109.940375846777</v>
      </c>
      <c r="G249" s="21">
        <v>8585.5292547424287</v>
      </c>
      <c r="H249" s="5"/>
      <c r="I249" s="5">
        <f t="shared" si="5"/>
        <v>11576.599489720149</v>
      </c>
      <c r="J249" s="21">
        <f t="shared" si="6"/>
        <v>13132.432860758137</v>
      </c>
      <c r="M249" s="12"/>
      <c r="N249" s="5"/>
      <c r="O249" s="5"/>
      <c r="P249" s="4"/>
      <c r="Q249" s="5"/>
      <c r="R249" s="5"/>
      <c r="S249" s="5"/>
      <c r="T249" s="5"/>
      <c r="U249" s="5"/>
    </row>
    <row r="250" spans="1:21" x14ac:dyDescent="0.2">
      <c r="A250" s="16">
        <v>44958</v>
      </c>
      <c r="B250" s="12"/>
      <c r="C250" s="5">
        <v>3597.302116323096</v>
      </c>
      <c r="D250" s="21">
        <v>4875.5158746114903</v>
      </c>
      <c r="E250" s="4"/>
      <c r="F250" s="5">
        <v>8178.6447510882663</v>
      </c>
      <c r="G250" s="21">
        <v>8680.7530528660209</v>
      </c>
      <c r="H250" s="5"/>
      <c r="I250" s="5">
        <f t="shared" si="5"/>
        <v>11775.946867411363</v>
      </c>
      <c r="J250" s="21">
        <f t="shared" si="6"/>
        <v>13556.268927477511</v>
      </c>
      <c r="M250" s="12"/>
      <c r="N250" s="5"/>
      <c r="O250" s="5"/>
      <c r="P250" s="4"/>
      <c r="Q250" s="5"/>
      <c r="R250" s="5"/>
      <c r="S250" s="5"/>
      <c r="T250" s="5"/>
      <c r="U250" s="5"/>
    </row>
    <row r="251" spans="1:21" x14ac:dyDescent="0.2">
      <c r="A251" s="16">
        <v>44986</v>
      </c>
      <c r="B251" s="12"/>
      <c r="C251" s="5">
        <v>3662.9250337547187</v>
      </c>
      <c r="D251" s="21">
        <v>4815.6135607396354</v>
      </c>
      <c r="E251" s="4"/>
      <c r="F251" s="5">
        <v>8219.894945656677</v>
      </c>
      <c r="G251" s="21">
        <v>8726.2927273271434</v>
      </c>
      <c r="H251" s="5"/>
      <c r="I251" s="5">
        <f t="shared" si="5"/>
        <v>11882.819979411395</v>
      </c>
      <c r="J251" s="21">
        <f t="shared" si="6"/>
        <v>13541.906288066779</v>
      </c>
      <c r="M251" s="12"/>
      <c r="N251" s="5"/>
      <c r="O251" s="5"/>
      <c r="P251" s="4"/>
      <c r="Q251" s="5"/>
      <c r="R251" s="5"/>
      <c r="S251" s="5"/>
      <c r="T251" s="5"/>
      <c r="U251" s="5"/>
    </row>
    <row r="252" spans="1:21" x14ac:dyDescent="0.2">
      <c r="A252" s="16">
        <v>45017</v>
      </c>
      <c r="B252" s="12"/>
      <c r="C252" s="5">
        <v>3581.5467816246601</v>
      </c>
      <c r="D252" s="21">
        <v>4784.3957323082068</v>
      </c>
      <c r="E252" s="4"/>
      <c r="F252" s="5">
        <v>8232.7129999470599</v>
      </c>
      <c r="G252" s="21">
        <v>8669.9093230805611</v>
      </c>
      <c r="H252" s="5"/>
      <c r="I252" s="5">
        <f t="shared" si="5"/>
        <v>11814.25978157172</v>
      </c>
      <c r="J252" s="21">
        <f t="shared" si="6"/>
        <v>13454.305055388768</v>
      </c>
      <c r="M252" s="12"/>
      <c r="N252" s="5"/>
      <c r="O252" s="5"/>
      <c r="P252" s="4"/>
      <c r="Q252" s="5"/>
      <c r="R252" s="5"/>
      <c r="S252" s="5"/>
      <c r="T252" s="5"/>
      <c r="U252" s="5"/>
    </row>
    <row r="253" spans="1:21" x14ac:dyDescent="0.2">
      <c r="A253" s="16">
        <v>45047</v>
      </c>
      <c r="B253" s="12"/>
      <c r="C253" s="5">
        <v>3529.3539337245288</v>
      </c>
      <c r="D253" s="21">
        <v>4788.3204093316672</v>
      </c>
      <c r="E253" s="4"/>
      <c r="F253" s="5">
        <v>8286.5812676121623</v>
      </c>
      <c r="G253" s="21">
        <v>8747.9602925616891</v>
      </c>
      <c r="H253" s="5"/>
      <c r="I253" s="5">
        <f t="shared" si="5"/>
        <v>11815.935201336692</v>
      </c>
      <c r="J253" s="21">
        <f t="shared" si="6"/>
        <v>13536.280701893356</v>
      </c>
      <c r="M253" s="12"/>
      <c r="N253" s="5"/>
      <c r="O253" s="5"/>
      <c r="P253" s="4"/>
      <c r="Q253" s="5"/>
      <c r="R253" s="5"/>
      <c r="S253" s="5"/>
      <c r="T253" s="5"/>
      <c r="U253" s="5"/>
    </row>
    <row r="254" spans="1:21" x14ac:dyDescent="0.2">
      <c r="A254" s="16">
        <v>45078</v>
      </c>
      <c r="B254" s="12"/>
      <c r="C254" s="5">
        <v>3609.9029761622414</v>
      </c>
      <c r="D254" s="21">
        <v>4827.2679094781051</v>
      </c>
      <c r="E254" s="5"/>
      <c r="F254" s="5">
        <v>8335.1220702296505</v>
      </c>
      <c r="G254" s="21">
        <v>8791.3703005739644</v>
      </c>
      <c r="H254" s="5"/>
      <c r="I254" s="5">
        <f t="shared" si="5"/>
        <v>11945.025046391893</v>
      </c>
      <c r="J254" s="21">
        <f t="shared" si="6"/>
        <v>13618.63821005207</v>
      </c>
      <c r="M254" s="12"/>
      <c r="N254" s="5"/>
      <c r="O254" s="5"/>
      <c r="P254" s="5"/>
      <c r="Q254" s="5"/>
      <c r="R254" s="5"/>
      <c r="S254" s="5"/>
      <c r="T254" s="5"/>
      <c r="U254" s="5"/>
    </row>
    <row r="255" spans="1:21" x14ac:dyDescent="0.2">
      <c r="A255" s="16">
        <v>45108</v>
      </c>
      <c r="B255" s="13"/>
      <c r="C255" s="5">
        <v>3528.3571688892025</v>
      </c>
      <c r="D255" s="21">
        <v>4607.8811025166287</v>
      </c>
      <c r="F255" s="5">
        <v>8415.2994937713775</v>
      </c>
      <c r="G255" s="21">
        <v>8850.0592534900316</v>
      </c>
      <c r="I255" s="5">
        <f t="shared" si="5"/>
        <v>11943.65666266058</v>
      </c>
      <c r="J255" s="21">
        <f t="shared" si="6"/>
        <v>13457.94035600666</v>
      </c>
      <c r="M255" s="13"/>
      <c r="N255" s="5"/>
      <c r="O255" s="5"/>
      <c r="Q255" s="5"/>
      <c r="R255" s="5"/>
      <c r="T255" s="5"/>
      <c r="U255" s="5"/>
    </row>
    <row r="256" spans="1:21" x14ac:dyDescent="0.2">
      <c r="A256" s="16">
        <v>45139</v>
      </c>
      <c r="B256" s="13"/>
      <c r="C256" s="5">
        <v>3511.1342625560465</v>
      </c>
      <c r="D256" s="21">
        <v>4708.3925940997942</v>
      </c>
      <c r="F256" s="5">
        <v>8395.5870924345963</v>
      </c>
      <c r="G256" s="21">
        <v>8831.679052319063</v>
      </c>
      <c r="I256" s="5">
        <f t="shared" si="5"/>
        <v>11906.721354990643</v>
      </c>
      <c r="J256" s="21">
        <f t="shared" si="6"/>
        <v>13540.071646418857</v>
      </c>
      <c r="M256" s="13"/>
      <c r="N256" s="5"/>
      <c r="O256" s="5"/>
      <c r="Q256" s="5"/>
      <c r="R256" s="5"/>
      <c r="T256" s="5"/>
      <c r="U256" s="5"/>
    </row>
    <row r="257" spans="1:21" x14ac:dyDescent="0.2">
      <c r="A257" s="16">
        <v>45170</v>
      </c>
      <c r="B257" s="13"/>
      <c r="C257" s="5">
        <v>3584.2157239772023</v>
      </c>
      <c r="D257" s="21">
        <v>4762.9260767151609</v>
      </c>
      <c r="F257" s="5">
        <v>8443.5984696501109</v>
      </c>
      <c r="G257" s="21">
        <v>8882.5577207771385</v>
      </c>
      <c r="I257" s="5">
        <f t="shared" si="5"/>
        <v>12027.814193627313</v>
      </c>
      <c r="J257" s="21">
        <f t="shared" si="6"/>
        <v>13645.483797492299</v>
      </c>
      <c r="M257" s="13"/>
      <c r="N257" s="5"/>
      <c r="O257" s="5"/>
      <c r="Q257" s="5"/>
      <c r="R257" s="5"/>
      <c r="T257" s="5"/>
      <c r="U257" s="5"/>
    </row>
    <row r="258" spans="1:21" x14ac:dyDescent="0.2">
      <c r="A258" s="16">
        <v>45200</v>
      </c>
      <c r="B258" s="13"/>
      <c r="C258" s="5">
        <v>3424.1397570632921</v>
      </c>
      <c r="D258" s="21">
        <v>4697.578973708929</v>
      </c>
      <c r="F258" s="5">
        <v>8392.8580365964244</v>
      </c>
      <c r="G258" s="21">
        <v>8854.798119873838</v>
      </c>
      <c r="I258" s="5">
        <f t="shared" si="5"/>
        <v>11816.997793659717</v>
      </c>
      <c r="J258" s="21">
        <f t="shared" si="6"/>
        <v>13552.377093582767</v>
      </c>
      <c r="M258" s="13"/>
      <c r="N258" s="5"/>
      <c r="O258" s="5"/>
      <c r="Q258" s="5"/>
      <c r="R258" s="5"/>
      <c r="T258" s="5"/>
      <c r="U258" s="5"/>
    </row>
    <row r="259" spans="1:21" x14ac:dyDescent="0.2">
      <c r="A259" s="16">
        <v>45231</v>
      </c>
      <c r="B259" s="13"/>
      <c r="C259" s="5">
        <v>3465.2240348992377</v>
      </c>
      <c r="D259" s="21">
        <v>4900.4733087303612</v>
      </c>
      <c r="F259" s="5">
        <v>8377.7010472629354</v>
      </c>
      <c r="G259" s="21">
        <v>8880.7459714897486</v>
      </c>
      <c r="I259" s="5">
        <f t="shared" si="5"/>
        <v>11842.925082162174</v>
      </c>
      <c r="J259" s="21">
        <f t="shared" si="6"/>
        <v>13781.21928022011</v>
      </c>
      <c r="M259" s="13"/>
      <c r="N259" s="5"/>
      <c r="O259" s="5"/>
      <c r="Q259" s="5"/>
      <c r="R259" s="5"/>
      <c r="T259" s="5"/>
      <c r="U259" s="5"/>
    </row>
    <row r="260" spans="1:21" x14ac:dyDescent="0.2">
      <c r="A260" s="16">
        <v>45261</v>
      </c>
      <c r="B260" s="13"/>
      <c r="C260" s="5">
        <v>3642.0720089325296</v>
      </c>
      <c r="D260" s="21">
        <v>4887.3178717975206</v>
      </c>
      <c r="F260" s="5">
        <v>8184.9179595076221</v>
      </c>
      <c r="G260" s="21">
        <v>8698.6948854382263</v>
      </c>
      <c r="I260" s="5">
        <f t="shared" si="5"/>
        <v>11826.989968440152</v>
      </c>
      <c r="J260" s="21">
        <f t="shared" si="6"/>
        <v>13586.012757235747</v>
      </c>
      <c r="M260" s="13"/>
      <c r="N260" s="5"/>
      <c r="O260" s="5"/>
      <c r="Q260" s="5"/>
      <c r="R260" s="5"/>
      <c r="T260" s="5"/>
      <c r="U260" s="5"/>
    </row>
    <row r="261" spans="1:21" x14ac:dyDescent="0.2">
      <c r="A261" s="16">
        <v>45292</v>
      </c>
      <c r="B261" s="13"/>
      <c r="C261" s="5">
        <v>3494.265948231679</v>
      </c>
      <c r="D261" s="21">
        <v>4732.5376634866661</v>
      </c>
      <c r="F261" s="5">
        <v>8164.494373001291</v>
      </c>
      <c r="G261" s="21">
        <v>8670.8304091315968</v>
      </c>
      <c r="I261" s="5">
        <f t="shared" si="5"/>
        <v>11658.76032123297</v>
      </c>
      <c r="J261" s="21">
        <f t="shared" si="6"/>
        <v>13403.368072618263</v>
      </c>
      <c r="M261" s="13"/>
      <c r="N261" s="5"/>
      <c r="O261" s="5"/>
      <c r="Q261" s="5"/>
      <c r="R261" s="5"/>
      <c r="T261" s="5"/>
      <c r="U261" s="5"/>
    </row>
    <row r="262" spans="1:21" x14ac:dyDescent="0.2">
      <c r="A262" s="16">
        <v>45323</v>
      </c>
      <c r="B262" s="13"/>
      <c r="C262" s="5">
        <v>3579.4683158726466</v>
      </c>
      <c r="D262" s="21">
        <v>4959.3132039064258</v>
      </c>
      <c r="F262" s="5">
        <v>8208.5037478746526</v>
      </c>
      <c r="G262" s="21">
        <v>8743.8079267810081</v>
      </c>
      <c r="I262" s="5">
        <f t="shared" si="5"/>
        <v>11787.9720637473</v>
      </c>
      <c r="J262" s="21">
        <f t="shared" si="6"/>
        <v>13703.121130687434</v>
      </c>
      <c r="M262" s="13"/>
      <c r="N262" s="5"/>
      <c r="O262" s="5"/>
      <c r="Q262" s="5"/>
      <c r="R262" s="5"/>
      <c r="T262" s="5"/>
      <c r="U262" s="5"/>
    </row>
    <row r="263" spans="1:21" x14ac:dyDescent="0.2">
      <c r="A263" s="16">
        <v>45352</v>
      </c>
      <c r="B263" s="13"/>
      <c r="C263" s="5">
        <v>3648.9582977546447</v>
      </c>
      <c r="D263" s="21">
        <v>4945.0433162637564</v>
      </c>
      <c r="F263" s="5">
        <v>8255.0200375771528</v>
      </c>
      <c r="G263" s="21">
        <v>8797.8478229990669</v>
      </c>
      <c r="I263" s="5">
        <f t="shared" si="5"/>
        <v>11903.978335331798</v>
      </c>
      <c r="J263" s="21">
        <f t="shared" si="6"/>
        <v>13742.891139262823</v>
      </c>
      <c r="M263" s="13"/>
      <c r="N263" s="5"/>
      <c r="O263" s="5"/>
      <c r="Q263" s="5"/>
      <c r="R263" s="5"/>
      <c r="T263" s="5"/>
      <c r="U263" s="5"/>
    </row>
    <row r="264" spans="1:21" x14ac:dyDescent="0.2">
      <c r="A264" s="16">
        <v>45383</v>
      </c>
      <c r="B264" s="13"/>
      <c r="C264" s="5">
        <v>3594.8953972427012</v>
      </c>
      <c r="D264" s="21">
        <v>4817.7999628383404</v>
      </c>
      <c r="F264" s="5">
        <v>8273.1107760545201</v>
      </c>
      <c r="G264" s="21">
        <v>8745.1211648232129</v>
      </c>
      <c r="I264" s="5">
        <f t="shared" si="5"/>
        <v>11868.006173297221</v>
      </c>
      <c r="J264" s="21">
        <f t="shared" si="6"/>
        <v>13562.921127661553</v>
      </c>
      <c r="M264" s="13"/>
      <c r="N264" s="5"/>
      <c r="O264" s="5"/>
      <c r="Q264" s="5"/>
      <c r="R264" s="5"/>
      <c r="T264" s="5"/>
      <c r="U264" s="5"/>
    </row>
    <row r="265" spans="1:21" x14ac:dyDescent="0.2">
      <c r="A265" s="16">
        <v>45413</v>
      </c>
      <c r="B265" s="13"/>
      <c r="C265" s="5">
        <v>3562.5877163357363</v>
      </c>
      <c r="D265" s="21">
        <v>4860.2398663770364</v>
      </c>
      <c r="F265" s="5">
        <v>8337.8857507258672</v>
      </c>
      <c r="G265" s="21">
        <v>8821.7286298860581</v>
      </c>
      <c r="I265" s="5">
        <f t="shared" si="5"/>
        <v>11900.473467061604</v>
      </c>
      <c r="J265" s="21">
        <f t="shared" si="6"/>
        <v>13681.968496263094</v>
      </c>
      <c r="M265" s="13"/>
      <c r="N265" s="5"/>
      <c r="O265" s="5"/>
      <c r="Q265" s="5"/>
      <c r="R265" s="5"/>
      <c r="T265" s="5"/>
      <c r="U265" s="5"/>
    </row>
    <row r="266" spans="1:21" x14ac:dyDescent="0.2">
      <c r="A266" s="16">
        <v>45444</v>
      </c>
      <c r="B266" s="13"/>
      <c r="C266" s="5">
        <v>3637.709119280757</v>
      </c>
      <c r="D266" s="21">
        <v>4900.9698604414807</v>
      </c>
      <c r="E266" s="10"/>
      <c r="F266" s="5">
        <v>8394.2646083829386</v>
      </c>
      <c r="G266" s="21">
        <v>8865.1088472577103</v>
      </c>
      <c r="H266" s="10"/>
      <c r="I266" s="5">
        <f t="shared" si="5"/>
        <v>12031.973727663695</v>
      </c>
      <c r="J266" s="21">
        <f t="shared" si="6"/>
        <v>13766.078707699191</v>
      </c>
      <c r="M266" s="13"/>
      <c r="N266" s="5"/>
      <c r="O266" s="5"/>
      <c r="P266" s="10"/>
      <c r="Q266" s="5"/>
      <c r="R266" s="5"/>
      <c r="S266" s="10"/>
      <c r="T266" s="5"/>
      <c r="U266" s="5"/>
    </row>
    <row r="267" spans="1:21" x14ac:dyDescent="0.2">
      <c r="A267" s="38">
        <v>45474</v>
      </c>
      <c r="B267" s="13"/>
      <c r="C267" s="5">
        <v>3550.2495604828982</v>
      </c>
      <c r="D267" s="21">
        <v>4683.4226285315744</v>
      </c>
      <c r="F267" s="5">
        <v>8483.7565038377288</v>
      </c>
      <c r="G267" s="21">
        <v>8918.8010664461199</v>
      </c>
      <c r="I267" s="5">
        <f t="shared" si="5"/>
        <v>12034.006064320627</v>
      </c>
      <c r="J267" s="21">
        <f t="shared" si="6"/>
        <v>13602.223694977694</v>
      </c>
      <c r="M267" s="13"/>
      <c r="O267" s="5"/>
      <c r="R267" s="5"/>
      <c r="U267" s="5"/>
    </row>
    <row r="268" spans="1:21" x14ac:dyDescent="0.2">
      <c r="A268" s="38">
        <v>45505</v>
      </c>
      <c r="B268" s="13"/>
      <c r="C268" s="5">
        <v>3533.3685982159373</v>
      </c>
      <c r="D268" s="21">
        <v>4791.114140131489</v>
      </c>
      <c r="F268" s="5">
        <v>8470.7578641553009</v>
      </c>
      <c r="G268" s="21">
        <v>8903.9549004150904</v>
      </c>
      <c r="I268" s="5">
        <f t="shared" si="5"/>
        <v>12004.126462371238</v>
      </c>
      <c r="J268" s="21">
        <f t="shared" si="6"/>
        <v>13695.069040546579</v>
      </c>
      <c r="M268" s="13"/>
      <c r="O268" s="5"/>
      <c r="R268" s="5"/>
      <c r="U268" s="5"/>
    </row>
    <row r="269" spans="1:21" x14ac:dyDescent="0.2">
      <c r="A269" s="38">
        <v>45536</v>
      </c>
      <c r="B269" s="13"/>
      <c r="C269" s="5">
        <v>3607.1896600936602</v>
      </c>
      <c r="D269" s="21">
        <v>4848.4894876599647</v>
      </c>
      <c r="F269" s="5">
        <v>8516.2010483838167</v>
      </c>
      <c r="G269" s="21">
        <v>8950.8760677969258</v>
      </c>
      <c r="I269" s="5">
        <f t="shared" si="5"/>
        <v>12123.390708477476</v>
      </c>
      <c r="J269" s="21">
        <f t="shared" si="6"/>
        <v>13799.36555545689</v>
      </c>
      <c r="M269" s="13"/>
      <c r="O269" s="5"/>
      <c r="R269" s="5"/>
      <c r="U269" s="5"/>
    </row>
    <row r="270" spans="1:21" x14ac:dyDescent="0.2">
      <c r="A270" s="38">
        <v>45566</v>
      </c>
      <c r="B270" s="13"/>
      <c r="C270" s="5">
        <v>3449.076920464568</v>
      </c>
      <c r="D270" s="21">
        <v>4773.9106545647337</v>
      </c>
      <c r="F270" s="5">
        <v>8461.7681193474546</v>
      </c>
      <c r="G270" s="21">
        <v>8911.4112045205984</v>
      </c>
      <c r="I270" s="5">
        <f t="shared" si="5"/>
        <v>11910.845039812022</v>
      </c>
      <c r="J270" s="21">
        <f t="shared" si="6"/>
        <v>13685.321859085332</v>
      </c>
      <c r="M270" s="13"/>
      <c r="O270" s="5"/>
      <c r="R270" s="5"/>
      <c r="U270" s="5"/>
    </row>
    <row r="271" spans="1:21" x14ac:dyDescent="0.2">
      <c r="A271" s="38">
        <v>45597</v>
      </c>
      <c r="B271" s="13"/>
      <c r="C271" s="5">
        <v>3487.6275638357079</v>
      </c>
      <c r="D271" s="21">
        <v>4967.1609049230792</v>
      </c>
      <c r="F271" s="5">
        <v>8459.7965757944767</v>
      </c>
      <c r="G271" s="21">
        <v>8925.8704579792793</v>
      </c>
      <c r="I271" s="5">
        <f t="shared" si="5"/>
        <v>11947.424139630184</v>
      </c>
      <c r="J271" s="21">
        <f t="shared" si="6"/>
        <v>13893.031362902359</v>
      </c>
      <c r="M271" s="13"/>
      <c r="O271" s="5"/>
      <c r="R271" s="5"/>
      <c r="U271" s="5"/>
    </row>
    <row r="272" spans="1:21" x14ac:dyDescent="0.2">
      <c r="A272" s="38">
        <v>45627</v>
      </c>
      <c r="B272" s="13"/>
      <c r="C272" s="5">
        <v>3667.2850518730493</v>
      </c>
      <c r="D272" s="21">
        <v>4937.3985273719627</v>
      </c>
      <c r="F272" s="5">
        <v>8266.6911006461978</v>
      </c>
      <c r="G272" s="21">
        <v>8734.0400529937342</v>
      </c>
      <c r="I272" s="5">
        <f t="shared" si="5"/>
        <v>11933.976152519248</v>
      </c>
      <c r="J272" s="21">
        <f t="shared" si="6"/>
        <v>13671.438580365697</v>
      </c>
      <c r="M272" s="13"/>
      <c r="O272" s="5"/>
      <c r="R272" s="5"/>
      <c r="U272" s="5"/>
    </row>
    <row r="273" spans="1:21" x14ac:dyDescent="0.2">
      <c r="A273" s="38">
        <v>45658</v>
      </c>
      <c r="B273" s="13"/>
      <c r="C273" s="5">
        <v>3517.3572158498732</v>
      </c>
      <c r="D273" s="21">
        <v>4771.9467912813743</v>
      </c>
      <c r="F273" s="5">
        <v>8243.7779353755323</v>
      </c>
      <c r="G273" s="21">
        <v>8695.5497083008213</v>
      </c>
      <c r="I273" s="5">
        <f t="shared" si="5"/>
        <v>11761.135151225406</v>
      </c>
      <c r="J273" s="21">
        <f t="shared" si="6"/>
        <v>13467.496499582196</v>
      </c>
      <c r="M273" s="13"/>
      <c r="O273" s="5"/>
      <c r="R273" s="5"/>
      <c r="U273" s="5"/>
    </row>
    <row r="274" spans="1:21" x14ac:dyDescent="0.2">
      <c r="A274" s="38">
        <v>45689</v>
      </c>
      <c r="B274" s="13"/>
      <c r="C274" s="5">
        <v>3652.1208456731238</v>
      </c>
      <c r="D274" s="21">
        <v>5004.7227850071758</v>
      </c>
      <c r="F274" s="5">
        <v>8305.985860225237</v>
      </c>
      <c r="G274" s="21">
        <v>8787.0263305348362</v>
      </c>
      <c r="I274" s="5">
        <f t="shared" si="5"/>
        <v>11958.106705898361</v>
      </c>
      <c r="J274" s="21">
        <f t="shared" si="6"/>
        <v>13791.749115542012</v>
      </c>
      <c r="M274" s="13"/>
      <c r="O274" s="5"/>
      <c r="R274" s="5"/>
      <c r="U274" s="5"/>
    </row>
    <row r="275" spans="1:21" x14ac:dyDescent="0.2">
      <c r="A275" s="38">
        <v>45717</v>
      </c>
      <c r="B275" s="13"/>
      <c r="C275" s="5">
        <v>3719.5026429426603</v>
      </c>
      <c r="D275" s="21">
        <v>5044.1768727451854</v>
      </c>
      <c r="F275" s="5">
        <v>8337.7843052639564</v>
      </c>
      <c r="G275" s="21">
        <v>8819.8649229514504</v>
      </c>
      <c r="I275" s="5">
        <f t="shared" si="5"/>
        <v>12057.286948206616</v>
      </c>
      <c r="J275" s="21">
        <f t="shared" si="6"/>
        <v>13864.041795696636</v>
      </c>
      <c r="M275" s="13"/>
      <c r="O275" s="5"/>
      <c r="R275" s="5"/>
      <c r="U275" s="5"/>
    </row>
    <row r="276" spans="1:21" x14ac:dyDescent="0.2">
      <c r="A276" s="38">
        <v>45748</v>
      </c>
      <c r="B276" s="13"/>
      <c r="C276" s="5">
        <v>3637.6102483216332</v>
      </c>
      <c r="D276" s="21">
        <v>4962.2515002449727</v>
      </c>
      <c r="F276" s="5">
        <v>8353.9417028845692</v>
      </c>
      <c r="G276" s="21">
        <v>8744.62075793242</v>
      </c>
      <c r="I276" s="5">
        <f t="shared" si="5"/>
        <v>11991.551951206202</v>
      </c>
      <c r="J276" s="21">
        <f t="shared" si="6"/>
        <v>13706.872258177393</v>
      </c>
      <c r="M276" s="13"/>
      <c r="O276" s="5"/>
      <c r="R276" s="5"/>
      <c r="U276" s="5"/>
    </row>
    <row r="277" spans="1:21" x14ac:dyDescent="0.2">
      <c r="A277" s="38">
        <v>45778</v>
      </c>
      <c r="B277" s="13"/>
      <c r="C277" s="5">
        <v>3589.6464278976664</v>
      </c>
      <c r="D277" s="21">
        <v>4908.4373370595531</v>
      </c>
      <c r="F277" s="5">
        <v>8411.9155666669303</v>
      </c>
      <c r="G277" s="21">
        <v>8802.7533336544329</v>
      </c>
      <c r="I277" s="5">
        <f>C277+F277</f>
        <v>12001.561994564596</v>
      </c>
      <c r="J277" s="21">
        <f t="shared" si="6"/>
        <v>13711.190670713986</v>
      </c>
      <c r="M277" s="13"/>
      <c r="O277" s="5"/>
      <c r="R277" s="5"/>
      <c r="U277" s="5"/>
    </row>
    <row r="278" spans="1:21" x14ac:dyDescent="0.2">
      <c r="A278" s="38">
        <v>45809</v>
      </c>
      <c r="B278" s="13"/>
      <c r="C278" s="5">
        <v>3666.3315036790077</v>
      </c>
      <c r="D278" s="21">
        <v>4947.3508740968064</v>
      </c>
      <c r="E278" s="10"/>
      <c r="F278" s="5">
        <v>8456.2350846443333</v>
      </c>
      <c r="G278" s="21">
        <v>8845.6139133271608</v>
      </c>
      <c r="H278" s="10"/>
      <c r="I278" s="5">
        <f>C278+F278</f>
        <v>12122.566588323341</v>
      </c>
      <c r="J278" s="21">
        <f t="shared" si="6"/>
        <v>13792.964787423967</v>
      </c>
      <c r="M278" s="13"/>
      <c r="N278" s="13"/>
      <c r="O278" s="5"/>
      <c r="P278" s="10"/>
      <c r="Q278" s="10"/>
      <c r="R278" s="5"/>
      <c r="S278" s="10"/>
      <c r="T278" s="10"/>
      <c r="U278" s="5"/>
    </row>
    <row r="279" spans="1:21" x14ac:dyDescent="0.2">
      <c r="A279" s="38">
        <v>45839</v>
      </c>
      <c r="B279" s="13"/>
      <c r="C279" s="5">
        <v>3583.7183902212219</v>
      </c>
      <c r="D279" s="21">
        <v>4720.9746849674484</v>
      </c>
      <c r="F279" s="5">
        <v>8527.1758860015962</v>
      </c>
      <c r="G279" s="21">
        <v>8911.7264426625006</v>
      </c>
      <c r="I279" s="5">
        <f t="shared" ref="I279:I290" si="7">C279+F279</f>
        <v>12110.894276222818</v>
      </c>
      <c r="J279" s="21">
        <f t="shared" si="6"/>
        <v>13632.701127629949</v>
      </c>
      <c r="M279" s="13"/>
    </row>
    <row r="280" spans="1:21" x14ac:dyDescent="0.2">
      <c r="A280" s="38">
        <v>45870</v>
      </c>
      <c r="B280" s="13"/>
      <c r="C280" s="5">
        <v>3567.1132909308913</v>
      </c>
      <c r="D280" s="21">
        <v>4873.7908030557955</v>
      </c>
      <c r="F280" s="5">
        <v>8504.0742280054583</v>
      </c>
      <c r="G280" s="21">
        <v>8903.9797499400938</v>
      </c>
      <c r="I280" s="5">
        <f t="shared" si="7"/>
        <v>12071.187518936349</v>
      </c>
      <c r="J280" s="21">
        <f t="shared" si="6"/>
        <v>13777.770552995889</v>
      </c>
      <c r="M280" s="13"/>
    </row>
    <row r="281" spans="1:21" x14ac:dyDescent="0.2">
      <c r="A281" s="38">
        <v>45901</v>
      </c>
      <c r="B281" s="13"/>
      <c r="C281" s="5">
        <v>3644.0777343414493</v>
      </c>
      <c r="D281" s="21">
        <v>4926.7494798742555</v>
      </c>
      <c r="F281" s="5">
        <v>8544.6906410466472</v>
      </c>
      <c r="G281" s="21">
        <v>8959.6704658252656</v>
      </c>
      <c r="I281" s="5">
        <f t="shared" si="7"/>
        <v>12188.768375388096</v>
      </c>
      <c r="J281" s="21">
        <f t="shared" si="6"/>
        <v>13886.419945699521</v>
      </c>
      <c r="M281" s="13"/>
    </row>
    <row r="282" spans="1:21" x14ac:dyDescent="0.2">
      <c r="A282" s="38">
        <v>45931</v>
      </c>
      <c r="B282" s="13"/>
      <c r="C282" s="5">
        <v>3483.536714397369</v>
      </c>
      <c r="D282" s="21">
        <v>4812.0726503458754</v>
      </c>
      <c r="F282" s="5">
        <v>8489.2852075413248</v>
      </c>
      <c r="G282" s="21">
        <v>8933.6034750191684</v>
      </c>
      <c r="I282" s="5">
        <f t="shared" si="7"/>
        <v>11972.821921938694</v>
      </c>
      <c r="J282" s="21">
        <f t="shared" si="6"/>
        <v>13745.676125365044</v>
      </c>
      <c r="M282" s="13"/>
    </row>
    <row r="283" spans="1:21" x14ac:dyDescent="0.2">
      <c r="A283" s="38">
        <v>45962</v>
      </c>
      <c r="B283" s="13"/>
      <c r="C283" s="5">
        <v>3526.8806673306526</v>
      </c>
      <c r="D283" s="21">
        <v>5078.4597587491226</v>
      </c>
      <c r="F283" s="5">
        <v>8485.0300424072193</v>
      </c>
      <c r="G283" s="21">
        <v>8961.4020321795924</v>
      </c>
      <c r="I283" s="5">
        <f t="shared" si="7"/>
        <v>12011.910709737873</v>
      </c>
      <c r="J283" s="21">
        <f t="shared" si="6"/>
        <v>14039.861790928715</v>
      </c>
      <c r="M283" s="13"/>
    </row>
    <row r="284" spans="1:21" x14ac:dyDescent="0.2">
      <c r="A284" s="38">
        <v>45992</v>
      </c>
      <c r="B284" s="13"/>
      <c r="C284" s="5">
        <v>3705.1860004093469</v>
      </c>
      <c r="D284" s="21">
        <v>5061.4405290771065</v>
      </c>
      <c r="F284" s="5">
        <v>8289.6870487840006</v>
      </c>
      <c r="G284" s="21">
        <v>8780.2675308316157</v>
      </c>
      <c r="I284" s="5">
        <f t="shared" si="7"/>
        <v>11994.873049193347</v>
      </c>
      <c r="J284" s="21">
        <f t="shared" si="6"/>
        <v>13841.708059908722</v>
      </c>
      <c r="M284" s="13"/>
    </row>
    <row r="285" spans="1:21" x14ac:dyDescent="0.2">
      <c r="A285" s="38">
        <v>46023</v>
      </c>
      <c r="B285" s="13"/>
      <c r="C285" s="5">
        <v>3559.8059236578329</v>
      </c>
      <c r="D285" s="21">
        <v>4905.8840310383966</v>
      </c>
      <c r="F285" s="5">
        <v>8261.9643635686698</v>
      </c>
      <c r="G285" s="21">
        <v>8754.1555842367015</v>
      </c>
      <c r="I285" s="5">
        <f t="shared" si="7"/>
        <v>11821.770287226504</v>
      </c>
      <c r="J285" s="21">
        <f t="shared" si="6"/>
        <v>13660.039615275098</v>
      </c>
      <c r="M285" s="13"/>
    </row>
    <row r="286" spans="1:21" x14ac:dyDescent="0.2">
      <c r="A286" s="38">
        <v>46054</v>
      </c>
      <c r="B286" s="13"/>
      <c r="C286" s="5">
        <v>3698.9288836553019</v>
      </c>
      <c r="D286" s="21">
        <v>5095.0433613519563</v>
      </c>
      <c r="F286" s="5">
        <v>8323.5420534394725</v>
      </c>
      <c r="G286" s="21">
        <v>8852.0854411887813</v>
      </c>
      <c r="I286" s="5">
        <f t="shared" si="7"/>
        <v>12022.470937094775</v>
      </c>
      <c r="J286" s="21">
        <f t="shared" si="6"/>
        <v>13947.128802540738</v>
      </c>
      <c r="M286" s="13"/>
    </row>
    <row r="287" spans="1:21" x14ac:dyDescent="0.2">
      <c r="A287" s="38">
        <v>46082</v>
      </c>
      <c r="C287" s="5">
        <v>3768.410206199389</v>
      </c>
      <c r="D287" s="21">
        <v>5186.4956250458927</v>
      </c>
      <c r="F287" s="5">
        <v>8358.6762879262897</v>
      </c>
      <c r="G287" s="21">
        <v>8886.8712821590525</v>
      </c>
      <c r="I287" s="5">
        <f t="shared" si="7"/>
        <v>12127.086494125679</v>
      </c>
      <c r="J287" s="21">
        <f t="shared" si="6"/>
        <v>14073.366907204945</v>
      </c>
    </row>
    <row r="288" spans="1:21" x14ac:dyDescent="0.2">
      <c r="A288" s="38">
        <v>46113</v>
      </c>
      <c r="C288" s="5">
        <v>3686.4188420689479</v>
      </c>
      <c r="D288" s="21">
        <v>5150.4923344231502</v>
      </c>
      <c r="F288" s="5">
        <v>8364.9976117436036</v>
      </c>
      <c r="G288" s="21">
        <v>8816.2335634225183</v>
      </c>
      <c r="I288" s="5">
        <f t="shared" si="7"/>
        <v>12051.416453812551</v>
      </c>
      <c r="J288" s="21">
        <f t="shared" si="6"/>
        <v>13966.725897845668</v>
      </c>
    </row>
    <row r="289" spans="1:10" x14ac:dyDescent="0.2">
      <c r="A289" s="38">
        <v>46143</v>
      </c>
      <c r="C289" s="5">
        <v>3637.5322984477234</v>
      </c>
      <c r="D289" s="21">
        <v>4998.3920105569996</v>
      </c>
      <c r="F289" s="4">
        <v>8409.6650393426371</v>
      </c>
      <c r="G289" s="21">
        <v>8870.281761161561</v>
      </c>
      <c r="I289" s="5">
        <f t="shared" si="7"/>
        <v>12047.19733779036</v>
      </c>
      <c r="J289" s="21">
        <f t="shared" si="6"/>
        <v>13868.673771718561</v>
      </c>
    </row>
    <row r="290" spans="1:10" x14ac:dyDescent="0.2">
      <c r="A290" s="38">
        <v>46174</v>
      </c>
      <c r="B290" s="13"/>
      <c r="C290" s="5">
        <v>3714.4049349442912</v>
      </c>
      <c r="D290" s="21">
        <v>5230.3700533678348</v>
      </c>
      <c r="E290" s="10"/>
      <c r="F290" s="5">
        <v>8457.5772780125644</v>
      </c>
      <c r="G290" s="21">
        <v>8909.0312687111091</v>
      </c>
      <c r="H290" s="10"/>
      <c r="I290" s="5">
        <f t="shared" si="7"/>
        <v>12171.982212956857</v>
      </c>
      <c r="J290" s="21">
        <f t="shared" si="6"/>
        <v>14139.401322078944</v>
      </c>
    </row>
    <row r="291" spans="1:10" x14ac:dyDescent="0.2">
      <c r="A291" s="38">
        <v>46204</v>
      </c>
      <c r="D291" s="21">
        <v>4999.3250795357308</v>
      </c>
      <c r="G291" s="21">
        <v>8953.0061659340518</v>
      </c>
      <c r="J291" s="21">
        <f t="shared" si="6"/>
        <v>13952.331245469783</v>
      </c>
    </row>
    <row r="292" spans="1:10" x14ac:dyDescent="0.2">
      <c r="A292" s="38">
        <v>46235</v>
      </c>
      <c r="D292" s="21">
        <v>5111.0525368354356</v>
      </c>
      <c r="G292" s="21">
        <v>8943.1234756118065</v>
      </c>
      <c r="J292" s="21">
        <f t="shared" ref="J292:J302" si="8">D292+G292</f>
        <v>14054.176012447242</v>
      </c>
    </row>
    <row r="293" spans="1:10" x14ac:dyDescent="0.2">
      <c r="A293" s="38">
        <v>46266</v>
      </c>
      <c r="D293" s="21">
        <v>5102.9393110542806</v>
      </c>
      <c r="G293" s="21">
        <v>8994.415310033386</v>
      </c>
      <c r="J293" s="21">
        <f t="shared" si="8"/>
        <v>14097.354621087667</v>
      </c>
    </row>
    <row r="294" spans="1:10" x14ac:dyDescent="0.2">
      <c r="A294" s="38">
        <v>46296</v>
      </c>
      <c r="D294" s="21">
        <v>5050.3211743626453</v>
      </c>
      <c r="G294" s="21">
        <v>8958.1787282587266</v>
      </c>
      <c r="J294" s="21">
        <f t="shared" si="8"/>
        <v>14008.499902621372</v>
      </c>
    </row>
    <row r="295" spans="1:10" x14ac:dyDescent="0.2">
      <c r="A295" s="38">
        <v>46327</v>
      </c>
      <c r="D295" s="21">
        <v>5156.3691303709566</v>
      </c>
      <c r="G295" s="21">
        <v>8983.6083435708242</v>
      </c>
      <c r="J295" s="21">
        <f t="shared" si="8"/>
        <v>14139.977473941781</v>
      </c>
    </row>
    <row r="296" spans="1:10" x14ac:dyDescent="0.2">
      <c r="A296" s="38">
        <v>46357</v>
      </c>
      <c r="D296" s="21">
        <v>5337.5601040541296</v>
      </c>
      <c r="G296" s="21">
        <v>8794.690929476461</v>
      </c>
      <c r="J296" s="21">
        <f t="shared" si="8"/>
        <v>14132.251033530591</v>
      </c>
    </row>
    <row r="297" spans="1:10" x14ac:dyDescent="0.2">
      <c r="A297" s="38">
        <v>46388</v>
      </c>
      <c r="D297" s="21">
        <v>5183.0393861633129</v>
      </c>
      <c r="G297" s="21">
        <v>8768.4760933160378</v>
      </c>
      <c r="J297" s="21">
        <f t="shared" si="8"/>
        <v>13951.515479479351</v>
      </c>
    </row>
    <row r="298" spans="1:10" x14ac:dyDescent="0.2">
      <c r="A298" s="38">
        <v>46419</v>
      </c>
      <c r="D298" s="21">
        <v>5167.9682306441755</v>
      </c>
      <c r="G298" s="21">
        <v>8868.1263638907985</v>
      </c>
      <c r="J298" s="21">
        <f t="shared" si="8"/>
        <v>14036.094594534974</v>
      </c>
    </row>
    <row r="299" spans="1:10" x14ac:dyDescent="0.2">
      <c r="A299" s="38">
        <v>46447</v>
      </c>
      <c r="D299" s="21">
        <v>5417.8032524636074</v>
      </c>
      <c r="G299" s="21">
        <v>8897.0628445218954</v>
      </c>
      <c r="J299" s="21">
        <f t="shared" si="8"/>
        <v>14314.866096985503</v>
      </c>
    </row>
    <row r="300" spans="1:10" x14ac:dyDescent="0.2">
      <c r="A300" s="38">
        <v>46478</v>
      </c>
      <c r="D300" s="21">
        <v>5384.6711632234874</v>
      </c>
      <c r="G300" s="21">
        <v>8829.2170890413745</v>
      </c>
      <c r="J300" s="21">
        <f t="shared" si="8"/>
        <v>14213.888252264862</v>
      </c>
    </row>
    <row r="301" spans="1:10" x14ac:dyDescent="0.2">
      <c r="A301" s="38">
        <v>46508</v>
      </c>
      <c r="D301" s="21">
        <v>5177.2634889191177</v>
      </c>
      <c r="G301" s="21">
        <v>8896.4938382815599</v>
      </c>
      <c r="J301" s="21">
        <f t="shared" si="8"/>
        <v>14073.757327200678</v>
      </c>
    </row>
    <row r="302" spans="1:10" x14ac:dyDescent="0.2">
      <c r="A302" s="39">
        <v>46539</v>
      </c>
      <c r="B302" s="30"/>
      <c r="C302" s="30"/>
      <c r="D302" s="33">
        <v>5456.9208326932057</v>
      </c>
      <c r="E302" s="22"/>
      <c r="F302" s="22"/>
      <c r="G302" s="33">
        <v>8942.4051297591595</v>
      </c>
      <c r="H302" s="22"/>
      <c r="I302" s="22"/>
      <c r="J302" s="33">
        <f t="shared" si="8"/>
        <v>14399.325962452365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"/>
  <sheetViews>
    <sheetView showGridLines="0" workbookViewId="0">
      <selection activeCell="D11" sqref="D11"/>
    </sheetView>
  </sheetViews>
  <sheetFormatPr defaultRowHeight="14.25" x14ac:dyDescent="0.2"/>
  <cols>
    <col min="3" max="5" width="10.625" customWidth="1"/>
    <col min="8" max="10" width="10.625" customWidth="1"/>
    <col min="13" max="15" width="10.625" customWidth="1"/>
  </cols>
  <sheetData>
    <row r="2" spans="1:20" x14ac:dyDescent="0.2">
      <c r="B2" s="115" t="s">
        <v>1</v>
      </c>
      <c r="C2" s="116" t="s">
        <v>14</v>
      </c>
      <c r="D2" s="117"/>
      <c r="E2" s="118"/>
      <c r="G2" s="115" t="s">
        <v>1</v>
      </c>
      <c r="H2" s="116" t="s">
        <v>15</v>
      </c>
      <c r="I2" s="117"/>
      <c r="J2" s="118"/>
      <c r="L2" s="115" t="s">
        <v>1</v>
      </c>
      <c r="M2" s="116" t="s">
        <v>16</v>
      </c>
      <c r="N2" s="117"/>
      <c r="O2" s="118"/>
      <c r="Q2" s="115" t="s">
        <v>1</v>
      </c>
      <c r="R2" s="116" t="s">
        <v>16</v>
      </c>
      <c r="S2" s="117"/>
      <c r="T2" s="118"/>
    </row>
    <row r="3" spans="1:20" ht="48" x14ac:dyDescent="0.2">
      <c r="A3" t="s">
        <v>36</v>
      </c>
      <c r="B3" s="115"/>
      <c r="C3" s="6" t="s">
        <v>19</v>
      </c>
      <c r="D3" s="6" t="s">
        <v>2</v>
      </c>
      <c r="E3" s="6" t="s">
        <v>72</v>
      </c>
      <c r="G3" s="115"/>
      <c r="H3" s="6" t="s">
        <v>19</v>
      </c>
      <c r="I3" s="6" t="s">
        <v>2</v>
      </c>
      <c r="J3" s="6" t="s">
        <v>72</v>
      </c>
      <c r="L3" s="115"/>
      <c r="M3" s="6" t="s">
        <v>19</v>
      </c>
      <c r="N3" s="6" t="s">
        <v>2</v>
      </c>
      <c r="O3" s="6" t="s">
        <v>72</v>
      </c>
      <c r="Q3" s="115"/>
      <c r="R3" s="6" t="s">
        <v>19</v>
      </c>
      <c r="S3" s="6" t="s">
        <v>2</v>
      </c>
      <c r="T3" s="6" t="s">
        <v>42</v>
      </c>
    </row>
    <row r="4" spans="1:20" ht="25.5" x14ac:dyDescent="0.2">
      <c r="B4" s="7" t="s">
        <v>38</v>
      </c>
      <c r="C4" s="17">
        <f>'Prison numbers'!M16</f>
        <v>3090</v>
      </c>
      <c r="D4" s="8">
        <f>(C4-'Prison numbers'!M15)/'Prison numbers'!M15</f>
        <v>0.18300153139356815</v>
      </c>
      <c r="E4" s="8">
        <f>(C4-'Prison numbers'!N16)/'Prison numbers'!N16</f>
        <v>-3.3606522941893729E-3</v>
      </c>
      <c r="G4" s="7" t="s">
        <v>38</v>
      </c>
      <c r="H4" s="17">
        <f>'Prison numbers'!P16</f>
        <v>7265</v>
      </c>
      <c r="I4" s="8">
        <f>(H4-'Prison numbers'!P15)/'Prison numbers'!P15</f>
        <v>3.9193248462308684E-2</v>
      </c>
      <c r="J4" s="8">
        <f>(H4-'Prison numbers'!Q16)/'Prison numbers'!Q16</f>
        <v>9.3891239776667124E-3</v>
      </c>
      <c r="L4" s="7" t="s">
        <v>38</v>
      </c>
      <c r="M4" s="17">
        <f>'Prison numbers'!S16</f>
        <v>10308</v>
      </c>
      <c r="N4" s="8">
        <f>(M4-'Prison numbers'!S15)/'Prison numbers'!S15</f>
        <v>7.3414557950640419E-2</v>
      </c>
      <c r="O4" s="8">
        <f>(M4-'Prison numbers'!T16)/'Prison numbers'!T16</f>
        <v>3.3174786029327588E-3</v>
      </c>
      <c r="Q4" s="7" t="s">
        <v>38</v>
      </c>
      <c r="R4" s="17">
        <f>'Prison numbers'!S16</f>
        <v>10308</v>
      </c>
      <c r="S4" s="8">
        <f>(R4-'Prison numbers'!S15)/'Prison numbers'!S15</f>
        <v>7.3414557950640419E-2</v>
      </c>
      <c r="T4" s="8">
        <f>(R4-'Prison numbers'!$S$16)/'Prison numbers'!$S$16</f>
        <v>0</v>
      </c>
    </row>
    <row r="5" spans="1:20" x14ac:dyDescent="0.2">
      <c r="B5" s="7" t="s">
        <v>5</v>
      </c>
      <c r="C5" s="17">
        <f>'Prison numbers'!O17</f>
        <v>3455.4261715198591</v>
      </c>
      <c r="D5" s="8">
        <f t="shared" ref="D5:D13" si="0">(C5-C4)/C4</f>
        <v>0.11826089693199322</v>
      </c>
      <c r="E5" s="8">
        <f>(C5-'Prison numbers'!N17)/'Prison numbers'!N17</f>
        <v>9.2256574362319613E-2</v>
      </c>
      <c r="G5" s="7" t="s">
        <v>5</v>
      </c>
      <c r="H5" s="17">
        <f>'Prison numbers'!R17</f>
        <v>7745.6443860405261</v>
      </c>
      <c r="I5" s="8">
        <f t="shared" ref="I5:I13" si="1">(H5-H4)/H4</f>
        <v>6.6158896908537657E-2</v>
      </c>
      <c r="J5" s="8">
        <f>(H5-'Prison numbers'!Q17)/'Prison numbers'!Q17</f>
        <v>3.948710616767475E-2</v>
      </c>
      <c r="L5" s="7" t="s">
        <v>5</v>
      </c>
      <c r="M5" s="17">
        <f>'Prison numbers'!U17</f>
        <v>11201.070557560386</v>
      </c>
      <c r="N5" s="8">
        <f t="shared" ref="N5:N13" si="2">(M5-M4)/M4</f>
        <v>8.6638587268178704E-2</v>
      </c>
      <c r="O5" s="8">
        <f>(M5-'Prison numbers'!T17)/'Prison numbers'!T17</f>
        <v>5.6813151314461893E-2</v>
      </c>
      <c r="Q5" s="7" t="s">
        <v>5</v>
      </c>
      <c r="R5" s="17">
        <f>'Prison numbers'!U17</f>
        <v>11201.070557560386</v>
      </c>
      <c r="S5" s="8">
        <f t="shared" ref="S5:S14" si="3">(R5-R4)/R4</f>
        <v>8.6638587268178704E-2</v>
      </c>
      <c r="T5" s="8">
        <f>(R5-'Prison numbers'!$S$16)/'Prison numbers'!$S$16</f>
        <v>8.6638587268178704E-2</v>
      </c>
    </row>
    <row r="6" spans="1:20" x14ac:dyDescent="0.2">
      <c r="B6" s="7" t="s">
        <v>9</v>
      </c>
      <c r="C6" s="17">
        <f>'Prison numbers'!O18</f>
        <v>3827.9704097322538</v>
      </c>
      <c r="D6" s="8">
        <f t="shared" si="0"/>
        <v>0.10781426652462153</v>
      </c>
      <c r="E6" s="8">
        <f>(C6-'Prison numbers'!N18)/'Prison numbers'!N18</f>
        <v>0.15181328529384958</v>
      </c>
      <c r="G6" s="7" t="s">
        <v>9</v>
      </c>
      <c r="H6" s="17">
        <f>'Prison numbers'!R18</f>
        <v>8038.8716704262097</v>
      </c>
      <c r="I6" s="8">
        <f t="shared" si="1"/>
        <v>3.7857054851904659E-2</v>
      </c>
      <c r="J6" s="8">
        <f>(H6-'Prison numbers'!Q18)/'Prison numbers'!Q18</f>
        <v>5.128576328649171E-2</v>
      </c>
      <c r="L6" s="7" t="s">
        <v>9</v>
      </c>
      <c r="M6" s="17">
        <f>'Prison numbers'!U18</f>
        <v>11810.797597953393</v>
      </c>
      <c r="N6" s="8">
        <f t="shared" si="2"/>
        <v>5.4434711151913916E-2</v>
      </c>
      <c r="O6" s="8">
        <f>(M6-'Prison numbers'!T18)/'Prison numbers'!T18</f>
        <v>7.7672157116519036E-2</v>
      </c>
      <c r="Q6" s="7" t="s">
        <v>9</v>
      </c>
      <c r="R6" s="17">
        <f>'Prison numbers'!U18</f>
        <v>11810.797597953393</v>
      </c>
      <c r="S6" s="8">
        <f t="shared" si="3"/>
        <v>5.4434711151913916E-2</v>
      </c>
      <c r="T6" s="8">
        <f>(R6-'Prison numbers'!$S$16)/'Prison numbers'!$S$16</f>
        <v>0.14578944489264581</v>
      </c>
    </row>
    <row r="7" spans="1:20" x14ac:dyDescent="0.2">
      <c r="B7" s="7" t="s">
        <v>10</v>
      </c>
      <c r="C7" s="17">
        <f>'Prison numbers'!O19</f>
        <v>4128.652312855902</v>
      </c>
      <c r="D7" s="8">
        <f t="shared" si="0"/>
        <v>7.8548648745871405E-2</v>
      </c>
      <c r="E7" s="8">
        <f>(C7-'Prison numbers'!N19)/'Prison numbers'!N19</f>
        <v>0.20272172192309745</v>
      </c>
      <c r="G7" s="7" t="s">
        <v>10</v>
      </c>
      <c r="H7" s="17">
        <f>'Prison numbers'!R19</f>
        <v>8376.597848936668</v>
      </c>
      <c r="I7" s="8">
        <f t="shared" si="1"/>
        <v>4.2011639488275666E-2</v>
      </c>
      <c r="J7" s="8">
        <f>(H7-'Prison numbers'!Q19)/'Prison numbers'!Q19</f>
        <v>6.1455138202393046E-2</v>
      </c>
      <c r="L7" s="7" t="s">
        <v>10</v>
      </c>
      <c r="M7" s="17">
        <f>'Prison numbers'!U19</f>
        <v>12485.490484272588</v>
      </c>
      <c r="N7" s="8">
        <f t="shared" si="2"/>
        <v>5.7125090894463194E-2</v>
      </c>
      <c r="O7" s="8">
        <f>(M7-'Prison numbers'!T19)/'Prison numbers'!T19</f>
        <v>0.10253239642159219</v>
      </c>
      <c r="Q7" s="7" t="s">
        <v>10</v>
      </c>
      <c r="R7" s="17">
        <f>'Prison numbers'!U19</f>
        <v>12485.490484272588</v>
      </c>
      <c r="S7" s="8">
        <f t="shared" si="3"/>
        <v>5.7125090894463194E-2</v>
      </c>
      <c r="T7" s="8">
        <f>(R7-'Prison numbers'!$S$16)/'Prison numbers'!$S$16</f>
        <v>0.21124277107805473</v>
      </c>
    </row>
    <row r="8" spans="1:20" x14ac:dyDescent="0.2">
      <c r="B8" s="7" t="s">
        <v>13</v>
      </c>
      <c r="C8" s="17">
        <f>'Prison numbers'!O20</f>
        <v>4378.7199482551878</v>
      </c>
      <c r="D8" s="8">
        <f t="shared" si="0"/>
        <v>6.0568828869560866E-2</v>
      </c>
      <c r="E8" s="8">
        <f>(C8-'Prison numbers'!N20)/'Prison numbers'!N20</f>
        <v>0.22120518649254606</v>
      </c>
      <c r="G8" s="7" t="s">
        <v>13</v>
      </c>
      <c r="H8" s="17">
        <f>'Prison numbers'!R20</f>
        <v>8534.5592327971426</v>
      </c>
      <c r="I8" s="8">
        <f t="shared" si="1"/>
        <v>1.8857462983080456E-2</v>
      </c>
      <c r="J8" s="8">
        <f>(H8-'Prison numbers'!Q20)/'Prison numbers'!Q20</f>
        <v>4.6630403251690301E-2</v>
      </c>
      <c r="L8" s="7" t="s">
        <v>13</v>
      </c>
      <c r="M8" s="17">
        <f>'Prison numbers'!U20</f>
        <v>12819.239799540817</v>
      </c>
      <c r="N8" s="8">
        <f t="shared" si="2"/>
        <v>2.6730973499890783E-2</v>
      </c>
      <c r="O8" s="8">
        <f>(M8-'Prison numbers'!T20)/'Prison numbers'!T20</f>
        <v>9.9374330984898618E-2</v>
      </c>
      <c r="Q8" s="7" t="s">
        <v>13</v>
      </c>
      <c r="R8" s="17">
        <f>'Prison numbers'!U20</f>
        <v>12819.239799540817</v>
      </c>
      <c r="S8" s="8">
        <f t="shared" si="3"/>
        <v>2.6730973499890783E-2</v>
      </c>
      <c r="T8" s="8">
        <f>(R8-'Prison numbers'!$S$16)/'Prison numbers'!$S$16</f>
        <v>0.24362046949367649</v>
      </c>
    </row>
    <row r="9" spans="1:20" x14ac:dyDescent="0.2">
      <c r="B9" s="7" t="s">
        <v>11</v>
      </c>
      <c r="C9" s="17">
        <f>'Prison numbers'!O21</f>
        <v>4648.3243384400594</v>
      </c>
      <c r="D9" s="8">
        <f t="shared" si="0"/>
        <v>6.1571507968282445E-2</v>
      </c>
      <c r="E9" s="8">
        <f>(C9-'Prison numbers'!N21)/'Prison numbers'!N21</f>
        <v>0.27901183000755353</v>
      </c>
      <c r="G9" s="7" t="s">
        <v>11</v>
      </c>
      <c r="H9" s="17">
        <f>'Prison numbers'!R21</f>
        <v>8673.0940109953553</v>
      </c>
      <c r="I9" s="8">
        <f t="shared" si="1"/>
        <v>1.6232212398953488E-2</v>
      </c>
      <c r="J9" s="8">
        <f>(H9-'Prison numbers'!Q21)/'Prison numbers'!Q21</f>
        <v>5.0968385345944348E-2</v>
      </c>
      <c r="L9" s="7" t="s">
        <v>11</v>
      </c>
      <c r="M9" s="17">
        <f>'Prison numbers'!U21</f>
        <v>13204.822932823616</v>
      </c>
      <c r="N9" s="8">
        <f t="shared" si="2"/>
        <v>3.0078471056966254E-2</v>
      </c>
      <c r="O9" s="8">
        <f>(M9-'Prison numbers'!T21)/'Prison numbers'!T21</f>
        <v>0.11761079876720694</v>
      </c>
      <c r="Q9" s="7" t="s">
        <v>11</v>
      </c>
      <c r="R9" s="17">
        <f>'Prison numbers'!U21</f>
        <v>13204.822932823616</v>
      </c>
      <c r="S9" s="8">
        <f t="shared" si="3"/>
        <v>3.0078471056966254E-2</v>
      </c>
      <c r="T9" s="8">
        <f>(R9-'Prison numbers'!$S$16)/'Prison numbers'!$S$16</f>
        <v>0.28102667179119284</v>
      </c>
    </row>
    <row r="10" spans="1:20" x14ac:dyDescent="0.2">
      <c r="B10" s="7" t="s">
        <v>12</v>
      </c>
      <c r="C10" s="17">
        <f>'Prison numbers'!O22</f>
        <v>4875.5158746114903</v>
      </c>
      <c r="D10" s="8">
        <f t="shared" si="0"/>
        <v>4.8876007702955297E-2</v>
      </c>
      <c r="E10" s="8">
        <f>(C10-'Prison numbers'!N22)/'Prison numbers'!N22</f>
        <v>0.33104440568192384</v>
      </c>
      <c r="G10" s="7" t="s">
        <v>12</v>
      </c>
      <c r="H10" s="17">
        <f>'Prison numbers'!R22</f>
        <v>8791.3703005739644</v>
      </c>
      <c r="I10" s="8">
        <f t="shared" si="1"/>
        <v>1.3637150644125816E-2</v>
      </c>
      <c r="J10" s="8">
        <f>(H10-'Prison numbers'!Q22)/'Prison numbers'!Q22</f>
        <v>5.1952133986789953E-2</v>
      </c>
      <c r="L10" s="7" t="s">
        <v>12</v>
      </c>
      <c r="M10" s="17">
        <f>'Prison numbers'!U22</f>
        <v>13618.63821005207</v>
      </c>
      <c r="N10" s="8">
        <f t="shared" si="2"/>
        <v>3.1338192063130287E-2</v>
      </c>
      <c r="O10" s="8">
        <f>(M10-'Prison numbers'!T22)/'Prison numbers'!T22</f>
        <v>0.14010964038670704</v>
      </c>
      <c r="Q10" s="7" t="s">
        <v>12</v>
      </c>
      <c r="R10" s="17">
        <f>'Prison numbers'!U22</f>
        <v>13618.63821005207</v>
      </c>
      <c r="S10" s="8">
        <f t="shared" si="3"/>
        <v>3.1338192063130287E-2</v>
      </c>
      <c r="T10" s="8">
        <f>(R10-'Prison numbers'!$S$16)/'Prison numbers'!$S$16</f>
        <v>0.3211717316697778</v>
      </c>
    </row>
    <row r="11" spans="1:20" x14ac:dyDescent="0.2">
      <c r="B11" s="7" t="s">
        <v>18</v>
      </c>
      <c r="C11" s="17">
        <f>'Prison numbers'!O23</f>
        <v>4959.3132039064258</v>
      </c>
      <c r="D11" s="8">
        <f t="shared" si="0"/>
        <v>1.7187376977131255E-2</v>
      </c>
      <c r="E11" s="8">
        <f>(C11-'Prison numbers'!N23)/'Prison numbers'!N23</f>
        <v>0.35910383162178006</v>
      </c>
      <c r="G11" s="7" t="s">
        <v>18</v>
      </c>
      <c r="H11" s="17">
        <f>'Prison numbers'!R23</f>
        <v>8882.5577207771385</v>
      </c>
      <c r="I11" s="8">
        <f t="shared" si="1"/>
        <v>1.0372378489985875E-2</v>
      </c>
      <c r="J11" s="8">
        <f>(H11-'Prison numbers'!Q23)/'Prison numbers'!Q23</f>
        <v>5.1987224724723002E-2</v>
      </c>
      <c r="L11" s="7" t="s">
        <v>18</v>
      </c>
      <c r="M11" s="17">
        <f>'Prison numbers'!U23</f>
        <v>13781.21928022011</v>
      </c>
      <c r="N11" s="8">
        <f t="shared" si="2"/>
        <v>1.1938129764548508E-2</v>
      </c>
      <c r="O11" s="8">
        <f>(M11-'Prison numbers'!T23)/'Prison numbers'!T23</f>
        <v>0.14538309276179526</v>
      </c>
      <c r="Q11" s="7" t="s">
        <v>18</v>
      </c>
      <c r="R11" s="17">
        <f>'Prison numbers'!U23</f>
        <v>13781.21928022011</v>
      </c>
      <c r="S11" s="8">
        <f t="shared" si="3"/>
        <v>1.1938129764548508E-2</v>
      </c>
      <c r="T11" s="8">
        <f>(R11-'Prison numbers'!$S$16)/'Prison numbers'!$S$16</f>
        <v>0.33694405124370486</v>
      </c>
    </row>
    <row r="12" spans="1:20" x14ac:dyDescent="0.2">
      <c r="B12" s="7" t="s">
        <v>20</v>
      </c>
      <c r="C12" s="17">
        <f>'Prison numbers'!O24</f>
        <v>5044.1768727451854</v>
      </c>
      <c r="D12" s="8">
        <f t="shared" si="0"/>
        <v>1.7111980096742616E-2</v>
      </c>
      <c r="E12" s="8">
        <f>(C12-'Prison numbers'!N24)/'Prison numbers'!N24</f>
        <v>0.35614283869805713</v>
      </c>
      <c r="G12" s="7" t="s">
        <v>20</v>
      </c>
      <c r="H12" s="17">
        <f>'Prison numbers'!R24</f>
        <v>8950.8760677969258</v>
      </c>
      <c r="I12" s="8">
        <f t="shared" si="1"/>
        <v>7.6912922119249825E-3</v>
      </c>
      <c r="J12" s="8">
        <f>(H12-'Prison numbers'!Q24)/'Prison numbers'!Q24</f>
        <v>5.104095323061926E-2</v>
      </c>
      <c r="L12" s="7" t="s">
        <v>20</v>
      </c>
      <c r="M12" s="17">
        <f>'Prison numbers'!U24</f>
        <v>13893.031362902359</v>
      </c>
      <c r="N12" s="8">
        <f t="shared" si="2"/>
        <v>8.113366488749673E-3</v>
      </c>
      <c r="O12" s="8">
        <f>(M12-'Prison numbers'!T24)/'Prison numbers'!T24</f>
        <v>0.14596911845688784</v>
      </c>
      <c r="Q12" s="7" t="s">
        <v>20</v>
      </c>
      <c r="R12" s="17">
        <f>'Prison numbers'!U24</f>
        <v>13893.031362902359</v>
      </c>
      <c r="S12" s="8">
        <f t="shared" si="3"/>
        <v>8.113366488749673E-3</v>
      </c>
      <c r="T12" s="8">
        <f>(R12-'Prison numbers'!$S$16)/'Prison numbers'!$S$16</f>
        <v>0.34779116830639878</v>
      </c>
    </row>
    <row r="13" spans="1:20" x14ac:dyDescent="0.2">
      <c r="B13" s="50" t="s">
        <v>35</v>
      </c>
      <c r="C13" s="17">
        <f>'Prison numbers'!O25</f>
        <v>5230.3700533678348</v>
      </c>
      <c r="D13" s="8">
        <f t="shared" si="0"/>
        <v>3.6912500358322629E-2</v>
      </c>
      <c r="E13" s="8">
        <f>(C13-'Prison numbers'!N25)/'Prison numbers'!N25</f>
        <v>0.38795135539209197</v>
      </c>
      <c r="G13" s="50" t="s">
        <v>35</v>
      </c>
      <c r="H13" s="17">
        <f>'Prison numbers'!R25</f>
        <v>8961.4020321795924</v>
      </c>
      <c r="I13" s="8">
        <f t="shared" si="1"/>
        <v>1.1759702964200904E-3</v>
      </c>
      <c r="J13" s="8">
        <f>(H13-'Prison numbers'!Q25)/'Prison numbers'!Q25</f>
        <v>4.8768458524544291E-2</v>
      </c>
      <c r="L13" s="50" t="s">
        <v>35</v>
      </c>
      <c r="M13" s="17">
        <f>'Prison numbers'!U25</f>
        <v>14139.401322078944</v>
      </c>
      <c r="N13" s="8">
        <f t="shared" si="2"/>
        <v>1.7733347945535539E-2</v>
      </c>
      <c r="O13" s="8">
        <f>(M13-'Prison numbers'!T25)/'Prison numbers'!T25</f>
        <v>0.1600352789236377</v>
      </c>
      <c r="Q13" s="50" t="s">
        <v>35</v>
      </c>
      <c r="R13" s="17">
        <f>'Prison numbers'!U25</f>
        <v>14139.401322078944</v>
      </c>
      <c r="S13" s="8">
        <f t="shared" si="3"/>
        <v>1.7733347945535539E-2</v>
      </c>
      <c r="T13" s="8">
        <f>(R13-'Prison numbers'!$S$16)/'Prison numbers'!$S$16</f>
        <v>0.371692018051896</v>
      </c>
    </row>
    <row r="14" spans="1:20" x14ac:dyDescent="0.2">
      <c r="B14" s="50" t="s">
        <v>37</v>
      </c>
      <c r="C14" s="17">
        <f>'Prison numbers'!O26</f>
        <v>5456.9208326932057</v>
      </c>
      <c r="D14" s="8">
        <f t="shared" ref="D14" si="4">(C14-C13)/C13</f>
        <v>4.331448387279882E-2</v>
      </c>
      <c r="E14" s="8" t="s">
        <v>17</v>
      </c>
      <c r="G14" s="50" t="s">
        <v>37</v>
      </c>
      <c r="H14" s="17">
        <f>'Prison numbers'!R26</f>
        <v>8994.415310033386</v>
      </c>
      <c r="I14" s="8">
        <f t="shared" ref="I14" si="5">(H14-H13)/H13</f>
        <v>3.6839411662645976E-3</v>
      </c>
      <c r="J14" s="8" t="s">
        <v>17</v>
      </c>
      <c r="L14" s="50" t="s">
        <v>37</v>
      </c>
      <c r="M14" s="17">
        <f>'Prison numbers'!U26</f>
        <v>14399.325962452365</v>
      </c>
      <c r="N14" s="8">
        <f t="shared" ref="N14" si="6">(M14-M13)/M13</f>
        <v>1.8383001829613829E-2</v>
      </c>
      <c r="O14" s="8" t="s">
        <v>17</v>
      </c>
      <c r="Q14" s="50" t="s">
        <v>37</v>
      </c>
      <c r="R14" s="17">
        <f>'Prison numbers'!U26</f>
        <v>14399.325962452365</v>
      </c>
      <c r="S14" s="8">
        <f t="shared" si="3"/>
        <v>1.8383001829613829E-2</v>
      </c>
      <c r="T14" s="8">
        <f>(R14-'Prison numbers'!$S$16)/'Prison numbers'!$S$16</f>
        <v>0.39690783492941067</v>
      </c>
    </row>
    <row r="17" ht="18.75" customHeight="1" x14ac:dyDescent="0.2"/>
  </sheetData>
  <mergeCells count="8">
    <mergeCell ref="Q2:Q3"/>
    <mergeCell ref="R2:T2"/>
    <mergeCell ref="M2:O2"/>
    <mergeCell ref="B2:B3"/>
    <mergeCell ref="C2:E2"/>
    <mergeCell ref="G2:G3"/>
    <mergeCell ref="H2:J2"/>
    <mergeCell ref="L2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C17" sqref="C17"/>
    </sheetView>
  </sheetViews>
  <sheetFormatPr defaultRowHeight="15" x14ac:dyDescent="0.25"/>
  <cols>
    <col min="3" max="3" width="42.625" customWidth="1"/>
    <col min="4" max="13" width="11.125" customWidth="1"/>
    <col min="14" max="14" width="9" style="61"/>
    <col min="18" max="18" width="9" style="61"/>
    <col min="259" max="259" width="42.625" customWidth="1"/>
    <col min="260" max="260" width="10.625" bestFit="1" customWidth="1"/>
    <col min="515" max="515" width="42.625" customWidth="1"/>
    <col min="516" max="516" width="10.625" bestFit="1" customWidth="1"/>
    <col min="771" max="771" width="42.625" customWidth="1"/>
    <col min="772" max="772" width="10.625" bestFit="1" customWidth="1"/>
    <col min="1027" max="1027" width="42.625" customWidth="1"/>
    <col min="1028" max="1028" width="10.625" bestFit="1" customWidth="1"/>
    <col min="1283" max="1283" width="42.625" customWidth="1"/>
    <col min="1284" max="1284" width="10.625" bestFit="1" customWidth="1"/>
    <col min="1539" max="1539" width="42.625" customWidth="1"/>
    <col min="1540" max="1540" width="10.625" bestFit="1" customWidth="1"/>
    <col min="1795" max="1795" width="42.625" customWidth="1"/>
    <col min="1796" max="1796" width="10.625" bestFit="1" customWidth="1"/>
    <col min="2051" max="2051" width="42.625" customWidth="1"/>
    <col min="2052" max="2052" width="10.625" bestFit="1" customWidth="1"/>
    <col min="2307" max="2307" width="42.625" customWidth="1"/>
    <col min="2308" max="2308" width="10.625" bestFit="1" customWidth="1"/>
    <col min="2563" max="2563" width="42.625" customWidth="1"/>
    <col min="2564" max="2564" width="10.625" bestFit="1" customWidth="1"/>
    <col min="2819" max="2819" width="42.625" customWidth="1"/>
    <col min="2820" max="2820" width="10.625" bestFit="1" customWidth="1"/>
    <col min="3075" max="3075" width="42.625" customWidth="1"/>
    <col min="3076" max="3076" width="10.625" bestFit="1" customWidth="1"/>
    <col min="3331" max="3331" width="42.625" customWidth="1"/>
    <col min="3332" max="3332" width="10.625" bestFit="1" customWidth="1"/>
    <col min="3587" max="3587" width="42.625" customWidth="1"/>
    <col min="3588" max="3588" width="10.625" bestFit="1" customWidth="1"/>
    <col min="3843" max="3843" width="42.625" customWidth="1"/>
    <col min="3844" max="3844" width="10.625" bestFit="1" customWidth="1"/>
    <col min="4099" max="4099" width="42.625" customWidth="1"/>
    <col min="4100" max="4100" width="10.625" bestFit="1" customWidth="1"/>
    <col min="4355" max="4355" width="42.625" customWidth="1"/>
    <col min="4356" max="4356" width="10.625" bestFit="1" customWidth="1"/>
    <col min="4611" max="4611" width="42.625" customWidth="1"/>
    <col min="4612" max="4612" width="10.625" bestFit="1" customWidth="1"/>
    <col min="4867" max="4867" width="42.625" customWidth="1"/>
    <col min="4868" max="4868" width="10.625" bestFit="1" customWidth="1"/>
    <col min="5123" max="5123" width="42.625" customWidth="1"/>
    <col min="5124" max="5124" width="10.625" bestFit="1" customWidth="1"/>
    <col min="5379" max="5379" width="42.625" customWidth="1"/>
    <col min="5380" max="5380" width="10.625" bestFit="1" customWidth="1"/>
    <col min="5635" max="5635" width="42.625" customWidth="1"/>
    <col min="5636" max="5636" width="10.625" bestFit="1" customWidth="1"/>
    <col min="5891" max="5891" width="42.625" customWidth="1"/>
    <col min="5892" max="5892" width="10.625" bestFit="1" customWidth="1"/>
    <col min="6147" max="6147" width="42.625" customWidth="1"/>
    <col min="6148" max="6148" width="10.625" bestFit="1" customWidth="1"/>
    <col min="6403" max="6403" width="42.625" customWidth="1"/>
    <col min="6404" max="6404" width="10.625" bestFit="1" customWidth="1"/>
    <col min="6659" max="6659" width="42.625" customWidth="1"/>
    <col min="6660" max="6660" width="10.625" bestFit="1" customWidth="1"/>
    <col min="6915" max="6915" width="42.625" customWidth="1"/>
    <col min="6916" max="6916" width="10.625" bestFit="1" customWidth="1"/>
    <col min="7171" max="7171" width="42.625" customWidth="1"/>
    <col min="7172" max="7172" width="10.625" bestFit="1" customWidth="1"/>
    <col min="7427" max="7427" width="42.625" customWidth="1"/>
    <col min="7428" max="7428" width="10.625" bestFit="1" customWidth="1"/>
    <col min="7683" max="7683" width="42.625" customWidth="1"/>
    <col min="7684" max="7684" width="10.625" bestFit="1" customWidth="1"/>
    <col min="7939" max="7939" width="42.625" customWidth="1"/>
    <col min="7940" max="7940" width="10.625" bestFit="1" customWidth="1"/>
    <col min="8195" max="8195" width="42.625" customWidth="1"/>
    <col min="8196" max="8196" width="10.625" bestFit="1" customWidth="1"/>
    <col min="8451" max="8451" width="42.625" customWidth="1"/>
    <col min="8452" max="8452" width="10.625" bestFit="1" customWidth="1"/>
    <col min="8707" max="8707" width="42.625" customWidth="1"/>
    <col min="8708" max="8708" width="10.625" bestFit="1" customWidth="1"/>
    <col min="8963" max="8963" width="42.625" customWidth="1"/>
    <col min="8964" max="8964" width="10.625" bestFit="1" customWidth="1"/>
    <col min="9219" max="9219" width="42.625" customWidth="1"/>
    <col min="9220" max="9220" width="10.625" bestFit="1" customWidth="1"/>
    <col min="9475" max="9475" width="42.625" customWidth="1"/>
    <col min="9476" max="9476" width="10.625" bestFit="1" customWidth="1"/>
    <col min="9731" max="9731" width="42.625" customWidth="1"/>
    <col min="9732" max="9732" width="10.625" bestFit="1" customWidth="1"/>
    <col min="9987" max="9987" width="42.625" customWidth="1"/>
    <col min="9988" max="9988" width="10.625" bestFit="1" customWidth="1"/>
    <col min="10243" max="10243" width="42.625" customWidth="1"/>
    <col min="10244" max="10244" width="10.625" bestFit="1" customWidth="1"/>
    <col min="10499" max="10499" width="42.625" customWidth="1"/>
    <col min="10500" max="10500" width="10.625" bestFit="1" customWidth="1"/>
    <col min="10755" max="10755" width="42.625" customWidth="1"/>
    <col min="10756" max="10756" width="10.625" bestFit="1" customWidth="1"/>
    <col min="11011" max="11011" width="42.625" customWidth="1"/>
    <col min="11012" max="11012" width="10.625" bestFit="1" customWidth="1"/>
    <col min="11267" max="11267" width="42.625" customWidth="1"/>
    <col min="11268" max="11268" width="10.625" bestFit="1" customWidth="1"/>
    <col min="11523" max="11523" width="42.625" customWidth="1"/>
    <col min="11524" max="11524" width="10.625" bestFit="1" customWidth="1"/>
    <col min="11779" max="11779" width="42.625" customWidth="1"/>
    <col min="11780" max="11780" width="10.625" bestFit="1" customWidth="1"/>
    <col min="12035" max="12035" width="42.625" customWidth="1"/>
    <col min="12036" max="12036" width="10.625" bestFit="1" customWidth="1"/>
    <col min="12291" max="12291" width="42.625" customWidth="1"/>
    <col min="12292" max="12292" width="10.625" bestFit="1" customWidth="1"/>
    <col min="12547" max="12547" width="42.625" customWidth="1"/>
    <col min="12548" max="12548" width="10.625" bestFit="1" customWidth="1"/>
    <col min="12803" max="12803" width="42.625" customWidth="1"/>
    <col min="12804" max="12804" width="10.625" bestFit="1" customWidth="1"/>
    <col min="13059" max="13059" width="42.625" customWidth="1"/>
    <col min="13060" max="13060" width="10.625" bestFit="1" customWidth="1"/>
    <col min="13315" max="13315" width="42.625" customWidth="1"/>
    <col min="13316" max="13316" width="10.625" bestFit="1" customWidth="1"/>
    <col min="13571" max="13571" width="42.625" customWidth="1"/>
    <col min="13572" max="13572" width="10.625" bestFit="1" customWidth="1"/>
    <col min="13827" max="13827" width="42.625" customWidth="1"/>
    <col min="13828" max="13828" width="10.625" bestFit="1" customWidth="1"/>
    <col min="14083" max="14083" width="42.625" customWidth="1"/>
    <col min="14084" max="14084" width="10.625" bestFit="1" customWidth="1"/>
    <col min="14339" max="14339" width="42.625" customWidth="1"/>
    <col min="14340" max="14340" width="10.625" bestFit="1" customWidth="1"/>
    <col min="14595" max="14595" width="42.625" customWidth="1"/>
    <col min="14596" max="14596" width="10.625" bestFit="1" customWidth="1"/>
    <col min="14851" max="14851" width="42.625" customWidth="1"/>
    <col min="14852" max="14852" width="10.625" bestFit="1" customWidth="1"/>
    <col min="15107" max="15107" width="42.625" customWidth="1"/>
    <col min="15108" max="15108" width="10.625" bestFit="1" customWidth="1"/>
    <col min="15363" max="15363" width="42.625" customWidth="1"/>
    <col min="15364" max="15364" width="10.625" bestFit="1" customWidth="1"/>
    <col min="15619" max="15619" width="42.625" customWidth="1"/>
    <col min="15620" max="15620" width="10.625" bestFit="1" customWidth="1"/>
    <col min="15875" max="15875" width="42.625" customWidth="1"/>
    <col min="15876" max="15876" width="10.625" bestFit="1" customWidth="1"/>
    <col min="16131" max="16131" width="42.625" customWidth="1"/>
    <col min="16132" max="16132" width="10.625" bestFit="1" customWidth="1"/>
  </cols>
  <sheetData>
    <row r="1" spans="1:15" x14ac:dyDescent="0.25">
      <c r="A1" t="s">
        <v>43</v>
      </c>
    </row>
    <row r="2" spans="1:15" ht="15.75" thickBot="1" x14ac:dyDescent="0.3">
      <c r="B2" t="s">
        <v>73</v>
      </c>
    </row>
    <row r="3" spans="1:15" ht="16.5" thickBot="1" x14ac:dyDescent="0.3">
      <c r="D3" s="105" t="s">
        <v>44</v>
      </c>
      <c r="E3" s="105" t="s">
        <v>45</v>
      </c>
      <c r="F3" s="105" t="s">
        <v>46</v>
      </c>
      <c r="G3" s="105" t="s">
        <v>47</v>
      </c>
      <c r="H3" s="105" t="s">
        <v>48</v>
      </c>
      <c r="I3" s="105" t="s">
        <v>49</v>
      </c>
      <c r="J3" s="105" t="s">
        <v>50</v>
      </c>
      <c r="K3" s="105" t="s">
        <v>51</v>
      </c>
      <c r="L3" s="105" t="s">
        <v>52</v>
      </c>
      <c r="M3" s="105" t="s">
        <v>53</v>
      </c>
    </row>
    <row r="4" spans="1:15" ht="15.75" thickTop="1" x14ac:dyDescent="0.25">
      <c r="B4" s="51" t="s">
        <v>54</v>
      </c>
      <c r="D4" s="62">
        <v>4.4999999999999998E-2</v>
      </c>
      <c r="E4" s="62">
        <v>3.7999999999999999E-2</v>
      </c>
      <c r="F4" s="62">
        <v>3.2000000000000001E-2</v>
      </c>
      <c r="G4" s="62">
        <v>2.8000000000000001E-2</v>
      </c>
      <c r="H4" s="62">
        <v>2.5000000000000001E-2</v>
      </c>
      <c r="I4" s="62">
        <v>1.4999999999999999E-2</v>
      </c>
      <c r="J4" s="62">
        <v>5.0000000000000001E-3</v>
      </c>
      <c r="K4" s="62">
        <v>0</v>
      </c>
      <c r="L4" s="62">
        <v>0</v>
      </c>
      <c r="M4" s="62">
        <v>0</v>
      </c>
      <c r="N4" s="61" t="s">
        <v>55</v>
      </c>
    </row>
    <row r="5" spans="1:15" x14ac:dyDescent="0.25">
      <c r="B5" t="s">
        <v>56</v>
      </c>
      <c r="D5" s="62">
        <v>0.28100000000000003</v>
      </c>
      <c r="E5" s="62">
        <v>0.28499999999999998</v>
      </c>
      <c r="F5" s="62">
        <v>0.28899999999999998</v>
      </c>
      <c r="G5" s="62">
        <v>0.29299999999999998</v>
      </c>
      <c r="H5" s="62">
        <v>0.29499999999999998</v>
      </c>
      <c r="I5" s="62">
        <v>0.29699999999999999</v>
      </c>
      <c r="J5" s="62">
        <v>0.29899999999999999</v>
      </c>
      <c r="K5" s="62">
        <v>0.30099999999999999</v>
      </c>
      <c r="L5" s="62">
        <v>0.30299999999999999</v>
      </c>
      <c r="M5" s="62">
        <v>0.30499999999999999</v>
      </c>
    </row>
    <row r="6" spans="1:15" x14ac:dyDescent="0.25">
      <c r="B6" s="51" t="s">
        <v>57</v>
      </c>
      <c r="D6" s="63">
        <v>75.5</v>
      </c>
      <c r="E6" s="64">
        <v>79</v>
      </c>
      <c r="F6" s="64">
        <v>80.599999999999994</v>
      </c>
      <c r="G6" s="64">
        <v>80.5</v>
      </c>
      <c r="H6" s="64">
        <v>82</v>
      </c>
      <c r="I6" s="64">
        <v>84.9</v>
      </c>
      <c r="J6" s="64">
        <v>86.1</v>
      </c>
      <c r="K6" s="64">
        <v>86.1</v>
      </c>
      <c r="L6" s="64">
        <v>87.7</v>
      </c>
      <c r="M6" s="64">
        <v>90.5</v>
      </c>
      <c r="N6" s="61" t="s">
        <v>58</v>
      </c>
    </row>
    <row r="7" spans="1:15" x14ac:dyDescent="0.25">
      <c r="B7" t="s">
        <v>59</v>
      </c>
      <c r="D7" s="62">
        <v>0.76300000000000001</v>
      </c>
      <c r="E7" s="62">
        <v>0.76300000000000001</v>
      </c>
      <c r="F7" s="62">
        <v>0.76300000000000001</v>
      </c>
      <c r="G7" s="62">
        <v>0.76300000000000001</v>
      </c>
      <c r="H7" s="62">
        <v>0.76300000000000001</v>
      </c>
      <c r="I7" s="62">
        <v>0.76300000000000001</v>
      </c>
      <c r="J7" s="62">
        <v>0.76300000000000001</v>
      </c>
      <c r="K7" s="62">
        <v>0.76300000000000001</v>
      </c>
      <c r="L7" s="62">
        <v>0.76300000000000001</v>
      </c>
      <c r="M7" s="62">
        <v>0.76300000000000001</v>
      </c>
    </row>
    <row r="8" spans="1:15" x14ac:dyDescent="0.25">
      <c r="B8" t="s">
        <v>60</v>
      </c>
      <c r="D8" s="62">
        <v>0.124</v>
      </c>
      <c r="E8" s="62">
        <v>0.128</v>
      </c>
      <c r="F8" s="62">
        <v>0.13100000000000001</v>
      </c>
      <c r="G8" s="62">
        <v>0.13300000000000001</v>
      </c>
      <c r="H8" s="62">
        <v>0.13500000000000001</v>
      </c>
      <c r="I8" s="62">
        <v>0.13700000000000001</v>
      </c>
      <c r="J8" s="62">
        <v>0.13800000000000001</v>
      </c>
      <c r="K8" s="62">
        <v>0.13800000000000001</v>
      </c>
      <c r="L8" s="62">
        <v>0.13800000000000001</v>
      </c>
      <c r="M8" s="62">
        <v>0.13900000000000001</v>
      </c>
    </row>
    <row r="9" spans="1:15" x14ac:dyDescent="0.25">
      <c r="B9" t="s">
        <v>61</v>
      </c>
      <c r="D9" s="63">
        <v>650</v>
      </c>
      <c r="E9" s="63">
        <v>650</v>
      </c>
      <c r="F9" s="63">
        <v>650</v>
      </c>
      <c r="G9" s="63">
        <v>650</v>
      </c>
      <c r="H9" s="63">
        <v>650</v>
      </c>
      <c r="I9" s="63">
        <v>650</v>
      </c>
      <c r="J9" s="63">
        <v>650</v>
      </c>
      <c r="K9" s="63">
        <v>650</v>
      </c>
      <c r="L9" s="63">
        <v>650</v>
      </c>
      <c r="M9" s="63">
        <v>650</v>
      </c>
    </row>
    <row r="10" spans="1:15" x14ac:dyDescent="0.25">
      <c r="B10" t="s">
        <v>62</v>
      </c>
      <c r="D10" s="62">
        <v>0.77500000000000002</v>
      </c>
      <c r="E10" s="62">
        <v>0.78300000000000003</v>
      </c>
      <c r="F10" s="62">
        <v>0.79100000000000004</v>
      </c>
      <c r="G10" s="62">
        <v>0.8</v>
      </c>
      <c r="H10" s="62">
        <v>0.80300000000000005</v>
      </c>
      <c r="I10" s="62">
        <v>0.80300000000000005</v>
      </c>
      <c r="J10" s="62">
        <v>0.80300000000000005</v>
      </c>
      <c r="K10" s="62">
        <v>0.80300000000000005</v>
      </c>
      <c r="L10" s="62">
        <v>0.80300000000000005</v>
      </c>
      <c r="M10" s="62">
        <v>0.80300000000000005</v>
      </c>
    </row>
    <row r="12" spans="1:15" x14ac:dyDescent="0.25">
      <c r="B12" t="s">
        <v>63</v>
      </c>
      <c r="D12" s="65">
        <v>11201</v>
      </c>
      <c r="E12" s="65">
        <v>11811</v>
      </c>
      <c r="F12" s="65">
        <v>12485</v>
      </c>
      <c r="G12" s="65">
        <v>12819</v>
      </c>
      <c r="H12" s="65">
        <v>13205</v>
      </c>
      <c r="I12" s="65">
        <v>13619</v>
      </c>
      <c r="J12" s="65">
        <v>13781</v>
      </c>
      <c r="K12" s="65">
        <v>13893</v>
      </c>
      <c r="L12" s="65">
        <v>14139</v>
      </c>
      <c r="M12" s="65">
        <v>14399</v>
      </c>
      <c r="O12" s="3"/>
    </row>
    <row r="14" spans="1:15" ht="15.75" thickBot="1" x14ac:dyDescent="0.3">
      <c r="B14" t="s">
        <v>40</v>
      </c>
    </row>
    <row r="15" spans="1:15" ht="15.75" x14ac:dyDescent="0.25">
      <c r="D15" s="106" t="s">
        <v>44</v>
      </c>
      <c r="E15" s="106" t="s">
        <v>45</v>
      </c>
      <c r="F15" s="106" t="s">
        <v>46</v>
      </c>
      <c r="G15" s="106" t="s">
        <v>47</v>
      </c>
      <c r="H15" s="106" t="s">
        <v>48</v>
      </c>
      <c r="I15" s="106" t="s">
        <v>49</v>
      </c>
      <c r="J15" s="106" t="s">
        <v>50</v>
      </c>
      <c r="K15" s="106" t="s">
        <v>51</v>
      </c>
      <c r="L15" s="106" t="s">
        <v>52</v>
      </c>
      <c r="M15" s="106" t="s">
        <v>53</v>
      </c>
    </row>
    <row r="16" spans="1:15" x14ac:dyDescent="0.25">
      <c r="B16" t="s">
        <v>54</v>
      </c>
      <c r="D16" s="62">
        <v>4.4999999999999998E-2</v>
      </c>
      <c r="E16" s="62">
        <v>3.7999999999999999E-2</v>
      </c>
      <c r="F16" s="62">
        <v>3.2000000000000001E-2</v>
      </c>
      <c r="G16" s="62">
        <v>2.8000000000000001E-2</v>
      </c>
      <c r="H16" s="62">
        <v>2.5000000000000001E-2</v>
      </c>
      <c r="I16" s="62">
        <v>1.4999999999999999E-2</v>
      </c>
      <c r="J16" s="62">
        <v>5.0000000000000001E-3</v>
      </c>
      <c r="K16" s="62">
        <v>0</v>
      </c>
      <c r="L16" s="62">
        <v>0</v>
      </c>
      <c r="M16" s="62">
        <v>0</v>
      </c>
      <c r="N16" s="61" t="s">
        <v>55</v>
      </c>
    </row>
    <row r="17" spans="2:15" x14ac:dyDescent="0.25">
      <c r="B17" t="s">
        <v>56</v>
      </c>
      <c r="D17" s="62">
        <v>0.28100000000000003</v>
      </c>
      <c r="E17" s="62">
        <v>0.28499999999999998</v>
      </c>
      <c r="F17" s="62">
        <v>0.28899999999999998</v>
      </c>
      <c r="G17" s="62">
        <v>0.29299999999999998</v>
      </c>
      <c r="H17" s="62">
        <v>0.29499999999999998</v>
      </c>
      <c r="I17" s="62">
        <v>0.29699999999999999</v>
      </c>
      <c r="J17" s="62">
        <v>0.29899999999999999</v>
      </c>
      <c r="K17" s="62">
        <v>0.30099999999999999</v>
      </c>
      <c r="L17" s="62">
        <v>0.30299999999999999</v>
      </c>
      <c r="M17" s="62">
        <v>0.30499999999999999</v>
      </c>
    </row>
    <row r="18" spans="2:15" x14ac:dyDescent="0.25">
      <c r="B18" t="s">
        <v>57</v>
      </c>
      <c r="D18" s="63">
        <v>75.5</v>
      </c>
      <c r="E18" s="63">
        <v>79.099999999999994</v>
      </c>
      <c r="F18" s="63">
        <v>80.599999999999994</v>
      </c>
      <c r="G18" s="63">
        <v>80.599999999999994</v>
      </c>
      <c r="H18" s="63">
        <v>82.1</v>
      </c>
      <c r="I18" s="63">
        <v>83.4</v>
      </c>
      <c r="J18" s="63">
        <v>83.4</v>
      </c>
      <c r="K18" s="63">
        <v>83.3</v>
      </c>
      <c r="L18" s="63">
        <v>83.3</v>
      </c>
      <c r="M18" s="63">
        <v>83.3</v>
      </c>
      <c r="N18" s="61" t="s">
        <v>55</v>
      </c>
    </row>
    <row r="19" spans="2:15" x14ac:dyDescent="0.25">
      <c r="B19" t="s">
        <v>59</v>
      </c>
      <c r="D19" s="66">
        <v>0.76300000000000001</v>
      </c>
      <c r="E19" s="66">
        <v>0.76300000000000001</v>
      </c>
      <c r="F19" s="66">
        <v>0.76300000000000001</v>
      </c>
      <c r="G19" s="66">
        <v>0.76300000000000001</v>
      </c>
      <c r="H19" s="66">
        <v>0.76300000000000001</v>
      </c>
      <c r="I19" s="66">
        <v>0.76300000000000001</v>
      </c>
      <c r="J19" s="66">
        <v>0.76300000000000001</v>
      </c>
      <c r="K19" s="66">
        <v>0.76300000000000001</v>
      </c>
      <c r="L19" s="66">
        <v>0.76300000000000001</v>
      </c>
      <c r="M19" s="66">
        <v>0.76300000000000001</v>
      </c>
    </row>
    <row r="20" spans="2:15" x14ac:dyDescent="0.25">
      <c r="B20" t="s">
        <v>60</v>
      </c>
      <c r="D20" s="62">
        <v>0.124</v>
      </c>
      <c r="E20" s="62">
        <v>0.128</v>
      </c>
      <c r="F20" s="62">
        <v>0.13100000000000001</v>
      </c>
      <c r="G20" s="62">
        <v>0.13300000000000001</v>
      </c>
      <c r="H20" s="62">
        <v>0.13500000000000001</v>
      </c>
      <c r="I20" s="62">
        <v>0.13700000000000001</v>
      </c>
      <c r="J20" s="62">
        <v>0.13800000000000001</v>
      </c>
      <c r="K20" s="62">
        <v>0.13800000000000001</v>
      </c>
      <c r="L20" s="62">
        <v>0.13800000000000001</v>
      </c>
      <c r="M20" s="62">
        <v>0.13900000000000001</v>
      </c>
    </row>
    <row r="21" spans="2:15" x14ac:dyDescent="0.25">
      <c r="B21" t="s">
        <v>61</v>
      </c>
      <c r="D21" s="63">
        <v>650</v>
      </c>
      <c r="E21" s="63">
        <v>650</v>
      </c>
      <c r="F21" s="63">
        <v>650</v>
      </c>
      <c r="G21" s="63">
        <v>650</v>
      </c>
      <c r="H21" s="63">
        <v>650</v>
      </c>
      <c r="I21" s="63">
        <v>650</v>
      </c>
      <c r="J21" s="63">
        <v>650</v>
      </c>
      <c r="K21" s="63">
        <v>650</v>
      </c>
      <c r="L21" s="63">
        <v>650</v>
      </c>
      <c r="M21" s="63">
        <v>650</v>
      </c>
    </row>
    <row r="22" spans="2:15" x14ac:dyDescent="0.25">
      <c r="B22" t="s">
        <v>62</v>
      </c>
      <c r="D22" s="62">
        <v>0.77500000000000002</v>
      </c>
      <c r="E22" s="62">
        <v>0.78300000000000003</v>
      </c>
      <c r="F22" s="62">
        <v>0.79100000000000004</v>
      </c>
      <c r="G22" s="62">
        <v>0.8</v>
      </c>
      <c r="H22" s="62">
        <v>0.80300000000000005</v>
      </c>
      <c r="I22" s="62">
        <v>0.80300000000000005</v>
      </c>
      <c r="J22" s="62">
        <v>0.80300000000000005</v>
      </c>
      <c r="K22" s="62">
        <v>0.80300000000000005</v>
      </c>
      <c r="L22" s="62">
        <v>0.80300000000000005</v>
      </c>
      <c r="M22" s="62">
        <v>0.80300000000000005</v>
      </c>
    </row>
    <row r="24" spans="2:15" x14ac:dyDescent="0.25">
      <c r="B24" t="s">
        <v>63</v>
      </c>
      <c r="D24" s="65">
        <v>11096</v>
      </c>
      <c r="E24" s="65">
        <v>11643</v>
      </c>
      <c r="F24" s="65">
        <v>12231</v>
      </c>
      <c r="G24" s="65">
        <v>12495</v>
      </c>
      <c r="H24" s="65">
        <v>12842</v>
      </c>
      <c r="I24" s="65">
        <v>13088</v>
      </c>
      <c r="J24" s="65">
        <v>13190</v>
      </c>
      <c r="K24" s="65">
        <v>13259</v>
      </c>
      <c r="L24" s="65">
        <v>13340</v>
      </c>
      <c r="M24" s="65">
        <v>13375</v>
      </c>
      <c r="O24" s="3"/>
    </row>
    <row r="26" spans="2:15" ht="15.75" thickBot="1" x14ac:dyDescent="0.3">
      <c r="B26" s="51" t="s">
        <v>41</v>
      </c>
    </row>
    <row r="27" spans="2:15" ht="16.5" thickBot="1" x14ac:dyDescent="0.3">
      <c r="D27" s="105" t="s">
        <v>44</v>
      </c>
      <c r="E27" s="105" t="s">
        <v>45</v>
      </c>
      <c r="F27" s="105" t="s">
        <v>46</v>
      </c>
      <c r="G27" s="105" t="s">
        <v>47</v>
      </c>
      <c r="H27" s="105" t="s">
        <v>48</v>
      </c>
      <c r="I27" s="105" t="s">
        <v>49</v>
      </c>
      <c r="J27" s="105" t="s">
        <v>50</v>
      </c>
      <c r="K27" s="105" t="s">
        <v>51</v>
      </c>
      <c r="L27" s="105" t="s">
        <v>52</v>
      </c>
      <c r="M27" s="105" t="s">
        <v>53</v>
      </c>
    </row>
    <row r="28" spans="2:15" ht="15.75" thickTop="1" x14ac:dyDescent="0.25">
      <c r="B28" t="s">
        <v>54</v>
      </c>
      <c r="D28" s="62">
        <v>4.4999999999999998E-2</v>
      </c>
      <c r="E28" s="62">
        <v>4.4999999999999998E-2</v>
      </c>
      <c r="F28" s="62">
        <v>4.4999999999999998E-2</v>
      </c>
      <c r="G28" s="62">
        <v>3.5000000000000003E-2</v>
      </c>
      <c r="H28" s="62">
        <v>2.5000000000000001E-2</v>
      </c>
      <c r="I28" s="62">
        <v>1.4999999999999999E-2</v>
      </c>
      <c r="J28" s="62">
        <v>1.4999999999999999E-2</v>
      </c>
      <c r="K28" s="62">
        <v>1.4999999999999999E-2</v>
      </c>
      <c r="L28" s="62">
        <v>1.4999999999999999E-2</v>
      </c>
      <c r="M28" s="62">
        <v>1.4999999999999999E-2</v>
      </c>
      <c r="N28" s="61" t="s">
        <v>58</v>
      </c>
    </row>
    <row r="29" spans="2:15" x14ac:dyDescent="0.25">
      <c r="B29" t="s">
        <v>56</v>
      </c>
      <c r="D29" s="62">
        <v>0.28100000000000003</v>
      </c>
      <c r="E29" s="62">
        <v>0.28499999999999998</v>
      </c>
      <c r="F29" s="62">
        <v>0.28899999999999998</v>
      </c>
      <c r="G29" s="62">
        <v>0.29299999999999998</v>
      </c>
      <c r="H29" s="62">
        <v>0.29499999999999998</v>
      </c>
      <c r="I29" s="62">
        <v>0.29699999999999999</v>
      </c>
      <c r="J29" s="62">
        <v>0.29899999999999999</v>
      </c>
      <c r="K29" s="62">
        <v>0.30099999999999999</v>
      </c>
      <c r="L29" s="62">
        <v>0.30299999999999999</v>
      </c>
      <c r="M29" s="62">
        <v>0.30499999999999999</v>
      </c>
    </row>
    <row r="30" spans="2:15" x14ac:dyDescent="0.25">
      <c r="B30" s="51" t="s">
        <v>57</v>
      </c>
      <c r="D30" s="63">
        <v>75.5</v>
      </c>
      <c r="E30" s="64">
        <v>79</v>
      </c>
      <c r="F30" s="64">
        <v>80.599999999999994</v>
      </c>
      <c r="G30" s="64">
        <v>80.5</v>
      </c>
      <c r="H30" s="64">
        <v>82</v>
      </c>
      <c r="I30" s="64">
        <v>83.3</v>
      </c>
      <c r="J30" s="64">
        <v>83.3</v>
      </c>
      <c r="K30" s="64">
        <v>83.3</v>
      </c>
      <c r="L30" s="64">
        <v>83.2</v>
      </c>
      <c r="M30" s="64">
        <v>83.4</v>
      </c>
      <c r="N30" s="61" t="s">
        <v>55</v>
      </c>
    </row>
    <row r="31" spans="2:15" x14ac:dyDescent="0.25">
      <c r="B31" t="s">
        <v>59</v>
      </c>
      <c r="D31" s="62">
        <v>0.76300000000000001</v>
      </c>
      <c r="E31" s="62">
        <v>0.76300000000000001</v>
      </c>
      <c r="F31" s="62">
        <v>0.76300000000000001</v>
      </c>
      <c r="G31" s="62">
        <v>0.76300000000000001</v>
      </c>
      <c r="H31" s="62">
        <v>0.76300000000000001</v>
      </c>
      <c r="I31" s="62">
        <v>0.76300000000000001</v>
      </c>
      <c r="J31" s="62">
        <v>0.76300000000000001</v>
      </c>
      <c r="K31" s="62">
        <v>0.76300000000000001</v>
      </c>
      <c r="L31" s="62">
        <v>0.76300000000000001</v>
      </c>
      <c r="M31" s="62">
        <v>0.76300000000000001</v>
      </c>
    </row>
    <row r="32" spans="2:15" x14ac:dyDescent="0.25">
      <c r="B32" t="s">
        <v>60</v>
      </c>
      <c r="D32" s="62">
        <v>0.124</v>
      </c>
      <c r="E32" s="62">
        <v>0.128</v>
      </c>
      <c r="F32" s="62">
        <v>0.13100000000000001</v>
      </c>
      <c r="G32" s="62">
        <v>0.13300000000000001</v>
      </c>
      <c r="H32" s="62">
        <v>0.13500000000000001</v>
      </c>
      <c r="I32" s="62">
        <v>0.13700000000000001</v>
      </c>
      <c r="J32" s="62">
        <v>0.13800000000000001</v>
      </c>
      <c r="K32" s="62">
        <v>0.13800000000000001</v>
      </c>
      <c r="L32" s="62">
        <v>0.13800000000000001</v>
      </c>
      <c r="M32" s="62">
        <v>0.13900000000000001</v>
      </c>
    </row>
    <row r="33" spans="2:15" x14ac:dyDescent="0.25">
      <c r="B33" t="s">
        <v>61</v>
      </c>
      <c r="D33" s="63">
        <v>650</v>
      </c>
      <c r="E33" s="63">
        <v>650</v>
      </c>
      <c r="F33" s="63">
        <v>650</v>
      </c>
      <c r="G33" s="63">
        <v>650</v>
      </c>
      <c r="H33" s="63">
        <v>650</v>
      </c>
      <c r="I33" s="63">
        <v>650</v>
      </c>
      <c r="J33" s="63">
        <v>650</v>
      </c>
      <c r="K33" s="63">
        <v>650</v>
      </c>
      <c r="L33" s="63">
        <v>650</v>
      </c>
      <c r="M33" s="63">
        <v>650</v>
      </c>
    </row>
    <row r="34" spans="2:15" x14ac:dyDescent="0.25">
      <c r="B34" t="s">
        <v>62</v>
      </c>
      <c r="D34" s="62">
        <v>0.77500000000000002</v>
      </c>
      <c r="E34" s="62">
        <v>0.78300000000000003</v>
      </c>
      <c r="F34" s="62">
        <v>0.79100000000000004</v>
      </c>
      <c r="G34" s="62">
        <v>0.8</v>
      </c>
      <c r="H34" s="62">
        <v>0.80300000000000005</v>
      </c>
      <c r="I34" s="62">
        <v>0.80300000000000005</v>
      </c>
      <c r="J34" s="62">
        <v>0.80300000000000005</v>
      </c>
      <c r="K34" s="62">
        <v>0.80300000000000005</v>
      </c>
      <c r="L34" s="62">
        <v>0.80300000000000005</v>
      </c>
      <c r="M34" s="62">
        <v>0.80300000000000005</v>
      </c>
    </row>
    <row r="36" spans="2:15" x14ac:dyDescent="0.25">
      <c r="B36" t="s">
        <v>63</v>
      </c>
      <c r="D36" s="65">
        <v>11207</v>
      </c>
      <c r="E36" s="65">
        <v>11862</v>
      </c>
      <c r="F36" s="65">
        <v>12596</v>
      </c>
      <c r="G36" s="65">
        <v>12954</v>
      </c>
      <c r="H36" s="65">
        <v>13344</v>
      </c>
      <c r="I36" s="65">
        <v>13640</v>
      </c>
      <c r="J36" s="65">
        <v>13801</v>
      </c>
      <c r="K36" s="65">
        <v>14023</v>
      </c>
      <c r="L36" s="65">
        <v>14265</v>
      </c>
      <c r="M36" s="65">
        <v>14319</v>
      </c>
      <c r="O36" s="107"/>
    </row>
    <row r="38" spans="2:15" ht="15.75" thickBot="1" x14ac:dyDescent="0.3">
      <c r="B38" s="51" t="s">
        <v>74</v>
      </c>
    </row>
    <row r="39" spans="2:15" ht="16.5" thickBot="1" x14ac:dyDescent="0.3">
      <c r="D39" s="105" t="s">
        <v>44</v>
      </c>
      <c r="E39" s="105" t="s">
        <v>45</v>
      </c>
      <c r="F39" s="105" t="s">
        <v>46</v>
      </c>
      <c r="G39" s="105" t="s">
        <v>47</v>
      </c>
      <c r="H39" s="105" t="s">
        <v>48</v>
      </c>
      <c r="I39" s="105" t="s">
        <v>49</v>
      </c>
      <c r="J39" s="105" t="s">
        <v>50</v>
      </c>
      <c r="K39" s="105" t="s">
        <v>51</v>
      </c>
      <c r="L39" s="105" t="s">
        <v>52</v>
      </c>
      <c r="M39" s="105" t="s">
        <v>53</v>
      </c>
    </row>
    <row r="40" spans="2:15" ht="15.75" thickTop="1" x14ac:dyDescent="0.25">
      <c r="B40" t="s">
        <v>54</v>
      </c>
      <c r="D40" s="62">
        <v>4.4999999999999998E-2</v>
      </c>
      <c r="E40" s="62">
        <v>4.4999999999999998E-2</v>
      </c>
      <c r="F40" s="62">
        <v>4.4999999999999998E-2</v>
      </c>
      <c r="G40" s="62">
        <v>3.5000000000000003E-2</v>
      </c>
      <c r="H40" s="62">
        <v>2.5000000000000001E-2</v>
      </c>
      <c r="I40" s="62">
        <v>1.4999999999999999E-2</v>
      </c>
      <c r="J40" s="62">
        <v>1.4999999999999999E-2</v>
      </c>
      <c r="K40" s="62">
        <v>1.4999999999999999E-2</v>
      </c>
      <c r="L40" s="62">
        <v>1.4999999999999999E-2</v>
      </c>
      <c r="M40" s="62">
        <v>1.4999999999999999E-2</v>
      </c>
      <c r="N40" s="61" t="s">
        <v>58</v>
      </c>
    </row>
    <row r="41" spans="2:15" x14ac:dyDescent="0.25">
      <c r="B41" t="s">
        <v>56</v>
      </c>
      <c r="D41" s="62">
        <v>0.28100000000000003</v>
      </c>
      <c r="E41" s="62">
        <v>0.28499999999999998</v>
      </c>
      <c r="F41" s="62">
        <v>0.28899999999999998</v>
      </c>
      <c r="G41" s="62">
        <v>0.29299999999999998</v>
      </c>
      <c r="H41" s="62">
        <v>0.29499999999999998</v>
      </c>
      <c r="I41" s="62">
        <v>0.29699999999999999</v>
      </c>
      <c r="J41" s="62">
        <v>0.29899999999999999</v>
      </c>
      <c r="K41" s="62">
        <v>0.30099999999999999</v>
      </c>
      <c r="L41" s="62">
        <v>0.30299999999999999</v>
      </c>
      <c r="M41" s="62">
        <v>0.30499999999999999</v>
      </c>
    </row>
    <row r="42" spans="2:15" x14ac:dyDescent="0.25">
      <c r="B42" s="51" t="s">
        <v>57</v>
      </c>
      <c r="D42" s="63">
        <v>75.5</v>
      </c>
      <c r="E42" s="64">
        <v>79</v>
      </c>
      <c r="F42" s="64">
        <v>80.599999999999994</v>
      </c>
      <c r="G42" s="64">
        <v>80.5</v>
      </c>
      <c r="H42" s="64">
        <v>82</v>
      </c>
      <c r="I42" s="64">
        <v>84.8</v>
      </c>
      <c r="J42" s="64">
        <v>86.1</v>
      </c>
      <c r="K42" s="64">
        <v>86.1</v>
      </c>
      <c r="L42" s="64">
        <v>87.6</v>
      </c>
      <c r="M42" s="64">
        <v>90.4</v>
      </c>
      <c r="N42" s="61" t="s">
        <v>58</v>
      </c>
    </row>
    <row r="43" spans="2:15" x14ac:dyDescent="0.25">
      <c r="B43" t="s">
        <v>59</v>
      </c>
      <c r="D43" s="62">
        <v>0.76300000000000001</v>
      </c>
      <c r="E43" s="62">
        <v>0.76300000000000001</v>
      </c>
      <c r="F43" s="62">
        <v>0.76300000000000001</v>
      </c>
      <c r="G43" s="62">
        <v>0.76300000000000001</v>
      </c>
      <c r="H43" s="62">
        <v>0.76300000000000001</v>
      </c>
      <c r="I43" s="62">
        <v>0.76300000000000001</v>
      </c>
      <c r="J43" s="62">
        <v>0.76300000000000001</v>
      </c>
      <c r="K43" s="62">
        <v>0.76300000000000001</v>
      </c>
      <c r="L43" s="62">
        <v>0.76300000000000001</v>
      </c>
      <c r="M43" s="62">
        <v>0.76300000000000001</v>
      </c>
    </row>
    <row r="44" spans="2:15" x14ac:dyDescent="0.25">
      <c r="B44" t="s">
        <v>60</v>
      </c>
      <c r="D44" s="62">
        <v>0.124</v>
      </c>
      <c r="E44" s="62">
        <v>0.128</v>
      </c>
      <c r="F44" s="62">
        <v>0.13100000000000001</v>
      </c>
      <c r="G44" s="62">
        <v>0.13300000000000001</v>
      </c>
      <c r="H44" s="62">
        <v>0.13500000000000001</v>
      </c>
      <c r="I44" s="62">
        <v>0.13700000000000001</v>
      </c>
      <c r="J44" s="62">
        <v>0.13800000000000001</v>
      </c>
      <c r="K44" s="62">
        <v>0.13800000000000001</v>
      </c>
      <c r="L44" s="62">
        <v>0.13800000000000001</v>
      </c>
      <c r="M44" s="62">
        <v>0.13900000000000001</v>
      </c>
    </row>
    <row r="45" spans="2:15" x14ac:dyDescent="0.25">
      <c r="B45" t="s">
        <v>61</v>
      </c>
      <c r="D45" s="63">
        <v>650</v>
      </c>
      <c r="E45" s="63">
        <v>650</v>
      </c>
      <c r="F45" s="63">
        <v>650</v>
      </c>
      <c r="G45" s="63">
        <v>650</v>
      </c>
      <c r="H45" s="63">
        <v>650</v>
      </c>
      <c r="I45" s="63">
        <v>650</v>
      </c>
      <c r="J45" s="63">
        <v>650</v>
      </c>
      <c r="K45" s="63">
        <v>650</v>
      </c>
      <c r="L45" s="63">
        <v>650</v>
      </c>
      <c r="M45" s="63">
        <v>650</v>
      </c>
    </row>
    <row r="46" spans="2:15" x14ac:dyDescent="0.25">
      <c r="B46" t="s">
        <v>62</v>
      </c>
      <c r="D46" s="62">
        <v>0.77500000000000002</v>
      </c>
      <c r="E46" s="62">
        <v>0.78300000000000003</v>
      </c>
      <c r="F46" s="62">
        <v>0.79100000000000004</v>
      </c>
      <c r="G46" s="62">
        <v>0.8</v>
      </c>
      <c r="H46" s="62">
        <v>0.80300000000000005</v>
      </c>
      <c r="I46" s="62">
        <v>0.80300000000000005</v>
      </c>
      <c r="J46" s="62">
        <v>0.80300000000000005</v>
      </c>
      <c r="K46" s="62">
        <v>0.80300000000000005</v>
      </c>
      <c r="L46" s="62">
        <v>0.80300000000000005</v>
      </c>
      <c r="M46" s="62">
        <v>0.80300000000000005</v>
      </c>
    </row>
    <row r="48" spans="2:15" x14ac:dyDescent="0.25">
      <c r="B48" t="s">
        <v>63</v>
      </c>
      <c r="D48" s="65">
        <v>11207</v>
      </c>
      <c r="E48" s="65">
        <v>11862</v>
      </c>
      <c r="F48" s="65">
        <v>12596</v>
      </c>
      <c r="G48" s="65">
        <v>12954</v>
      </c>
      <c r="H48" s="65">
        <v>13344</v>
      </c>
      <c r="I48" s="65">
        <v>13778</v>
      </c>
      <c r="J48" s="65">
        <v>14000</v>
      </c>
      <c r="K48" s="65">
        <v>14172</v>
      </c>
      <c r="L48" s="65">
        <v>14573</v>
      </c>
      <c r="M48" s="65">
        <v>14944</v>
      </c>
      <c r="O48" s="3"/>
    </row>
    <row r="49" spans="1:15" x14ac:dyDescent="0.25">
      <c r="O49" s="3"/>
    </row>
    <row r="52" spans="1:15" x14ac:dyDescent="0.25">
      <c r="A52" s="6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9"/>
  <sheetViews>
    <sheetView workbookViewId="0">
      <pane ySplit="1" topLeftCell="A257" activePane="bottomLeft" state="frozen"/>
      <selection pane="bottomLeft" activeCell="D272" sqref="D272"/>
    </sheetView>
  </sheetViews>
  <sheetFormatPr defaultRowHeight="14.25" x14ac:dyDescent="0.2"/>
  <cols>
    <col min="1" max="1" width="8.75" style="83" customWidth="1"/>
    <col min="2" max="2" width="9.125" style="83" customWidth="1"/>
    <col min="3" max="4" width="8.75" style="73" customWidth="1"/>
    <col min="5" max="5" width="8.75" style="111" customWidth="1"/>
    <col min="6" max="7" width="8.75" style="83" customWidth="1"/>
    <col min="16" max="16" width="9" style="51"/>
    <col min="257" max="257" width="8.75" customWidth="1"/>
    <col min="258" max="258" width="9.125" customWidth="1"/>
    <col min="259" max="263" width="8.75" customWidth="1"/>
    <col min="513" max="513" width="8.75" customWidth="1"/>
    <col min="514" max="514" width="9.125" customWidth="1"/>
    <col min="515" max="519" width="8.75" customWidth="1"/>
    <col min="769" max="769" width="8.75" customWidth="1"/>
    <col min="770" max="770" width="9.125" customWidth="1"/>
    <col min="771" max="775" width="8.75" customWidth="1"/>
    <col min="1025" max="1025" width="8.75" customWidth="1"/>
    <col min="1026" max="1026" width="9.125" customWidth="1"/>
    <col min="1027" max="1031" width="8.75" customWidth="1"/>
    <col min="1281" max="1281" width="8.75" customWidth="1"/>
    <col min="1282" max="1282" width="9.125" customWidth="1"/>
    <col min="1283" max="1287" width="8.75" customWidth="1"/>
    <col min="1537" max="1537" width="8.75" customWidth="1"/>
    <col min="1538" max="1538" width="9.125" customWidth="1"/>
    <col min="1539" max="1543" width="8.75" customWidth="1"/>
    <col min="1793" max="1793" width="8.75" customWidth="1"/>
    <col min="1794" max="1794" width="9.125" customWidth="1"/>
    <col min="1795" max="1799" width="8.75" customWidth="1"/>
    <col min="2049" max="2049" width="8.75" customWidth="1"/>
    <col min="2050" max="2050" width="9.125" customWidth="1"/>
    <col min="2051" max="2055" width="8.75" customWidth="1"/>
    <col min="2305" max="2305" width="8.75" customWidth="1"/>
    <col min="2306" max="2306" width="9.125" customWidth="1"/>
    <col min="2307" max="2311" width="8.75" customWidth="1"/>
    <col min="2561" max="2561" width="8.75" customWidth="1"/>
    <col min="2562" max="2562" width="9.125" customWidth="1"/>
    <col min="2563" max="2567" width="8.75" customWidth="1"/>
    <col min="2817" max="2817" width="8.75" customWidth="1"/>
    <col min="2818" max="2818" width="9.125" customWidth="1"/>
    <col min="2819" max="2823" width="8.75" customWidth="1"/>
    <col min="3073" max="3073" width="8.75" customWidth="1"/>
    <col min="3074" max="3074" width="9.125" customWidth="1"/>
    <col min="3075" max="3079" width="8.75" customWidth="1"/>
    <col min="3329" max="3329" width="8.75" customWidth="1"/>
    <col min="3330" max="3330" width="9.125" customWidth="1"/>
    <col min="3331" max="3335" width="8.75" customWidth="1"/>
    <col min="3585" max="3585" width="8.75" customWidth="1"/>
    <col min="3586" max="3586" width="9.125" customWidth="1"/>
    <col min="3587" max="3591" width="8.75" customWidth="1"/>
    <col min="3841" max="3841" width="8.75" customWidth="1"/>
    <col min="3842" max="3842" width="9.125" customWidth="1"/>
    <col min="3843" max="3847" width="8.75" customWidth="1"/>
    <col min="4097" max="4097" width="8.75" customWidth="1"/>
    <col min="4098" max="4098" width="9.125" customWidth="1"/>
    <col min="4099" max="4103" width="8.75" customWidth="1"/>
    <col min="4353" max="4353" width="8.75" customWidth="1"/>
    <col min="4354" max="4354" width="9.125" customWidth="1"/>
    <col min="4355" max="4359" width="8.75" customWidth="1"/>
    <col min="4609" max="4609" width="8.75" customWidth="1"/>
    <col min="4610" max="4610" width="9.125" customWidth="1"/>
    <col min="4611" max="4615" width="8.75" customWidth="1"/>
    <col min="4865" max="4865" width="8.75" customWidth="1"/>
    <col min="4866" max="4866" width="9.125" customWidth="1"/>
    <col min="4867" max="4871" width="8.75" customWidth="1"/>
    <col min="5121" max="5121" width="8.75" customWidth="1"/>
    <col min="5122" max="5122" width="9.125" customWidth="1"/>
    <col min="5123" max="5127" width="8.75" customWidth="1"/>
    <col min="5377" max="5377" width="8.75" customWidth="1"/>
    <col min="5378" max="5378" width="9.125" customWidth="1"/>
    <col min="5379" max="5383" width="8.75" customWidth="1"/>
    <col min="5633" max="5633" width="8.75" customWidth="1"/>
    <col min="5634" max="5634" width="9.125" customWidth="1"/>
    <col min="5635" max="5639" width="8.75" customWidth="1"/>
    <col min="5889" max="5889" width="8.75" customWidth="1"/>
    <col min="5890" max="5890" width="9.125" customWidth="1"/>
    <col min="5891" max="5895" width="8.75" customWidth="1"/>
    <col min="6145" max="6145" width="8.75" customWidth="1"/>
    <col min="6146" max="6146" width="9.125" customWidth="1"/>
    <col min="6147" max="6151" width="8.75" customWidth="1"/>
    <col min="6401" max="6401" width="8.75" customWidth="1"/>
    <col min="6402" max="6402" width="9.125" customWidth="1"/>
    <col min="6403" max="6407" width="8.75" customWidth="1"/>
    <col min="6657" max="6657" width="8.75" customWidth="1"/>
    <col min="6658" max="6658" width="9.125" customWidth="1"/>
    <col min="6659" max="6663" width="8.75" customWidth="1"/>
    <col min="6913" max="6913" width="8.75" customWidth="1"/>
    <col min="6914" max="6914" width="9.125" customWidth="1"/>
    <col min="6915" max="6919" width="8.75" customWidth="1"/>
    <col min="7169" max="7169" width="8.75" customWidth="1"/>
    <col min="7170" max="7170" width="9.125" customWidth="1"/>
    <col min="7171" max="7175" width="8.75" customWidth="1"/>
    <col min="7425" max="7425" width="8.75" customWidth="1"/>
    <col min="7426" max="7426" width="9.125" customWidth="1"/>
    <col min="7427" max="7431" width="8.75" customWidth="1"/>
    <col min="7681" max="7681" width="8.75" customWidth="1"/>
    <col min="7682" max="7682" width="9.125" customWidth="1"/>
    <col min="7683" max="7687" width="8.75" customWidth="1"/>
    <col min="7937" max="7937" width="8.75" customWidth="1"/>
    <col min="7938" max="7938" width="9.125" customWidth="1"/>
    <col min="7939" max="7943" width="8.75" customWidth="1"/>
    <col min="8193" max="8193" width="8.75" customWidth="1"/>
    <col min="8194" max="8194" width="9.125" customWidth="1"/>
    <col min="8195" max="8199" width="8.75" customWidth="1"/>
    <col min="8449" max="8449" width="8.75" customWidth="1"/>
    <col min="8450" max="8450" width="9.125" customWidth="1"/>
    <col min="8451" max="8455" width="8.75" customWidth="1"/>
    <col min="8705" max="8705" width="8.75" customWidth="1"/>
    <col min="8706" max="8706" width="9.125" customWidth="1"/>
    <col min="8707" max="8711" width="8.75" customWidth="1"/>
    <col min="8961" max="8961" width="8.75" customWidth="1"/>
    <col min="8962" max="8962" width="9.125" customWidth="1"/>
    <col min="8963" max="8967" width="8.75" customWidth="1"/>
    <col min="9217" max="9217" width="8.75" customWidth="1"/>
    <col min="9218" max="9218" width="9.125" customWidth="1"/>
    <col min="9219" max="9223" width="8.75" customWidth="1"/>
    <col min="9473" max="9473" width="8.75" customWidth="1"/>
    <col min="9474" max="9474" width="9.125" customWidth="1"/>
    <col min="9475" max="9479" width="8.75" customWidth="1"/>
    <col min="9729" max="9729" width="8.75" customWidth="1"/>
    <col min="9730" max="9730" width="9.125" customWidth="1"/>
    <col min="9731" max="9735" width="8.75" customWidth="1"/>
    <col min="9985" max="9985" width="8.75" customWidth="1"/>
    <col min="9986" max="9986" width="9.125" customWidth="1"/>
    <col min="9987" max="9991" width="8.75" customWidth="1"/>
    <col min="10241" max="10241" width="8.75" customWidth="1"/>
    <col min="10242" max="10242" width="9.125" customWidth="1"/>
    <col min="10243" max="10247" width="8.75" customWidth="1"/>
    <col min="10497" max="10497" width="8.75" customWidth="1"/>
    <col min="10498" max="10498" width="9.125" customWidth="1"/>
    <col min="10499" max="10503" width="8.75" customWidth="1"/>
    <col min="10753" max="10753" width="8.75" customWidth="1"/>
    <col min="10754" max="10754" width="9.125" customWidth="1"/>
    <col min="10755" max="10759" width="8.75" customWidth="1"/>
    <col min="11009" max="11009" width="8.75" customWidth="1"/>
    <col min="11010" max="11010" width="9.125" customWidth="1"/>
    <col min="11011" max="11015" width="8.75" customWidth="1"/>
    <col min="11265" max="11265" width="8.75" customWidth="1"/>
    <col min="11266" max="11266" width="9.125" customWidth="1"/>
    <col min="11267" max="11271" width="8.75" customWidth="1"/>
    <col min="11521" max="11521" width="8.75" customWidth="1"/>
    <col min="11522" max="11522" width="9.125" customWidth="1"/>
    <col min="11523" max="11527" width="8.75" customWidth="1"/>
    <col min="11777" max="11777" width="8.75" customWidth="1"/>
    <col min="11778" max="11778" width="9.125" customWidth="1"/>
    <col min="11779" max="11783" width="8.75" customWidth="1"/>
    <col min="12033" max="12033" width="8.75" customWidth="1"/>
    <col min="12034" max="12034" width="9.125" customWidth="1"/>
    <col min="12035" max="12039" width="8.75" customWidth="1"/>
    <col min="12289" max="12289" width="8.75" customWidth="1"/>
    <col min="12290" max="12290" width="9.125" customWidth="1"/>
    <col min="12291" max="12295" width="8.75" customWidth="1"/>
    <col min="12545" max="12545" width="8.75" customWidth="1"/>
    <col min="12546" max="12546" width="9.125" customWidth="1"/>
    <col min="12547" max="12551" width="8.75" customWidth="1"/>
    <col min="12801" max="12801" width="8.75" customWidth="1"/>
    <col min="12802" max="12802" width="9.125" customWidth="1"/>
    <col min="12803" max="12807" width="8.75" customWidth="1"/>
    <col min="13057" max="13057" width="8.75" customWidth="1"/>
    <col min="13058" max="13058" width="9.125" customWidth="1"/>
    <col min="13059" max="13063" width="8.75" customWidth="1"/>
    <col min="13313" max="13313" width="8.75" customWidth="1"/>
    <col min="13314" max="13314" width="9.125" customWidth="1"/>
    <col min="13315" max="13319" width="8.75" customWidth="1"/>
    <col min="13569" max="13569" width="8.75" customWidth="1"/>
    <col min="13570" max="13570" width="9.125" customWidth="1"/>
    <col min="13571" max="13575" width="8.75" customWidth="1"/>
    <col min="13825" max="13825" width="8.75" customWidth="1"/>
    <col min="13826" max="13826" width="9.125" customWidth="1"/>
    <col min="13827" max="13831" width="8.75" customWidth="1"/>
    <col min="14081" max="14081" width="8.75" customWidth="1"/>
    <col min="14082" max="14082" width="9.125" customWidth="1"/>
    <col min="14083" max="14087" width="8.75" customWidth="1"/>
    <col min="14337" max="14337" width="8.75" customWidth="1"/>
    <col min="14338" max="14338" width="9.125" customWidth="1"/>
    <col min="14339" max="14343" width="8.75" customWidth="1"/>
    <col min="14593" max="14593" width="8.75" customWidth="1"/>
    <col min="14594" max="14594" width="9.125" customWidth="1"/>
    <col min="14595" max="14599" width="8.75" customWidth="1"/>
    <col min="14849" max="14849" width="8.75" customWidth="1"/>
    <col min="14850" max="14850" width="9.125" customWidth="1"/>
    <col min="14851" max="14855" width="8.75" customWidth="1"/>
    <col min="15105" max="15105" width="8.75" customWidth="1"/>
    <col min="15106" max="15106" width="9.125" customWidth="1"/>
    <col min="15107" max="15111" width="8.75" customWidth="1"/>
    <col min="15361" max="15361" width="8.75" customWidth="1"/>
    <col min="15362" max="15362" width="9.125" customWidth="1"/>
    <col min="15363" max="15367" width="8.75" customWidth="1"/>
    <col min="15617" max="15617" width="8.75" customWidth="1"/>
    <col min="15618" max="15618" width="9.125" customWidth="1"/>
    <col min="15619" max="15623" width="8.75" customWidth="1"/>
    <col min="15873" max="15873" width="8.75" customWidth="1"/>
    <col min="15874" max="15874" width="9.125" customWidth="1"/>
    <col min="15875" max="15879" width="8.75" customWidth="1"/>
    <col min="16129" max="16129" width="8.75" customWidth="1"/>
    <col min="16130" max="16130" width="9.125" customWidth="1"/>
    <col min="16131" max="16135" width="8.75" customWidth="1"/>
  </cols>
  <sheetData>
    <row r="1" spans="1:18" ht="25.5" x14ac:dyDescent="0.2">
      <c r="A1" s="68" t="s">
        <v>64</v>
      </c>
      <c r="B1" s="69" t="s">
        <v>39</v>
      </c>
      <c r="C1" s="69" t="s">
        <v>65</v>
      </c>
      <c r="D1" s="70" t="s">
        <v>66</v>
      </c>
      <c r="E1" s="70" t="s">
        <v>67</v>
      </c>
      <c r="F1" s="101" t="s">
        <v>68</v>
      </c>
      <c r="G1" s="101" t="s">
        <v>75</v>
      </c>
      <c r="L1" s="68" t="s">
        <v>69</v>
      </c>
      <c r="M1" s="101" t="s">
        <v>39</v>
      </c>
      <c r="N1" s="101" t="s">
        <v>65</v>
      </c>
      <c r="O1" s="102" t="s">
        <v>66</v>
      </c>
      <c r="P1" s="102" t="s">
        <v>67</v>
      </c>
      <c r="Q1" s="101" t="s">
        <v>68</v>
      </c>
      <c r="R1" s="101" t="s">
        <v>75</v>
      </c>
    </row>
    <row r="2" spans="1:18" x14ac:dyDescent="0.2">
      <c r="A2" s="71">
        <v>35977</v>
      </c>
      <c r="B2" s="72">
        <v>5665</v>
      </c>
      <c r="E2" s="108"/>
      <c r="F2" s="74"/>
      <c r="G2" s="74"/>
      <c r="L2" s="103" t="s">
        <v>22</v>
      </c>
      <c r="M2" s="104">
        <v>6135</v>
      </c>
      <c r="N2" s="103"/>
      <c r="O2" s="103"/>
      <c r="P2" s="112"/>
      <c r="Q2" s="103"/>
      <c r="R2" s="103"/>
    </row>
    <row r="3" spans="1:18" x14ac:dyDescent="0.2">
      <c r="A3" s="75">
        <v>36008</v>
      </c>
      <c r="B3" s="72">
        <v>5657</v>
      </c>
      <c r="E3" s="108"/>
      <c r="F3" s="74"/>
      <c r="G3" s="74"/>
      <c r="L3" s="103" t="s">
        <v>23</v>
      </c>
      <c r="M3" s="104">
        <v>6613</v>
      </c>
      <c r="N3" s="103"/>
      <c r="O3" s="103"/>
      <c r="P3" s="112"/>
      <c r="Q3" s="103"/>
      <c r="R3" s="103"/>
    </row>
    <row r="4" spans="1:18" x14ac:dyDescent="0.2">
      <c r="A4" s="75">
        <v>36039</v>
      </c>
      <c r="B4" s="72">
        <v>5647</v>
      </c>
      <c r="E4" s="108"/>
      <c r="F4" s="74"/>
      <c r="G4" s="74"/>
      <c r="L4" s="103" t="s">
        <v>24</v>
      </c>
      <c r="M4" s="104">
        <v>7081</v>
      </c>
      <c r="N4" s="103"/>
      <c r="O4" s="103"/>
      <c r="P4" s="112"/>
      <c r="Q4" s="103"/>
      <c r="R4" s="103"/>
    </row>
    <row r="5" spans="1:18" x14ac:dyDescent="0.2">
      <c r="A5" s="75">
        <v>36069</v>
      </c>
      <c r="B5" s="72">
        <v>5596</v>
      </c>
      <c r="E5" s="108"/>
      <c r="F5" s="74"/>
      <c r="G5" s="74"/>
      <c r="L5" s="103" t="s">
        <v>25</v>
      </c>
      <c r="M5" s="104">
        <v>7664</v>
      </c>
      <c r="N5" s="103"/>
      <c r="O5" s="103"/>
      <c r="P5" s="112"/>
      <c r="Q5" s="103"/>
      <c r="R5" s="103"/>
    </row>
    <row r="6" spans="1:18" x14ac:dyDescent="0.2">
      <c r="A6" s="75">
        <v>36100</v>
      </c>
      <c r="B6" s="72">
        <v>5550</v>
      </c>
      <c r="E6" s="108"/>
      <c r="F6" s="74"/>
      <c r="G6" s="74"/>
      <c r="L6" s="103" t="s">
        <v>26</v>
      </c>
      <c r="M6" s="104">
        <v>8148</v>
      </c>
      <c r="N6" s="103"/>
      <c r="O6" s="103"/>
      <c r="P6" s="112"/>
      <c r="Q6" s="103"/>
      <c r="R6" s="103"/>
    </row>
    <row r="7" spans="1:18" x14ac:dyDescent="0.2">
      <c r="A7" s="75">
        <v>36130</v>
      </c>
      <c r="B7" s="72">
        <v>5342</v>
      </c>
      <c r="E7" s="108"/>
      <c r="F7" s="74"/>
      <c r="G7" s="74"/>
      <c r="L7" s="103" t="s">
        <v>27</v>
      </c>
      <c r="M7" s="104">
        <v>8427</v>
      </c>
      <c r="N7" s="103"/>
      <c r="O7" s="103"/>
      <c r="P7" s="112"/>
      <c r="Q7" s="103"/>
      <c r="R7" s="103"/>
    </row>
    <row r="8" spans="1:18" x14ac:dyDescent="0.2">
      <c r="A8" s="75">
        <v>36161</v>
      </c>
      <c r="B8" s="72">
        <v>5388</v>
      </c>
      <c r="E8" s="108"/>
      <c r="F8" s="74"/>
      <c r="G8" s="74"/>
      <c r="L8" s="103" t="s">
        <v>28</v>
      </c>
      <c r="M8" s="104">
        <v>8373</v>
      </c>
      <c r="N8" s="103"/>
      <c r="O8" s="103"/>
      <c r="P8" s="112"/>
      <c r="Q8" s="103"/>
      <c r="R8" s="103"/>
    </row>
    <row r="9" spans="1:18" x14ac:dyDescent="0.2">
      <c r="A9" s="75">
        <v>36192</v>
      </c>
      <c r="B9" s="72">
        <v>5563</v>
      </c>
      <c r="E9" s="108"/>
      <c r="F9" s="74"/>
      <c r="G9" s="74"/>
      <c r="L9" s="103" t="s">
        <v>29</v>
      </c>
      <c r="M9" s="104">
        <v>8753</v>
      </c>
      <c r="N9" s="103"/>
      <c r="O9" s="103"/>
      <c r="P9" s="112"/>
      <c r="Q9" s="103"/>
      <c r="R9" s="103"/>
    </row>
    <row r="10" spans="1:18" x14ac:dyDescent="0.2">
      <c r="A10" s="75">
        <v>36220</v>
      </c>
      <c r="B10" s="72">
        <v>5638</v>
      </c>
      <c r="E10" s="108"/>
      <c r="F10" s="74"/>
      <c r="G10" s="74"/>
      <c r="L10" s="103" t="s">
        <v>30</v>
      </c>
      <c r="M10" s="104">
        <v>8845</v>
      </c>
      <c r="N10" s="103"/>
      <c r="O10" s="103"/>
      <c r="P10" s="112"/>
      <c r="Q10" s="103"/>
      <c r="R10" s="103"/>
    </row>
    <row r="11" spans="1:18" x14ac:dyDescent="0.2">
      <c r="A11" s="75">
        <v>36251</v>
      </c>
      <c r="B11" s="72">
        <v>5630</v>
      </c>
      <c r="E11" s="108"/>
      <c r="F11" s="74"/>
      <c r="G11" s="74"/>
      <c r="L11" s="103" t="s">
        <v>31</v>
      </c>
      <c r="M11" s="104">
        <v>8683</v>
      </c>
      <c r="N11" s="103"/>
      <c r="O11" s="103"/>
      <c r="P11" s="112"/>
      <c r="Q11" s="103"/>
      <c r="R11" s="103"/>
    </row>
    <row r="12" spans="1:18" x14ac:dyDescent="0.2">
      <c r="A12" s="75">
        <v>36281</v>
      </c>
      <c r="B12" s="72">
        <v>5711</v>
      </c>
      <c r="E12" s="108"/>
      <c r="F12" s="74"/>
      <c r="G12" s="74"/>
      <c r="L12" s="103" t="s">
        <v>32</v>
      </c>
      <c r="M12" s="104">
        <v>8743</v>
      </c>
      <c r="N12" s="103"/>
      <c r="O12" s="103"/>
      <c r="P12" s="112"/>
      <c r="Q12" s="103"/>
      <c r="R12" s="103"/>
    </row>
    <row r="13" spans="1:18" x14ac:dyDescent="0.2">
      <c r="A13" s="75">
        <v>36312</v>
      </c>
      <c r="B13" s="72">
        <v>5794</v>
      </c>
      <c r="E13" s="108"/>
      <c r="F13" s="74"/>
      <c r="G13" s="74"/>
      <c r="L13" s="103" t="s">
        <v>34</v>
      </c>
      <c r="M13" s="104">
        <v>8634</v>
      </c>
      <c r="N13" s="103"/>
      <c r="O13" s="103"/>
      <c r="P13" s="112"/>
      <c r="Q13" s="103"/>
      <c r="R13" s="103"/>
    </row>
    <row r="14" spans="1:18" x14ac:dyDescent="0.2">
      <c r="A14" s="75">
        <v>36342</v>
      </c>
      <c r="B14" s="72">
        <v>5812</v>
      </c>
      <c r="E14" s="108"/>
      <c r="F14" s="74"/>
      <c r="G14" s="74"/>
      <c r="L14" s="103" t="s">
        <v>33</v>
      </c>
      <c r="M14" s="104">
        <v>8942</v>
      </c>
      <c r="N14" s="103"/>
      <c r="O14" s="103"/>
      <c r="P14" s="112"/>
      <c r="Q14" s="103"/>
      <c r="R14" s="103"/>
    </row>
    <row r="15" spans="1:18" x14ac:dyDescent="0.2">
      <c r="A15" s="75">
        <v>36373</v>
      </c>
      <c r="B15" s="72">
        <v>5868</v>
      </c>
      <c r="E15" s="108"/>
      <c r="F15" s="74"/>
      <c r="G15" s="74"/>
      <c r="L15" s="103" t="s">
        <v>3</v>
      </c>
      <c r="M15" s="104">
        <v>9603</v>
      </c>
      <c r="N15" s="103"/>
      <c r="O15" s="103"/>
      <c r="P15" s="112"/>
      <c r="Q15" s="103"/>
      <c r="R15" s="103"/>
    </row>
    <row r="16" spans="1:18" x14ac:dyDescent="0.2">
      <c r="A16" s="75">
        <v>36404</v>
      </c>
      <c r="B16" s="72">
        <v>5836</v>
      </c>
      <c r="E16" s="108"/>
      <c r="F16" s="74"/>
      <c r="G16" s="74"/>
      <c r="L16" s="103" t="s">
        <v>4</v>
      </c>
      <c r="M16" s="104">
        <v>10308</v>
      </c>
      <c r="N16" s="104">
        <v>10273.916501836839</v>
      </c>
      <c r="O16" s="104">
        <v>10308</v>
      </c>
      <c r="P16" s="113">
        <v>10308</v>
      </c>
      <c r="Q16" s="104">
        <v>10308</v>
      </c>
      <c r="R16" s="104">
        <v>10308</v>
      </c>
    </row>
    <row r="17" spans="1:18" x14ac:dyDescent="0.2">
      <c r="A17" s="75">
        <v>36434</v>
      </c>
      <c r="B17" s="72">
        <v>5736</v>
      </c>
      <c r="E17" s="108"/>
      <c r="F17" s="74"/>
      <c r="G17" s="74"/>
      <c r="L17" s="103" t="s">
        <v>5</v>
      </c>
      <c r="M17" s="103"/>
      <c r="N17" s="104">
        <v>10598.912914386539</v>
      </c>
      <c r="O17" s="104">
        <v>11096</v>
      </c>
      <c r="P17" s="113">
        <v>11201</v>
      </c>
      <c r="Q17" s="104">
        <v>11207</v>
      </c>
      <c r="R17" s="104">
        <v>11207</v>
      </c>
    </row>
    <row r="18" spans="1:18" x14ac:dyDescent="0.2">
      <c r="A18" s="75">
        <v>36465</v>
      </c>
      <c r="B18" s="72">
        <v>5714</v>
      </c>
      <c r="E18" s="108"/>
      <c r="F18" s="74"/>
      <c r="G18" s="74"/>
      <c r="L18" s="103" t="s">
        <v>9</v>
      </c>
      <c r="M18" s="103"/>
      <c r="N18" s="104">
        <v>10959.546017737932</v>
      </c>
      <c r="O18" s="104">
        <v>11643</v>
      </c>
      <c r="P18" s="113">
        <v>11811</v>
      </c>
      <c r="Q18" s="104">
        <v>11862</v>
      </c>
      <c r="R18" s="104">
        <v>11862</v>
      </c>
    </row>
    <row r="19" spans="1:18" x14ac:dyDescent="0.2">
      <c r="A19" s="75">
        <v>36495</v>
      </c>
      <c r="B19" s="72">
        <v>5441</v>
      </c>
      <c r="E19" s="108"/>
      <c r="F19" s="74"/>
      <c r="G19" s="74"/>
      <c r="L19" s="103" t="s">
        <v>10</v>
      </c>
      <c r="M19" s="103"/>
      <c r="N19" s="104">
        <v>11324.375161034561</v>
      </c>
      <c r="O19" s="104">
        <v>12231</v>
      </c>
      <c r="P19" s="113">
        <v>12485</v>
      </c>
      <c r="Q19" s="104">
        <v>12596</v>
      </c>
      <c r="R19" s="104">
        <v>12596</v>
      </c>
    </row>
    <row r="20" spans="1:18" x14ac:dyDescent="0.2">
      <c r="A20" s="75">
        <v>36526</v>
      </c>
      <c r="B20" s="72">
        <v>5475</v>
      </c>
      <c r="E20" s="108"/>
      <c r="F20" s="74"/>
      <c r="G20" s="74"/>
      <c r="L20" s="103" t="s">
        <v>13</v>
      </c>
      <c r="M20" s="103"/>
      <c r="N20" s="104">
        <v>11660.486731627088</v>
      </c>
      <c r="O20" s="104">
        <v>12495</v>
      </c>
      <c r="P20" s="113">
        <v>12819</v>
      </c>
      <c r="Q20" s="104">
        <v>12954</v>
      </c>
      <c r="R20" s="104">
        <v>12954</v>
      </c>
    </row>
    <row r="21" spans="1:18" x14ac:dyDescent="0.2">
      <c r="A21" s="75">
        <v>36557</v>
      </c>
      <c r="B21" s="72">
        <v>5537</v>
      </c>
      <c r="E21" s="108"/>
      <c r="F21" s="74"/>
      <c r="G21" s="74"/>
      <c r="L21" s="103" t="s">
        <v>11</v>
      </c>
      <c r="M21" s="103"/>
      <c r="N21" s="104">
        <v>11815.224895276015</v>
      </c>
      <c r="O21" s="104">
        <v>12842</v>
      </c>
      <c r="P21" s="113">
        <v>13205</v>
      </c>
      <c r="Q21" s="104">
        <v>13344</v>
      </c>
      <c r="R21" s="104">
        <v>13344</v>
      </c>
    </row>
    <row r="22" spans="1:18" x14ac:dyDescent="0.2">
      <c r="A22" s="75">
        <v>36586</v>
      </c>
      <c r="B22" s="72">
        <v>5716</v>
      </c>
      <c r="E22" s="108"/>
      <c r="F22" s="74"/>
      <c r="G22" s="74"/>
      <c r="L22" s="103" t="s">
        <v>12</v>
      </c>
      <c r="M22" s="103"/>
      <c r="N22" s="104">
        <v>11945.025046391893</v>
      </c>
      <c r="O22" s="104">
        <v>13088</v>
      </c>
      <c r="P22" s="113">
        <v>13619</v>
      </c>
      <c r="Q22" s="104">
        <v>13640</v>
      </c>
      <c r="R22" s="104">
        <v>13778</v>
      </c>
    </row>
    <row r="23" spans="1:18" x14ac:dyDescent="0.2">
      <c r="A23" s="75">
        <v>36617</v>
      </c>
      <c r="B23" s="72">
        <v>5710</v>
      </c>
      <c r="E23" s="108"/>
      <c r="F23" s="74"/>
      <c r="G23" s="74"/>
      <c r="L23" s="103" t="s">
        <v>18</v>
      </c>
      <c r="M23" s="103"/>
      <c r="N23" s="104">
        <v>12031.973727663695</v>
      </c>
      <c r="O23" s="104">
        <v>13190</v>
      </c>
      <c r="P23" s="113">
        <v>13781</v>
      </c>
      <c r="Q23" s="104">
        <v>13801</v>
      </c>
      <c r="R23" s="104">
        <v>14000</v>
      </c>
    </row>
    <row r="24" spans="1:18" x14ac:dyDescent="0.2">
      <c r="A24" s="75">
        <v>36647</v>
      </c>
      <c r="B24" s="72">
        <v>5640</v>
      </c>
      <c r="E24" s="108"/>
      <c r="F24" s="74"/>
      <c r="G24" s="74"/>
      <c r="L24" s="103" t="s">
        <v>20</v>
      </c>
      <c r="M24" s="103"/>
      <c r="N24" s="104">
        <v>12123.390708477476</v>
      </c>
      <c r="O24" s="104">
        <v>13259</v>
      </c>
      <c r="P24" s="113">
        <v>13893</v>
      </c>
      <c r="Q24" s="104">
        <v>14023</v>
      </c>
      <c r="R24" s="104">
        <v>14172</v>
      </c>
    </row>
    <row r="25" spans="1:18" x14ac:dyDescent="0.2">
      <c r="A25" s="75">
        <v>36678</v>
      </c>
      <c r="B25" s="72">
        <v>5701</v>
      </c>
      <c r="E25" s="108"/>
      <c r="F25" s="74"/>
      <c r="G25" s="74"/>
      <c r="L25" s="103" t="s">
        <v>35</v>
      </c>
      <c r="M25" s="103"/>
      <c r="N25" s="104">
        <v>12188.768375388096</v>
      </c>
      <c r="O25" s="104">
        <v>13340</v>
      </c>
      <c r="P25" s="113">
        <v>14139</v>
      </c>
      <c r="Q25" s="104">
        <v>14265</v>
      </c>
      <c r="R25" s="104">
        <v>14573</v>
      </c>
    </row>
    <row r="26" spans="1:18" x14ac:dyDescent="0.2">
      <c r="A26" s="75">
        <v>36708</v>
      </c>
      <c r="B26" s="72">
        <v>5778</v>
      </c>
      <c r="E26" s="108"/>
      <c r="F26" s="74"/>
      <c r="G26" s="74"/>
      <c r="L26" s="103" t="s">
        <v>37</v>
      </c>
      <c r="M26" s="103"/>
      <c r="N26" s="103"/>
      <c r="O26" s="104">
        <v>13375</v>
      </c>
      <c r="P26" s="113">
        <v>14399</v>
      </c>
      <c r="Q26" s="104">
        <v>14319</v>
      </c>
      <c r="R26" s="104">
        <v>14944</v>
      </c>
    </row>
    <row r="27" spans="1:18" x14ac:dyDescent="0.2">
      <c r="A27" s="75">
        <v>36739</v>
      </c>
      <c r="B27" s="72">
        <v>5909</v>
      </c>
      <c r="E27" s="108"/>
      <c r="F27" s="74"/>
      <c r="G27" s="74"/>
    </row>
    <row r="28" spans="1:18" x14ac:dyDescent="0.2">
      <c r="A28" s="75">
        <v>36770</v>
      </c>
      <c r="B28" s="72">
        <v>5877</v>
      </c>
      <c r="E28" s="108"/>
      <c r="F28" s="74"/>
      <c r="G28" s="74"/>
    </row>
    <row r="29" spans="1:18" x14ac:dyDescent="0.2">
      <c r="A29" s="75">
        <v>36800</v>
      </c>
      <c r="B29" s="72">
        <v>5901</v>
      </c>
      <c r="E29" s="108"/>
      <c r="F29" s="74"/>
      <c r="G29" s="74"/>
    </row>
    <row r="30" spans="1:18" x14ac:dyDescent="0.2">
      <c r="A30" s="75">
        <v>36831</v>
      </c>
      <c r="B30" s="72">
        <v>5902</v>
      </c>
      <c r="E30" s="108"/>
      <c r="F30" s="74"/>
      <c r="G30" s="74"/>
    </row>
    <row r="31" spans="1:18" x14ac:dyDescent="0.2">
      <c r="A31" s="75">
        <v>36861</v>
      </c>
      <c r="B31" s="72">
        <v>5772</v>
      </c>
      <c r="E31" s="108"/>
      <c r="F31" s="74"/>
      <c r="G31" s="74"/>
    </row>
    <row r="32" spans="1:18" x14ac:dyDescent="0.2">
      <c r="A32" s="75">
        <v>36892</v>
      </c>
      <c r="B32" s="72">
        <v>5865</v>
      </c>
      <c r="E32" s="108"/>
      <c r="F32" s="74"/>
      <c r="G32" s="74"/>
    </row>
    <row r="33" spans="1:7" x14ac:dyDescent="0.2">
      <c r="A33" s="75">
        <v>36923</v>
      </c>
      <c r="B33" s="72">
        <v>5906</v>
      </c>
      <c r="E33" s="108"/>
      <c r="F33" s="74"/>
      <c r="G33" s="74"/>
    </row>
    <row r="34" spans="1:7" x14ac:dyDescent="0.2">
      <c r="A34" s="75">
        <v>36951</v>
      </c>
      <c r="B34" s="72">
        <v>6024</v>
      </c>
      <c r="E34" s="108"/>
      <c r="F34" s="74"/>
      <c r="G34" s="74"/>
    </row>
    <row r="35" spans="1:7" x14ac:dyDescent="0.2">
      <c r="A35" s="75">
        <v>36982</v>
      </c>
      <c r="B35" s="72">
        <v>6017</v>
      </c>
      <c r="E35" s="108"/>
      <c r="F35" s="74"/>
      <c r="G35" s="74"/>
    </row>
    <row r="36" spans="1:7" x14ac:dyDescent="0.2">
      <c r="A36" s="75">
        <v>37012</v>
      </c>
      <c r="B36" s="72">
        <v>5968</v>
      </c>
      <c r="E36" s="108"/>
      <c r="F36" s="74"/>
      <c r="G36" s="74"/>
    </row>
    <row r="37" spans="1:7" x14ac:dyDescent="0.2">
      <c r="A37" s="75">
        <v>37043</v>
      </c>
      <c r="B37" s="72">
        <v>5980</v>
      </c>
      <c r="E37" s="108"/>
      <c r="F37" s="74"/>
      <c r="G37" s="74"/>
    </row>
    <row r="38" spans="1:7" x14ac:dyDescent="0.2">
      <c r="A38" s="75">
        <v>37073</v>
      </c>
      <c r="B38" s="72">
        <v>5918</v>
      </c>
      <c r="E38" s="108"/>
      <c r="F38" s="74"/>
      <c r="G38" s="74"/>
    </row>
    <row r="39" spans="1:7" x14ac:dyDescent="0.2">
      <c r="A39" s="75">
        <v>37104</v>
      </c>
      <c r="B39" s="72">
        <v>5950</v>
      </c>
      <c r="E39" s="108"/>
      <c r="F39" s="74"/>
      <c r="G39" s="74"/>
    </row>
    <row r="40" spans="1:7" x14ac:dyDescent="0.2">
      <c r="A40" s="75">
        <v>37135</v>
      </c>
      <c r="B40" s="72">
        <v>5938</v>
      </c>
      <c r="E40" s="108"/>
      <c r="F40" s="74"/>
      <c r="G40" s="74"/>
    </row>
    <row r="41" spans="1:7" x14ac:dyDescent="0.2">
      <c r="A41" s="75">
        <v>37165</v>
      </c>
      <c r="B41" s="72">
        <v>5932</v>
      </c>
      <c r="E41" s="108"/>
      <c r="F41" s="74"/>
      <c r="G41" s="74"/>
    </row>
    <row r="42" spans="1:7" x14ac:dyDescent="0.2">
      <c r="A42" s="75">
        <v>37196</v>
      </c>
      <c r="B42" s="72">
        <v>5864</v>
      </c>
      <c r="E42" s="108"/>
      <c r="F42" s="74"/>
      <c r="G42" s="74"/>
    </row>
    <row r="43" spans="1:7" x14ac:dyDescent="0.2">
      <c r="A43" s="75">
        <v>37226</v>
      </c>
      <c r="B43" s="72">
        <v>5656</v>
      </c>
      <c r="E43" s="108"/>
      <c r="F43" s="74"/>
      <c r="G43" s="74"/>
    </row>
    <row r="44" spans="1:7" x14ac:dyDescent="0.2">
      <c r="A44" s="75">
        <v>37257</v>
      </c>
      <c r="B44" s="72">
        <v>5626</v>
      </c>
      <c r="E44" s="108"/>
      <c r="F44" s="74"/>
      <c r="G44" s="74"/>
    </row>
    <row r="45" spans="1:7" x14ac:dyDescent="0.2">
      <c r="A45" s="75">
        <v>37288</v>
      </c>
      <c r="B45" s="72">
        <v>5694</v>
      </c>
      <c r="E45" s="108"/>
      <c r="F45" s="74"/>
      <c r="G45" s="74"/>
    </row>
    <row r="46" spans="1:7" x14ac:dyDescent="0.2">
      <c r="A46" s="75">
        <v>37316</v>
      </c>
      <c r="B46" s="72">
        <v>5616</v>
      </c>
      <c r="E46" s="108"/>
      <c r="F46" s="74"/>
      <c r="G46" s="74"/>
    </row>
    <row r="47" spans="1:7" x14ac:dyDescent="0.2">
      <c r="A47" s="75">
        <v>37347</v>
      </c>
      <c r="B47" s="72">
        <v>5627</v>
      </c>
      <c r="E47" s="108"/>
      <c r="F47" s="74"/>
      <c r="G47" s="74"/>
    </row>
    <row r="48" spans="1:7" x14ac:dyDescent="0.2">
      <c r="A48" s="75">
        <v>37377</v>
      </c>
      <c r="B48" s="72">
        <v>5769</v>
      </c>
      <c r="E48" s="108"/>
      <c r="F48" s="74"/>
      <c r="G48" s="74"/>
    </row>
    <row r="49" spans="1:7" x14ac:dyDescent="0.2">
      <c r="A49" s="75">
        <v>37408</v>
      </c>
      <c r="B49" s="72">
        <v>5884</v>
      </c>
      <c r="E49" s="108"/>
      <c r="F49" s="74"/>
      <c r="G49" s="74"/>
    </row>
    <row r="50" spans="1:7" x14ac:dyDescent="0.2">
      <c r="A50" s="75">
        <v>37438</v>
      </c>
      <c r="B50" s="72">
        <v>5785</v>
      </c>
      <c r="E50" s="108"/>
      <c r="F50" s="74"/>
      <c r="G50" s="74"/>
    </row>
    <row r="51" spans="1:7" x14ac:dyDescent="0.2">
      <c r="A51" s="75">
        <v>37469</v>
      </c>
      <c r="B51" s="72">
        <v>5838</v>
      </c>
      <c r="E51" s="108"/>
      <c r="F51" s="74"/>
      <c r="G51" s="74"/>
    </row>
    <row r="52" spans="1:7" x14ac:dyDescent="0.2">
      <c r="A52" s="75">
        <v>37500</v>
      </c>
      <c r="B52" s="72">
        <v>5828</v>
      </c>
      <c r="E52" s="108"/>
      <c r="F52" s="74"/>
      <c r="G52" s="74"/>
    </row>
    <row r="53" spans="1:7" x14ac:dyDescent="0.2">
      <c r="A53" s="75">
        <v>37530</v>
      </c>
      <c r="B53" s="72">
        <v>5781</v>
      </c>
      <c r="E53" s="108"/>
      <c r="F53" s="74"/>
      <c r="G53" s="74"/>
    </row>
    <row r="54" spans="1:7" x14ac:dyDescent="0.2">
      <c r="A54" s="75">
        <v>37561</v>
      </c>
      <c r="B54" s="72">
        <v>5968</v>
      </c>
      <c r="E54" s="108"/>
      <c r="F54" s="74"/>
      <c r="G54" s="74"/>
    </row>
    <row r="55" spans="1:7" x14ac:dyDescent="0.2">
      <c r="A55" s="75">
        <v>37591</v>
      </c>
      <c r="B55" s="72">
        <v>5782</v>
      </c>
      <c r="E55" s="108"/>
      <c r="F55" s="74"/>
      <c r="G55" s="74"/>
    </row>
    <row r="56" spans="1:7" x14ac:dyDescent="0.2">
      <c r="A56" s="75">
        <v>37622</v>
      </c>
      <c r="B56" s="72">
        <v>5818</v>
      </c>
      <c r="E56" s="108"/>
      <c r="F56" s="74"/>
      <c r="G56" s="74"/>
    </row>
    <row r="57" spans="1:7" x14ac:dyDescent="0.2">
      <c r="A57" s="75">
        <v>37653</v>
      </c>
      <c r="B57" s="72">
        <v>5880</v>
      </c>
      <c r="E57" s="108"/>
      <c r="F57" s="74"/>
      <c r="G57" s="74"/>
    </row>
    <row r="58" spans="1:7" x14ac:dyDescent="0.2">
      <c r="A58" s="75">
        <v>37681</v>
      </c>
      <c r="B58" s="72">
        <v>5906</v>
      </c>
      <c r="E58" s="108"/>
      <c r="F58" s="74"/>
      <c r="G58" s="74"/>
    </row>
    <row r="59" spans="1:7" x14ac:dyDescent="0.2">
      <c r="A59" s="75">
        <v>37712</v>
      </c>
      <c r="B59" s="72">
        <v>5924</v>
      </c>
      <c r="E59" s="108"/>
      <c r="F59" s="74"/>
      <c r="G59" s="74"/>
    </row>
    <row r="60" spans="1:7" x14ac:dyDescent="0.2">
      <c r="A60" s="75">
        <v>37742</v>
      </c>
      <c r="B60" s="72">
        <v>6031</v>
      </c>
      <c r="E60" s="108"/>
      <c r="F60" s="74"/>
      <c r="G60" s="74"/>
    </row>
    <row r="61" spans="1:7" x14ac:dyDescent="0.2">
      <c r="A61" s="75">
        <v>37773</v>
      </c>
      <c r="B61" s="72">
        <v>6135</v>
      </c>
      <c r="E61" s="108"/>
      <c r="F61" s="74"/>
      <c r="G61" s="74"/>
    </row>
    <row r="62" spans="1:7" x14ac:dyDescent="0.2">
      <c r="A62" s="75">
        <v>37803</v>
      </c>
      <c r="B62" s="72">
        <v>6198</v>
      </c>
      <c r="E62" s="108"/>
      <c r="F62" s="74"/>
      <c r="G62" s="74"/>
    </row>
    <row r="63" spans="1:7" x14ac:dyDescent="0.2">
      <c r="A63" s="75">
        <v>37834</v>
      </c>
      <c r="B63" s="72">
        <v>6237</v>
      </c>
      <c r="E63" s="108"/>
      <c r="F63" s="74"/>
      <c r="G63" s="74"/>
    </row>
    <row r="64" spans="1:7" x14ac:dyDescent="0.2">
      <c r="A64" s="75">
        <v>37865</v>
      </c>
      <c r="B64" s="72">
        <v>6322</v>
      </c>
      <c r="E64" s="108"/>
      <c r="F64" s="74"/>
      <c r="G64" s="74"/>
    </row>
    <row r="65" spans="1:7" x14ac:dyDescent="0.2">
      <c r="A65" s="75">
        <v>37895</v>
      </c>
      <c r="B65" s="72">
        <v>6367</v>
      </c>
      <c r="E65" s="108"/>
      <c r="F65" s="74"/>
      <c r="G65" s="74"/>
    </row>
    <row r="66" spans="1:7" x14ac:dyDescent="0.2">
      <c r="A66" s="75">
        <v>37926</v>
      </c>
      <c r="B66" s="72">
        <v>6311</v>
      </c>
      <c r="E66" s="108"/>
      <c r="F66" s="74"/>
      <c r="G66" s="74"/>
    </row>
    <row r="67" spans="1:7" x14ac:dyDescent="0.2">
      <c r="A67" s="75">
        <v>37956</v>
      </c>
      <c r="B67" s="72">
        <v>6154</v>
      </c>
      <c r="E67" s="108"/>
      <c r="F67" s="74"/>
      <c r="G67" s="74"/>
    </row>
    <row r="68" spans="1:7" x14ac:dyDescent="0.2">
      <c r="A68" s="75">
        <v>37987</v>
      </c>
      <c r="B68" s="72">
        <v>6168</v>
      </c>
      <c r="E68" s="108"/>
      <c r="F68" s="74"/>
      <c r="G68" s="74"/>
    </row>
    <row r="69" spans="1:7" x14ac:dyDescent="0.2">
      <c r="A69" s="75">
        <v>38018</v>
      </c>
      <c r="B69" s="72">
        <v>6290</v>
      </c>
      <c r="E69" s="108"/>
      <c r="F69" s="74"/>
      <c r="G69" s="74"/>
    </row>
    <row r="70" spans="1:7" x14ac:dyDescent="0.2">
      <c r="A70" s="75">
        <v>38047</v>
      </c>
      <c r="B70" s="72">
        <v>6403</v>
      </c>
      <c r="E70" s="108"/>
      <c r="F70" s="74"/>
      <c r="G70" s="74"/>
    </row>
    <row r="71" spans="1:7" x14ac:dyDescent="0.2">
      <c r="A71" s="75">
        <v>38078</v>
      </c>
      <c r="B71" s="72">
        <v>6393</v>
      </c>
      <c r="E71" s="108"/>
      <c r="F71" s="74"/>
      <c r="G71" s="74"/>
    </row>
    <row r="72" spans="1:7" x14ac:dyDescent="0.2">
      <c r="A72" s="75">
        <v>38108</v>
      </c>
      <c r="B72" s="72">
        <v>6571</v>
      </c>
      <c r="E72" s="108"/>
      <c r="F72" s="74"/>
      <c r="G72" s="74"/>
    </row>
    <row r="73" spans="1:7" x14ac:dyDescent="0.2">
      <c r="A73" s="75">
        <v>38139</v>
      </c>
      <c r="B73" s="72">
        <v>6613</v>
      </c>
      <c r="E73" s="108"/>
      <c r="F73" s="74"/>
      <c r="G73" s="74"/>
    </row>
    <row r="74" spans="1:7" x14ac:dyDescent="0.2">
      <c r="A74" s="75">
        <v>38169</v>
      </c>
      <c r="B74" s="72">
        <v>6710</v>
      </c>
      <c r="E74" s="108"/>
      <c r="F74" s="74"/>
      <c r="G74" s="74"/>
    </row>
    <row r="75" spans="1:7" x14ac:dyDescent="0.2">
      <c r="A75" s="75">
        <v>38200</v>
      </c>
      <c r="B75" s="72">
        <v>6865</v>
      </c>
      <c r="E75" s="108"/>
      <c r="F75" s="74"/>
      <c r="G75" s="74"/>
    </row>
    <row r="76" spans="1:7" x14ac:dyDescent="0.2">
      <c r="A76" s="75">
        <v>38231</v>
      </c>
      <c r="B76" s="72">
        <v>6946</v>
      </c>
      <c r="E76" s="108"/>
      <c r="F76" s="74"/>
      <c r="G76" s="74"/>
    </row>
    <row r="77" spans="1:7" x14ac:dyDescent="0.2">
      <c r="A77" s="75">
        <v>38261</v>
      </c>
      <c r="B77" s="72">
        <v>6912</v>
      </c>
      <c r="E77" s="108"/>
      <c r="F77" s="74"/>
      <c r="G77" s="74"/>
    </row>
    <row r="78" spans="1:7" x14ac:dyDescent="0.2">
      <c r="A78" s="75">
        <v>38292</v>
      </c>
      <c r="B78" s="72">
        <v>6852</v>
      </c>
      <c r="E78" s="108"/>
      <c r="F78" s="74"/>
      <c r="G78" s="74"/>
    </row>
    <row r="79" spans="1:7" x14ac:dyDescent="0.2">
      <c r="A79" s="75">
        <v>38322</v>
      </c>
      <c r="B79" s="72">
        <v>6663</v>
      </c>
      <c r="E79" s="108"/>
      <c r="F79" s="74"/>
      <c r="G79" s="74"/>
    </row>
    <row r="80" spans="1:7" x14ac:dyDescent="0.2">
      <c r="A80" s="75">
        <v>38353</v>
      </c>
      <c r="B80" s="72">
        <v>6712</v>
      </c>
      <c r="E80" s="108"/>
      <c r="F80" s="74"/>
      <c r="G80" s="74"/>
    </row>
    <row r="81" spans="1:7" x14ac:dyDescent="0.2">
      <c r="A81" s="75">
        <v>38384</v>
      </c>
      <c r="B81" s="72">
        <v>6781</v>
      </c>
      <c r="E81" s="108"/>
      <c r="F81" s="74"/>
      <c r="G81" s="74"/>
    </row>
    <row r="82" spans="1:7" x14ac:dyDescent="0.2">
      <c r="A82" s="75">
        <v>38412</v>
      </c>
      <c r="B82" s="72">
        <v>6891</v>
      </c>
      <c r="E82" s="108"/>
      <c r="F82" s="74"/>
      <c r="G82" s="74"/>
    </row>
    <row r="83" spans="1:7" x14ac:dyDescent="0.2">
      <c r="A83" s="75">
        <v>38443</v>
      </c>
      <c r="B83" s="72">
        <v>7005</v>
      </c>
      <c r="E83" s="108"/>
      <c r="F83" s="74"/>
      <c r="G83" s="74"/>
    </row>
    <row r="84" spans="1:7" x14ac:dyDescent="0.2">
      <c r="A84" s="75">
        <v>38473</v>
      </c>
      <c r="B84" s="72">
        <v>7081</v>
      </c>
      <c r="E84" s="108"/>
      <c r="F84" s="74"/>
      <c r="G84" s="74"/>
    </row>
    <row r="85" spans="1:7" x14ac:dyDescent="0.2">
      <c r="A85" s="75">
        <v>38504</v>
      </c>
      <c r="B85" s="72">
        <v>7074</v>
      </c>
      <c r="E85" s="108"/>
      <c r="F85" s="74"/>
      <c r="G85" s="74"/>
    </row>
    <row r="86" spans="1:7" x14ac:dyDescent="0.2">
      <c r="A86" s="75">
        <v>38534</v>
      </c>
      <c r="B86" s="72">
        <v>7214</v>
      </c>
      <c r="E86" s="108"/>
      <c r="F86" s="74"/>
      <c r="G86" s="74"/>
    </row>
    <row r="87" spans="1:7" x14ac:dyDescent="0.2">
      <c r="A87" s="75">
        <v>38565</v>
      </c>
      <c r="B87" s="72">
        <v>7311</v>
      </c>
      <c r="E87" s="108"/>
      <c r="F87" s="74"/>
      <c r="G87" s="74"/>
    </row>
    <row r="88" spans="1:7" x14ac:dyDescent="0.2">
      <c r="A88" s="75">
        <v>38596</v>
      </c>
      <c r="B88" s="72">
        <v>7391</v>
      </c>
      <c r="E88" s="108"/>
      <c r="F88" s="74"/>
      <c r="G88" s="74"/>
    </row>
    <row r="89" spans="1:7" x14ac:dyDescent="0.2">
      <c r="A89" s="75">
        <v>38626</v>
      </c>
      <c r="B89" s="72">
        <v>7510</v>
      </c>
      <c r="E89" s="108"/>
      <c r="F89" s="74"/>
      <c r="G89" s="74"/>
    </row>
    <row r="90" spans="1:7" x14ac:dyDescent="0.2">
      <c r="A90" s="75">
        <v>38657</v>
      </c>
      <c r="B90" s="72">
        <v>7579</v>
      </c>
      <c r="E90" s="108"/>
      <c r="F90" s="74"/>
      <c r="G90" s="74"/>
    </row>
    <row r="91" spans="1:7" x14ac:dyDescent="0.2">
      <c r="A91" s="75">
        <v>38687</v>
      </c>
      <c r="B91" s="72">
        <v>7420</v>
      </c>
      <c r="E91" s="108"/>
      <c r="F91" s="74"/>
      <c r="G91" s="74"/>
    </row>
    <row r="92" spans="1:7" x14ac:dyDescent="0.2">
      <c r="A92" s="75">
        <v>38718</v>
      </c>
      <c r="B92" s="72">
        <v>7514</v>
      </c>
      <c r="E92" s="108"/>
      <c r="F92" s="74"/>
      <c r="G92" s="74"/>
    </row>
    <row r="93" spans="1:7" x14ac:dyDescent="0.2">
      <c r="A93" s="75">
        <v>38749</v>
      </c>
      <c r="B93" s="72">
        <v>7610</v>
      </c>
      <c r="E93" s="108"/>
      <c r="F93" s="74"/>
      <c r="G93" s="74"/>
    </row>
    <row r="94" spans="1:7" x14ac:dyDescent="0.2">
      <c r="A94" s="75">
        <v>38777</v>
      </c>
      <c r="B94" s="72">
        <v>7664</v>
      </c>
      <c r="E94" s="108"/>
      <c r="F94" s="74"/>
      <c r="G94" s="74"/>
    </row>
    <row r="95" spans="1:7" x14ac:dyDescent="0.2">
      <c r="A95" s="75">
        <v>38808</v>
      </c>
      <c r="B95" s="72">
        <v>7592</v>
      </c>
      <c r="E95" s="108"/>
      <c r="F95" s="74"/>
      <c r="G95" s="74"/>
    </row>
    <row r="96" spans="1:7" x14ac:dyDescent="0.2">
      <c r="A96" s="75">
        <v>38838</v>
      </c>
      <c r="B96" s="72">
        <v>7650</v>
      </c>
      <c r="E96" s="108"/>
      <c r="F96" s="74"/>
      <c r="G96" s="74"/>
    </row>
    <row r="97" spans="1:7" x14ac:dyDescent="0.2">
      <c r="A97" s="75">
        <v>38869</v>
      </c>
      <c r="B97" s="72">
        <v>7656</v>
      </c>
      <c r="E97" s="108"/>
      <c r="F97" s="74"/>
      <c r="G97" s="74"/>
    </row>
    <row r="98" spans="1:7" x14ac:dyDescent="0.2">
      <c r="A98" s="75">
        <v>38899</v>
      </c>
      <c r="B98" s="72">
        <v>7699</v>
      </c>
      <c r="E98" s="108"/>
      <c r="F98" s="74"/>
      <c r="G98" s="74"/>
    </row>
    <row r="99" spans="1:7" x14ac:dyDescent="0.2">
      <c r="A99" s="75">
        <v>38930</v>
      </c>
      <c r="B99" s="72">
        <v>7770</v>
      </c>
      <c r="E99" s="108"/>
      <c r="F99" s="74"/>
      <c r="G99" s="74"/>
    </row>
    <row r="100" spans="1:7" x14ac:dyDescent="0.2">
      <c r="A100" s="75">
        <v>38961</v>
      </c>
      <c r="B100" s="72">
        <v>7705</v>
      </c>
      <c r="E100" s="108"/>
      <c r="F100" s="74"/>
      <c r="G100" s="74"/>
    </row>
    <row r="101" spans="1:7" x14ac:dyDescent="0.2">
      <c r="A101" s="75">
        <v>38991</v>
      </c>
      <c r="B101" s="72">
        <v>7632</v>
      </c>
      <c r="E101" s="108"/>
      <c r="F101" s="74"/>
      <c r="G101" s="74"/>
    </row>
    <row r="102" spans="1:7" x14ac:dyDescent="0.2">
      <c r="A102" s="75">
        <v>39022</v>
      </c>
      <c r="B102" s="72">
        <v>7662</v>
      </c>
      <c r="E102" s="108"/>
      <c r="F102" s="74"/>
      <c r="G102" s="74"/>
    </row>
    <row r="103" spans="1:7" x14ac:dyDescent="0.2">
      <c r="A103" s="75">
        <v>39052</v>
      </c>
      <c r="B103" s="72">
        <v>7541</v>
      </c>
      <c r="E103" s="108"/>
      <c r="F103" s="74"/>
      <c r="G103" s="74"/>
    </row>
    <row r="104" spans="1:7" x14ac:dyDescent="0.2">
      <c r="A104" s="75">
        <v>39083</v>
      </c>
      <c r="B104" s="72">
        <v>7644</v>
      </c>
      <c r="E104" s="108"/>
      <c r="F104" s="74"/>
      <c r="G104" s="74"/>
    </row>
    <row r="105" spans="1:7" x14ac:dyDescent="0.2">
      <c r="A105" s="75">
        <v>39114</v>
      </c>
      <c r="B105" s="72">
        <v>7689</v>
      </c>
      <c r="E105" s="108"/>
      <c r="F105" s="74"/>
      <c r="G105" s="74"/>
    </row>
    <row r="106" spans="1:7" x14ac:dyDescent="0.2">
      <c r="A106" s="75">
        <v>39142</v>
      </c>
      <c r="B106" s="72">
        <v>7893</v>
      </c>
      <c r="E106" s="108"/>
      <c r="F106" s="74"/>
      <c r="G106" s="74"/>
    </row>
    <row r="107" spans="1:7" x14ac:dyDescent="0.2">
      <c r="A107" s="75">
        <v>39173</v>
      </c>
      <c r="B107" s="72">
        <v>7965</v>
      </c>
      <c r="E107" s="108"/>
      <c r="F107" s="74"/>
      <c r="G107" s="74"/>
    </row>
    <row r="108" spans="1:7" x14ac:dyDescent="0.2">
      <c r="A108" s="75">
        <v>39203</v>
      </c>
      <c r="B108" s="72">
        <v>8105</v>
      </c>
      <c r="E108" s="108"/>
      <c r="F108" s="74"/>
      <c r="G108" s="74"/>
    </row>
    <row r="109" spans="1:7" x14ac:dyDescent="0.2">
      <c r="A109" s="75">
        <v>39234</v>
      </c>
      <c r="B109" s="72">
        <v>8148</v>
      </c>
      <c r="E109" s="108"/>
      <c r="F109" s="74"/>
      <c r="G109" s="74"/>
    </row>
    <row r="110" spans="1:7" x14ac:dyDescent="0.2">
      <c r="A110" s="75">
        <v>39264</v>
      </c>
      <c r="B110" s="72">
        <v>8206</v>
      </c>
      <c r="E110" s="108"/>
      <c r="F110" s="74"/>
      <c r="G110" s="74"/>
    </row>
    <row r="111" spans="1:7" x14ac:dyDescent="0.2">
      <c r="A111" s="75">
        <v>39295</v>
      </c>
      <c r="B111" s="72">
        <v>8270</v>
      </c>
      <c r="E111" s="108"/>
      <c r="F111" s="74"/>
      <c r="G111" s="74"/>
    </row>
    <row r="112" spans="1:7" x14ac:dyDescent="0.2">
      <c r="A112" s="75">
        <v>39326</v>
      </c>
      <c r="B112" s="72">
        <v>8427</v>
      </c>
      <c r="E112" s="108"/>
      <c r="F112" s="74"/>
      <c r="G112" s="74"/>
    </row>
    <row r="113" spans="1:7" x14ac:dyDescent="0.2">
      <c r="A113" s="75">
        <v>39356</v>
      </c>
      <c r="B113" s="72">
        <v>8201</v>
      </c>
      <c r="E113" s="108"/>
      <c r="F113" s="74"/>
      <c r="G113" s="74"/>
    </row>
    <row r="114" spans="1:7" x14ac:dyDescent="0.2">
      <c r="A114" s="75">
        <v>39387</v>
      </c>
      <c r="B114" s="72">
        <v>7892</v>
      </c>
      <c r="E114" s="108"/>
      <c r="F114" s="74"/>
      <c r="G114" s="74"/>
    </row>
    <row r="115" spans="1:7" x14ac:dyDescent="0.2">
      <c r="A115" s="75">
        <v>39417</v>
      </c>
      <c r="B115" s="72">
        <v>7459</v>
      </c>
      <c r="E115" s="108"/>
      <c r="F115" s="74"/>
      <c r="G115" s="74"/>
    </row>
    <row r="116" spans="1:7" x14ac:dyDescent="0.2">
      <c r="A116" s="75">
        <v>39448</v>
      </c>
      <c r="B116" s="72">
        <v>7513</v>
      </c>
      <c r="E116" s="108"/>
      <c r="F116" s="74"/>
      <c r="G116" s="74"/>
    </row>
    <row r="117" spans="1:7" x14ac:dyDescent="0.2">
      <c r="A117" s="75">
        <v>39479</v>
      </c>
      <c r="B117" s="72">
        <v>7626</v>
      </c>
      <c r="E117" s="108"/>
      <c r="F117" s="74"/>
      <c r="G117" s="74"/>
    </row>
    <row r="118" spans="1:7" x14ac:dyDescent="0.2">
      <c r="A118" s="75">
        <v>39508</v>
      </c>
      <c r="B118" s="72">
        <v>7612</v>
      </c>
      <c r="E118" s="108"/>
      <c r="F118" s="74"/>
      <c r="G118" s="74"/>
    </row>
    <row r="119" spans="1:7" x14ac:dyDescent="0.2">
      <c r="A119" s="75">
        <v>39539</v>
      </c>
      <c r="B119" s="72">
        <v>7645</v>
      </c>
      <c r="E119" s="108"/>
      <c r="F119" s="74"/>
      <c r="G119" s="74"/>
    </row>
    <row r="120" spans="1:7" x14ac:dyDescent="0.2">
      <c r="A120" s="75">
        <v>39569</v>
      </c>
      <c r="B120" s="72">
        <v>7704</v>
      </c>
      <c r="E120" s="108"/>
      <c r="F120" s="74"/>
      <c r="G120" s="74"/>
    </row>
    <row r="121" spans="1:7" x14ac:dyDescent="0.2">
      <c r="A121" s="75">
        <v>39600</v>
      </c>
      <c r="B121" s="72">
        <v>7868</v>
      </c>
      <c r="E121" s="108"/>
      <c r="F121" s="74"/>
      <c r="G121" s="74"/>
    </row>
    <row r="122" spans="1:7" x14ac:dyDescent="0.2">
      <c r="A122" s="75">
        <v>39630</v>
      </c>
      <c r="B122" s="72">
        <v>8041</v>
      </c>
      <c r="E122" s="108"/>
      <c r="F122" s="74"/>
      <c r="G122" s="74"/>
    </row>
    <row r="123" spans="1:7" x14ac:dyDescent="0.2">
      <c r="A123" s="75">
        <v>39661</v>
      </c>
      <c r="B123" s="72">
        <v>7949</v>
      </c>
      <c r="E123" s="108"/>
      <c r="F123" s="74"/>
      <c r="G123" s="74"/>
    </row>
    <row r="124" spans="1:7" x14ac:dyDescent="0.2">
      <c r="A124" s="75">
        <v>39692</v>
      </c>
      <c r="B124" s="72">
        <v>7974</v>
      </c>
      <c r="E124" s="108"/>
      <c r="F124" s="74"/>
      <c r="G124" s="74"/>
    </row>
    <row r="125" spans="1:7" x14ac:dyDescent="0.2">
      <c r="A125" s="75">
        <v>39722</v>
      </c>
      <c r="B125" s="72">
        <v>7946</v>
      </c>
      <c r="E125" s="108"/>
      <c r="F125" s="74"/>
      <c r="G125" s="74"/>
    </row>
    <row r="126" spans="1:7" x14ac:dyDescent="0.2">
      <c r="A126" s="75">
        <v>39753</v>
      </c>
      <c r="B126" s="72">
        <v>7935</v>
      </c>
      <c r="E126" s="108"/>
      <c r="F126" s="74"/>
      <c r="G126" s="74"/>
    </row>
    <row r="127" spans="1:7" x14ac:dyDescent="0.2">
      <c r="A127" s="75">
        <v>39783</v>
      </c>
      <c r="B127" s="72">
        <v>7804</v>
      </c>
      <c r="E127" s="108"/>
      <c r="F127" s="74"/>
      <c r="G127" s="74"/>
    </row>
    <row r="128" spans="1:7" x14ac:dyDescent="0.2">
      <c r="A128" s="75">
        <v>39814</v>
      </c>
      <c r="B128" s="72">
        <v>8069</v>
      </c>
      <c r="E128" s="108"/>
      <c r="F128" s="74"/>
      <c r="G128" s="74"/>
    </row>
    <row r="129" spans="1:7" x14ac:dyDescent="0.2">
      <c r="A129" s="75">
        <v>39845</v>
      </c>
      <c r="B129" s="72">
        <v>8212</v>
      </c>
      <c r="E129" s="108"/>
      <c r="F129" s="74"/>
      <c r="G129" s="74"/>
    </row>
    <row r="130" spans="1:7" x14ac:dyDescent="0.2">
      <c r="A130" s="75">
        <v>39873</v>
      </c>
      <c r="B130" s="72">
        <v>8291</v>
      </c>
      <c r="E130" s="108"/>
      <c r="F130" s="74"/>
      <c r="G130" s="74"/>
    </row>
    <row r="131" spans="1:7" x14ac:dyDescent="0.2">
      <c r="A131" s="75">
        <v>39904</v>
      </c>
      <c r="B131" s="72">
        <v>8249</v>
      </c>
      <c r="E131" s="108"/>
      <c r="F131" s="74"/>
      <c r="G131" s="74"/>
    </row>
    <row r="132" spans="1:7" x14ac:dyDescent="0.2">
      <c r="A132" s="75">
        <v>39934</v>
      </c>
      <c r="B132" s="72">
        <v>8315</v>
      </c>
      <c r="E132" s="108"/>
      <c r="F132" s="74"/>
      <c r="G132" s="74"/>
    </row>
    <row r="133" spans="1:7" x14ac:dyDescent="0.2">
      <c r="A133" s="75">
        <v>39965</v>
      </c>
      <c r="B133" s="72">
        <v>8373</v>
      </c>
      <c r="E133" s="108"/>
      <c r="F133" s="74"/>
      <c r="G133" s="74"/>
    </row>
    <row r="134" spans="1:7" x14ac:dyDescent="0.2">
      <c r="A134" s="75">
        <v>39995</v>
      </c>
      <c r="B134" s="72">
        <v>8356</v>
      </c>
      <c r="E134" s="108"/>
      <c r="F134" s="74"/>
      <c r="G134" s="74"/>
    </row>
    <row r="135" spans="1:7" x14ac:dyDescent="0.2">
      <c r="A135" s="75">
        <v>40026</v>
      </c>
      <c r="B135" s="72">
        <v>8479</v>
      </c>
      <c r="E135" s="108"/>
      <c r="F135" s="74"/>
      <c r="G135" s="74"/>
    </row>
    <row r="136" spans="1:7" x14ac:dyDescent="0.2">
      <c r="A136" s="75">
        <v>40057</v>
      </c>
      <c r="B136" s="72">
        <v>8510</v>
      </c>
      <c r="E136" s="108"/>
      <c r="F136" s="74"/>
      <c r="G136" s="74"/>
    </row>
    <row r="137" spans="1:7" x14ac:dyDescent="0.2">
      <c r="A137" s="75">
        <v>40087</v>
      </c>
      <c r="B137" s="72">
        <v>8475</v>
      </c>
      <c r="E137" s="108"/>
      <c r="F137" s="74"/>
      <c r="G137" s="74"/>
    </row>
    <row r="138" spans="1:7" x14ac:dyDescent="0.2">
      <c r="A138" s="75">
        <v>40118</v>
      </c>
      <c r="B138" s="72">
        <v>8490</v>
      </c>
      <c r="E138" s="108"/>
      <c r="F138" s="74"/>
      <c r="G138" s="74"/>
    </row>
    <row r="139" spans="1:7" x14ac:dyDescent="0.2">
      <c r="A139" s="75">
        <v>40148</v>
      </c>
      <c r="B139" s="72">
        <v>8235</v>
      </c>
      <c r="E139" s="108"/>
      <c r="F139" s="74"/>
      <c r="G139" s="74"/>
    </row>
    <row r="140" spans="1:7" x14ac:dyDescent="0.2">
      <c r="A140" s="75">
        <v>40179</v>
      </c>
      <c r="B140" s="72">
        <v>8310</v>
      </c>
      <c r="E140" s="108"/>
      <c r="F140" s="74"/>
      <c r="G140" s="74"/>
    </row>
    <row r="141" spans="1:7" x14ac:dyDescent="0.2">
      <c r="A141" s="75">
        <v>40210</v>
      </c>
      <c r="B141" s="72">
        <v>8455</v>
      </c>
      <c r="E141" s="108"/>
      <c r="F141" s="74"/>
      <c r="G141" s="74"/>
    </row>
    <row r="142" spans="1:7" x14ac:dyDescent="0.2">
      <c r="A142" s="75">
        <v>40238</v>
      </c>
      <c r="B142" s="72">
        <v>8542</v>
      </c>
      <c r="E142" s="108"/>
      <c r="F142" s="74"/>
      <c r="G142" s="74"/>
    </row>
    <row r="143" spans="1:7" x14ac:dyDescent="0.2">
      <c r="A143" s="75">
        <v>40269</v>
      </c>
      <c r="B143" s="72">
        <v>8529</v>
      </c>
      <c r="E143" s="108"/>
      <c r="F143" s="74"/>
      <c r="G143" s="74"/>
    </row>
    <row r="144" spans="1:7" x14ac:dyDescent="0.2">
      <c r="A144" s="75">
        <v>40299</v>
      </c>
      <c r="B144" s="72">
        <v>8706</v>
      </c>
      <c r="E144" s="108"/>
      <c r="F144" s="74"/>
      <c r="G144" s="74"/>
    </row>
    <row r="145" spans="1:7" x14ac:dyDescent="0.2">
      <c r="A145" s="75">
        <v>40330</v>
      </c>
      <c r="B145" s="72">
        <v>8753</v>
      </c>
      <c r="E145" s="108"/>
      <c r="F145" s="74"/>
      <c r="G145" s="74"/>
    </row>
    <row r="146" spans="1:7" x14ac:dyDescent="0.2">
      <c r="A146" s="75">
        <v>40360</v>
      </c>
      <c r="B146" s="72">
        <v>8802</v>
      </c>
      <c r="E146" s="108"/>
      <c r="F146" s="74"/>
      <c r="G146" s="74"/>
    </row>
    <row r="147" spans="1:7" x14ac:dyDescent="0.2">
      <c r="A147" s="75">
        <v>40391</v>
      </c>
      <c r="B147" s="72">
        <v>8811</v>
      </c>
      <c r="E147" s="108"/>
      <c r="F147" s="74"/>
      <c r="G147" s="74"/>
    </row>
    <row r="148" spans="1:7" x14ac:dyDescent="0.2">
      <c r="A148" s="75">
        <v>40422</v>
      </c>
      <c r="B148" s="72">
        <v>8799</v>
      </c>
      <c r="E148" s="108"/>
      <c r="F148" s="74"/>
      <c r="G148" s="74"/>
    </row>
    <row r="149" spans="1:7" x14ac:dyDescent="0.2">
      <c r="A149" s="75">
        <v>40452</v>
      </c>
      <c r="B149" s="72">
        <v>8845</v>
      </c>
      <c r="E149" s="108"/>
      <c r="F149" s="74"/>
      <c r="G149" s="74"/>
    </row>
    <row r="150" spans="1:7" x14ac:dyDescent="0.2">
      <c r="A150" s="75">
        <v>40483</v>
      </c>
      <c r="B150" s="72">
        <v>8721</v>
      </c>
      <c r="E150" s="108"/>
      <c r="F150" s="74"/>
      <c r="G150" s="74"/>
    </row>
    <row r="151" spans="1:7" x14ac:dyDescent="0.2">
      <c r="A151" s="75">
        <v>40513</v>
      </c>
      <c r="B151" s="72">
        <v>8523</v>
      </c>
      <c r="E151" s="108"/>
      <c r="F151" s="74"/>
      <c r="G151" s="74"/>
    </row>
    <row r="152" spans="1:7" x14ac:dyDescent="0.2">
      <c r="A152" s="75">
        <v>40544</v>
      </c>
      <c r="B152" s="72">
        <v>8712</v>
      </c>
      <c r="E152" s="108"/>
      <c r="F152" s="74"/>
      <c r="G152" s="74"/>
    </row>
    <row r="153" spans="1:7" x14ac:dyDescent="0.2">
      <c r="A153" s="75">
        <v>40575</v>
      </c>
      <c r="B153" s="72">
        <v>8815</v>
      </c>
      <c r="E153" s="108"/>
      <c r="F153" s="74"/>
      <c r="G153" s="74"/>
    </row>
    <row r="154" spans="1:7" x14ac:dyDescent="0.2">
      <c r="A154" s="75">
        <v>40603</v>
      </c>
      <c r="B154" s="72">
        <v>8794</v>
      </c>
      <c r="E154" s="108"/>
      <c r="F154" s="74"/>
      <c r="G154" s="74"/>
    </row>
    <row r="155" spans="1:7" x14ac:dyDescent="0.2">
      <c r="A155" s="75">
        <v>40634</v>
      </c>
      <c r="B155" s="72">
        <v>8795</v>
      </c>
      <c r="E155" s="108"/>
      <c r="F155" s="74"/>
      <c r="G155" s="74"/>
    </row>
    <row r="156" spans="1:7" x14ac:dyDescent="0.2">
      <c r="A156" s="75">
        <v>40664</v>
      </c>
      <c r="B156" s="72">
        <v>8688</v>
      </c>
      <c r="E156" s="108"/>
      <c r="F156" s="74"/>
      <c r="G156" s="74"/>
    </row>
    <row r="157" spans="1:7" x14ac:dyDescent="0.2">
      <c r="A157" s="75">
        <v>40695</v>
      </c>
      <c r="B157" s="72">
        <v>8708</v>
      </c>
      <c r="E157" s="108"/>
      <c r="F157" s="74"/>
      <c r="G157" s="74"/>
    </row>
    <row r="158" spans="1:7" x14ac:dyDescent="0.2">
      <c r="A158" s="75">
        <v>40725</v>
      </c>
      <c r="B158" s="72">
        <v>8683</v>
      </c>
      <c r="E158" s="108"/>
      <c r="F158" s="74"/>
      <c r="G158" s="74"/>
    </row>
    <row r="159" spans="1:7" x14ac:dyDescent="0.2">
      <c r="A159" s="75">
        <v>40756</v>
      </c>
      <c r="B159" s="72">
        <v>8644</v>
      </c>
      <c r="E159" s="108"/>
      <c r="F159" s="74"/>
      <c r="G159" s="74"/>
    </row>
    <row r="160" spans="1:7" x14ac:dyDescent="0.2">
      <c r="A160" s="75">
        <v>40787</v>
      </c>
      <c r="B160" s="72">
        <v>8595</v>
      </c>
      <c r="E160" s="108"/>
      <c r="F160" s="74"/>
      <c r="G160" s="74"/>
    </row>
    <row r="161" spans="1:7" x14ac:dyDescent="0.2">
      <c r="A161" s="75">
        <v>40817</v>
      </c>
      <c r="B161" s="72">
        <v>8529</v>
      </c>
      <c r="E161" s="108"/>
      <c r="F161" s="74"/>
      <c r="G161" s="74"/>
    </row>
    <row r="162" spans="1:7" x14ac:dyDescent="0.2">
      <c r="A162" s="75">
        <v>40848</v>
      </c>
      <c r="B162" s="72">
        <v>8587</v>
      </c>
      <c r="E162" s="108"/>
      <c r="F162" s="74"/>
      <c r="G162" s="74"/>
    </row>
    <row r="163" spans="1:7" x14ac:dyDescent="0.2">
      <c r="A163" s="75">
        <v>40878</v>
      </c>
      <c r="B163" s="72">
        <v>8378</v>
      </c>
      <c r="E163" s="108"/>
      <c r="F163" s="74"/>
      <c r="G163" s="74"/>
    </row>
    <row r="164" spans="1:7" x14ac:dyDescent="0.2">
      <c r="A164" s="75">
        <v>40909</v>
      </c>
      <c r="B164" s="72">
        <v>8600</v>
      </c>
      <c r="E164" s="108"/>
      <c r="F164" s="74"/>
      <c r="G164" s="74"/>
    </row>
    <row r="165" spans="1:7" x14ac:dyDescent="0.2">
      <c r="A165" s="75">
        <v>40940</v>
      </c>
      <c r="B165" s="72">
        <v>8639</v>
      </c>
      <c r="E165" s="108"/>
      <c r="F165" s="74"/>
      <c r="G165" s="74"/>
    </row>
    <row r="166" spans="1:7" x14ac:dyDescent="0.2">
      <c r="A166" s="75">
        <v>40969</v>
      </c>
      <c r="B166" s="72">
        <v>8683</v>
      </c>
      <c r="E166" s="108"/>
      <c r="F166" s="74"/>
      <c r="G166" s="74"/>
    </row>
    <row r="167" spans="1:7" x14ac:dyDescent="0.2">
      <c r="A167" s="75">
        <v>41000</v>
      </c>
      <c r="B167" s="72">
        <v>8644</v>
      </c>
      <c r="E167" s="108"/>
      <c r="F167" s="74"/>
      <c r="G167" s="74"/>
    </row>
    <row r="168" spans="1:7" x14ac:dyDescent="0.2">
      <c r="A168" s="75">
        <v>41030</v>
      </c>
      <c r="B168" s="72">
        <v>8683</v>
      </c>
      <c r="E168" s="108"/>
      <c r="F168" s="74"/>
      <c r="G168" s="74"/>
    </row>
    <row r="169" spans="1:7" x14ac:dyDescent="0.2">
      <c r="A169" s="75">
        <v>41061</v>
      </c>
      <c r="B169" s="72">
        <v>8679</v>
      </c>
      <c r="E169" s="108"/>
      <c r="F169" s="74"/>
      <c r="G169" s="74"/>
    </row>
    <row r="170" spans="1:7" x14ac:dyDescent="0.2">
      <c r="A170" s="75">
        <v>41091</v>
      </c>
      <c r="B170" s="72">
        <v>8613</v>
      </c>
      <c r="E170" s="108"/>
      <c r="F170" s="74"/>
      <c r="G170" s="74"/>
    </row>
    <row r="171" spans="1:7" x14ac:dyDescent="0.2">
      <c r="A171" s="75">
        <v>41122</v>
      </c>
      <c r="B171" s="72">
        <v>8626</v>
      </c>
      <c r="E171" s="108"/>
      <c r="F171" s="74"/>
      <c r="G171" s="74"/>
    </row>
    <row r="172" spans="1:7" x14ac:dyDescent="0.2">
      <c r="A172" s="75">
        <v>41153</v>
      </c>
      <c r="B172" s="72">
        <v>8662</v>
      </c>
      <c r="E172" s="108"/>
      <c r="F172" s="74"/>
      <c r="G172" s="74"/>
    </row>
    <row r="173" spans="1:7" x14ac:dyDescent="0.2">
      <c r="A173" s="75">
        <v>41183</v>
      </c>
      <c r="B173" s="72">
        <v>8730</v>
      </c>
      <c r="E173" s="108"/>
      <c r="F173" s="74"/>
      <c r="G173" s="74"/>
    </row>
    <row r="174" spans="1:7" x14ac:dyDescent="0.2">
      <c r="A174" s="75">
        <v>41214</v>
      </c>
      <c r="B174" s="72">
        <v>8743</v>
      </c>
      <c r="E174" s="108"/>
      <c r="F174" s="74"/>
      <c r="G174" s="74"/>
    </row>
    <row r="175" spans="1:7" x14ac:dyDescent="0.2">
      <c r="A175" s="75">
        <v>41244</v>
      </c>
      <c r="B175" s="72">
        <v>8402</v>
      </c>
      <c r="E175" s="108"/>
      <c r="F175" s="74"/>
      <c r="G175" s="74"/>
    </row>
    <row r="176" spans="1:7" x14ac:dyDescent="0.2">
      <c r="A176" s="75">
        <v>41275</v>
      </c>
      <c r="B176" s="72">
        <v>8670</v>
      </c>
      <c r="E176" s="108"/>
      <c r="F176" s="74"/>
      <c r="G176" s="74"/>
    </row>
    <row r="177" spans="1:7" x14ac:dyDescent="0.2">
      <c r="A177" s="75">
        <v>41306</v>
      </c>
      <c r="B177" s="72">
        <v>8692</v>
      </c>
      <c r="E177" s="108"/>
      <c r="F177" s="74"/>
      <c r="G177" s="74"/>
    </row>
    <row r="178" spans="1:7" x14ac:dyDescent="0.2">
      <c r="A178" s="75">
        <v>41334</v>
      </c>
      <c r="B178" s="72">
        <v>8693</v>
      </c>
      <c r="E178" s="108"/>
      <c r="F178" s="74"/>
      <c r="G178" s="74"/>
    </row>
    <row r="179" spans="1:7" x14ac:dyDescent="0.2">
      <c r="A179" s="75">
        <v>41365</v>
      </c>
      <c r="B179" s="72">
        <v>8638</v>
      </c>
      <c r="E179" s="108"/>
      <c r="F179" s="74"/>
      <c r="G179" s="74"/>
    </row>
    <row r="180" spans="1:7" x14ac:dyDescent="0.2">
      <c r="A180" s="75">
        <v>41395</v>
      </c>
      <c r="B180" s="72">
        <v>8687</v>
      </c>
      <c r="E180" s="108"/>
      <c r="F180" s="74"/>
      <c r="G180" s="74"/>
    </row>
    <row r="181" spans="1:7" x14ac:dyDescent="0.2">
      <c r="A181" s="75">
        <v>41426</v>
      </c>
      <c r="B181" s="72">
        <v>8604</v>
      </c>
      <c r="E181" s="108"/>
      <c r="F181" s="74"/>
      <c r="G181" s="74"/>
    </row>
    <row r="182" spans="1:7" x14ac:dyDescent="0.2">
      <c r="A182" s="75">
        <v>41456</v>
      </c>
      <c r="B182" s="72">
        <v>8575</v>
      </c>
      <c r="E182" s="108"/>
      <c r="F182" s="74"/>
      <c r="G182" s="74"/>
    </row>
    <row r="183" spans="1:7" x14ac:dyDescent="0.2">
      <c r="A183" s="75">
        <v>41487</v>
      </c>
      <c r="B183" s="72">
        <v>8535</v>
      </c>
      <c r="E183" s="108"/>
      <c r="F183" s="74"/>
      <c r="G183" s="74"/>
    </row>
    <row r="184" spans="1:7" x14ac:dyDescent="0.2">
      <c r="A184" s="75">
        <v>41518</v>
      </c>
      <c r="B184" s="72">
        <v>8550</v>
      </c>
      <c r="E184" s="108"/>
      <c r="F184" s="74"/>
      <c r="G184" s="74"/>
    </row>
    <row r="185" spans="1:7" x14ac:dyDescent="0.2">
      <c r="A185" s="75">
        <v>41548</v>
      </c>
      <c r="B185" s="72">
        <v>8496</v>
      </c>
      <c r="E185" s="108"/>
      <c r="F185" s="74"/>
      <c r="G185" s="74"/>
    </row>
    <row r="186" spans="1:7" x14ac:dyDescent="0.2">
      <c r="A186" s="75">
        <v>41579</v>
      </c>
      <c r="B186" s="72">
        <v>8353</v>
      </c>
      <c r="E186" s="108"/>
      <c r="F186" s="74"/>
      <c r="G186" s="74"/>
    </row>
    <row r="187" spans="1:7" x14ac:dyDescent="0.2">
      <c r="A187" s="75">
        <v>41609</v>
      </c>
      <c r="B187" s="72">
        <v>8191</v>
      </c>
      <c r="E187" s="108"/>
      <c r="F187" s="74"/>
      <c r="G187" s="74"/>
    </row>
    <row r="188" spans="1:7" x14ac:dyDescent="0.2">
      <c r="A188" s="75">
        <v>41640</v>
      </c>
      <c r="B188" s="72">
        <v>8405</v>
      </c>
      <c r="E188" s="108"/>
      <c r="F188" s="74"/>
      <c r="G188" s="74"/>
    </row>
    <row r="189" spans="1:7" x14ac:dyDescent="0.2">
      <c r="A189" s="75">
        <v>41671</v>
      </c>
      <c r="B189" s="72">
        <v>8513</v>
      </c>
      <c r="E189" s="108"/>
      <c r="F189" s="74"/>
      <c r="G189" s="74"/>
    </row>
    <row r="190" spans="1:7" x14ac:dyDescent="0.2">
      <c r="A190" s="75">
        <v>41699</v>
      </c>
      <c r="B190" s="72">
        <v>8606</v>
      </c>
      <c r="E190" s="108"/>
      <c r="F190" s="74"/>
      <c r="G190" s="74"/>
    </row>
    <row r="191" spans="1:7" x14ac:dyDescent="0.2">
      <c r="A191" s="75">
        <v>41730</v>
      </c>
      <c r="B191" s="72">
        <v>8508</v>
      </c>
      <c r="E191" s="108"/>
      <c r="F191" s="74"/>
      <c r="G191" s="74"/>
    </row>
    <row r="192" spans="1:7" x14ac:dyDescent="0.2">
      <c r="A192" s="75">
        <v>41760</v>
      </c>
      <c r="B192" s="72">
        <v>8586</v>
      </c>
      <c r="E192" s="108"/>
      <c r="F192" s="74"/>
      <c r="G192" s="74"/>
    </row>
    <row r="193" spans="1:7" x14ac:dyDescent="0.2">
      <c r="A193" s="75">
        <v>41791</v>
      </c>
      <c r="B193" s="72">
        <v>8634</v>
      </c>
      <c r="E193" s="108"/>
      <c r="F193" s="74"/>
      <c r="G193" s="74"/>
    </row>
    <row r="194" spans="1:7" x14ac:dyDescent="0.2">
      <c r="A194" s="75">
        <v>41821</v>
      </c>
      <c r="B194" s="72">
        <v>8667</v>
      </c>
      <c r="E194" s="108"/>
      <c r="F194" s="74"/>
      <c r="G194" s="74"/>
    </row>
    <row r="195" spans="1:7" x14ac:dyDescent="0.2">
      <c r="A195" s="75">
        <v>41852</v>
      </c>
      <c r="B195" s="72">
        <v>8754</v>
      </c>
      <c r="E195" s="108"/>
      <c r="F195" s="74"/>
      <c r="G195" s="74"/>
    </row>
    <row r="196" spans="1:7" x14ac:dyDescent="0.2">
      <c r="A196" s="75">
        <v>41883</v>
      </c>
      <c r="B196" s="72">
        <v>8758</v>
      </c>
      <c r="E196" s="108"/>
      <c r="F196" s="74"/>
      <c r="G196" s="74"/>
    </row>
    <row r="197" spans="1:7" x14ac:dyDescent="0.2">
      <c r="A197" s="75">
        <v>41913</v>
      </c>
      <c r="B197" s="72">
        <v>8691</v>
      </c>
      <c r="E197" s="108"/>
      <c r="F197" s="74"/>
      <c r="G197" s="74"/>
    </row>
    <row r="198" spans="1:7" x14ac:dyDescent="0.2">
      <c r="A198" s="75">
        <v>41944</v>
      </c>
      <c r="B198" s="72">
        <v>8725</v>
      </c>
      <c r="E198" s="108"/>
      <c r="F198" s="74"/>
      <c r="G198" s="74"/>
    </row>
    <row r="199" spans="1:7" x14ac:dyDescent="0.2">
      <c r="A199" s="75">
        <v>41974</v>
      </c>
      <c r="B199" s="72">
        <v>8771</v>
      </c>
      <c r="E199" s="108"/>
      <c r="F199" s="74"/>
      <c r="G199" s="74"/>
    </row>
    <row r="200" spans="1:7" x14ac:dyDescent="0.2">
      <c r="A200" s="75">
        <v>42005</v>
      </c>
      <c r="B200" s="72">
        <v>8942</v>
      </c>
      <c r="E200" s="108"/>
      <c r="F200" s="74"/>
      <c r="G200" s="74"/>
    </row>
    <row r="201" spans="1:7" x14ac:dyDescent="0.2">
      <c r="A201" s="75">
        <v>42036</v>
      </c>
      <c r="B201" s="72">
        <v>8863</v>
      </c>
      <c r="E201" s="108"/>
      <c r="F201" s="74"/>
      <c r="G201" s="74"/>
    </row>
    <row r="202" spans="1:7" x14ac:dyDescent="0.2">
      <c r="A202" s="75">
        <v>42064</v>
      </c>
      <c r="B202" s="72">
        <v>8809</v>
      </c>
      <c r="E202" s="108"/>
      <c r="F202" s="74"/>
      <c r="G202" s="74"/>
    </row>
    <row r="203" spans="1:7" x14ac:dyDescent="0.2">
      <c r="A203" s="75">
        <v>42095</v>
      </c>
      <c r="B203" s="72">
        <v>8834</v>
      </c>
      <c r="E203" s="108"/>
      <c r="F203" s="74"/>
      <c r="G203" s="74"/>
    </row>
    <row r="204" spans="1:7" x14ac:dyDescent="0.2">
      <c r="A204" s="75">
        <v>42125</v>
      </c>
      <c r="B204" s="72">
        <v>8880</v>
      </c>
      <c r="E204" s="108"/>
      <c r="F204" s="74"/>
      <c r="G204" s="74"/>
    </row>
    <row r="205" spans="1:7" x14ac:dyDescent="0.2">
      <c r="A205" s="75">
        <v>42156</v>
      </c>
      <c r="B205" s="72">
        <v>8906</v>
      </c>
      <c r="E205" s="108"/>
      <c r="F205" s="74"/>
      <c r="G205" s="74"/>
    </row>
    <row r="206" spans="1:7" x14ac:dyDescent="0.2">
      <c r="A206" s="75">
        <v>42186</v>
      </c>
      <c r="B206" s="72">
        <v>8945</v>
      </c>
      <c r="E206" s="108"/>
      <c r="F206" s="74"/>
      <c r="G206" s="74"/>
    </row>
    <row r="207" spans="1:7" x14ac:dyDescent="0.2">
      <c r="A207" s="75">
        <v>42217</v>
      </c>
      <c r="B207" s="72">
        <v>9112</v>
      </c>
      <c r="E207" s="108"/>
      <c r="F207" s="74"/>
      <c r="G207" s="74"/>
    </row>
    <row r="208" spans="1:7" x14ac:dyDescent="0.2">
      <c r="A208" s="75">
        <v>42248</v>
      </c>
      <c r="B208" s="72">
        <v>9089</v>
      </c>
      <c r="E208" s="108"/>
      <c r="F208" s="74"/>
      <c r="G208" s="74"/>
    </row>
    <row r="209" spans="1:7" x14ac:dyDescent="0.2">
      <c r="A209" s="75">
        <v>42278</v>
      </c>
      <c r="B209" s="72">
        <v>9155</v>
      </c>
      <c r="E209" s="108"/>
      <c r="F209" s="74"/>
      <c r="G209" s="74"/>
    </row>
    <row r="210" spans="1:7" x14ac:dyDescent="0.2">
      <c r="A210" s="75">
        <v>42309</v>
      </c>
      <c r="B210" s="72">
        <v>9171</v>
      </c>
      <c r="E210" s="108"/>
      <c r="F210" s="74"/>
      <c r="G210" s="74"/>
    </row>
    <row r="211" spans="1:7" x14ac:dyDescent="0.2">
      <c r="A211" s="75">
        <v>42339</v>
      </c>
      <c r="B211" s="72">
        <v>9155</v>
      </c>
      <c r="E211" s="108"/>
      <c r="F211" s="74"/>
      <c r="G211" s="74"/>
    </row>
    <row r="212" spans="1:7" x14ac:dyDescent="0.2">
      <c r="A212" s="75">
        <v>42370</v>
      </c>
      <c r="B212" s="72">
        <v>9303</v>
      </c>
      <c r="E212" s="108"/>
      <c r="F212" s="74"/>
      <c r="G212" s="74"/>
    </row>
    <row r="213" spans="1:7" x14ac:dyDescent="0.2">
      <c r="A213" s="75">
        <v>42401</v>
      </c>
      <c r="B213" s="72">
        <v>9335</v>
      </c>
      <c r="E213" s="108"/>
      <c r="F213" s="74"/>
      <c r="G213" s="74"/>
    </row>
    <row r="214" spans="1:7" x14ac:dyDescent="0.2">
      <c r="A214" s="75">
        <v>42430</v>
      </c>
      <c r="B214" s="72">
        <v>9384</v>
      </c>
      <c r="E214" s="108"/>
      <c r="F214" s="74"/>
      <c r="G214" s="74"/>
    </row>
    <row r="215" spans="1:7" x14ac:dyDescent="0.2">
      <c r="A215" s="75">
        <v>42461</v>
      </c>
      <c r="B215" s="72">
        <v>9415</v>
      </c>
      <c r="E215" s="108"/>
      <c r="F215" s="74"/>
      <c r="G215" s="74"/>
    </row>
    <row r="216" spans="1:7" x14ac:dyDescent="0.2">
      <c r="A216" s="75">
        <v>42491</v>
      </c>
      <c r="B216" s="72">
        <v>9525</v>
      </c>
      <c r="E216" s="108"/>
      <c r="F216" s="74"/>
      <c r="G216" s="74"/>
    </row>
    <row r="217" spans="1:7" x14ac:dyDescent="0.2">
      <c r="A217" s="75">
        <v>42522</v>
      </c>
      <c r="B217" s="72">
        <v>9603</v>
      </c>
      <c r="E217" s="108"/>
      <c r="F217" s="74"/>
      <c r="G217" s="74"/>
    </row>
    <row r="218" spans="1:7" x14ac:dyDescent="0.2">
      <c r="A218" s="75">
        <v>42552</v>
      </c>
      <c r="B218" s="72">
        <v>9639</v>
      </c>
      <c r="C218" s="76">
        <v>9756.6121980074749</v>
      </c>
      <c r="E218" s="108"/>
      <c r="F218" s="74"/>
      <c r="G218" s="74"/>
    </row>
    <row r="219" spans="1:7" x14ac:dyDescent="0.2">
      <c r="A219" s="75">
        <v>42583</v>
      </c>
      <c r="B219" s="72">
        <v>9784</v>
      </c>
      <c r="C219" s="76">
        <v>9705.3633913299636</v>
      </c>
      <c r="E219" s="108"/>
      <c r="F219" s="74"/>
      <c r="G219" s="74"/>
    </row>
    <row r="220" spans="1:7" x14ac:dyDescent="0.2">
      <c r="A220" s="75">
        <v>42614</v>
      </c>
      <c r="B220" s="72">
        <v>9878</v>
      </c>
      <c r="C220" s="76">
        <v>9884.1853147275724</v>
      </c>
      <c r="E220" s="108"/>
      <c r="F220" s="74"/>
      <c r="G220" s="74"/>
    </row>
    <row r="221" spans="1:7" x14ac:dyDescent="0.2">
      <c r="A221" s="75">
        <v>42644</v>
      </c>
      <c r="B221" s="72">
        <v>9963</v>
      </c>
      <c r="C221" s="76">
        <v>9980.8902959564402</v>
      </c>
      <c r="E221" s="108"/>
      <c r="F221" s="74"/>
      <c r="G221" s="74"/>
    </row>
    <row r="222" spans="1:7" x14ac:dyDescent="0.2">
      <c r="A222" s="75">
        <v>42675</v>
      </c>
      <c r="B222" s="72">
        <v>10017</v>
      </c>
      <c r="C222" s="76">
        <v>9987.3539509455914</v>
      </c>
      <c r="E222" s="108"/>
      <c r="F222" s="74"/>
      <c r="G222" s="74"/>
    </row>
    <row r="223" spans="1:7" x14ac:dyDescent="0.2">
      <c r="A223" s="75">
        <v>42705</v>
      </c>
      <c r="B223" s="72">
        <v>9928.3333333333339</v>
      </c>
      <c r="C223" s="76">
        <v>9832.2540322763671</v>
      </c>
      <c r="E223" s="108"/>
      <c r="F223" s="74"/>
      <c r="G223" s="74"/>
    </row>
    <row r="224" spans="1:7" x14ac:dyDescent="0.2">
      <c r="A224" s="75">
        <v>42736</v>
      </c>
      <c r="B224" s="72">
        <v>10166</v>
      </c>
      <c r="C224" s="76">
        <v>9763.7566889953341</v>
      </c>
      <c r="E224" s="108"/>
      <c r="F224" s="74"/>
      <c r="G224" s="74"/>
    </row>
    <row r="225" spans="1:7" x14ac:dyDescent="0.2">
      <c r="A225" s="75">
        <v>42767</v>
      </c>
      <c r="B225" s="72">
        <v>10241</v>
      </c>
      <c r="C225" s="76">
        <v>10022.723241185618</v>
      </c>
      <c r="E225" s="108"/>
      <c r="F225" s="74"/>
      <c r="G225" s="74"/>
    </row>
    <row r="226" spans="1:7" x14ac:dyDescent="0.2">
      <c r="A226" s="75">
        <v>42795</v>
      </c>
      <c r="B226" s="72">
        <v>10145</v>
      </c>
      <c r="C226" s="76">
        <v>10117.730238425658</v>
      </c>
      <c r="E226" s="108"/>
      <c r="F226" s="74"/>
      <c r="G226" s="74"/>
    </row>
    <row r="227" spans="1:7" x14ac:dyDescent="0.2">
      <c r="A227" s="75">
        <v>42826</v>
      </c>
      <c r="B227" s="72">
        <v>10150</v>
      </c>
      <c r="C227" s="76">
        <v>10005.445300742231</v>
      </c>
      <c r="E227" s="108"/>
      <c r="F227" s="74"/>
      <c r="G227" s="74"/>
    </row>
    <row r="228" spans="1:7" x14ac:dyDescent="0.2">
      <c r="A228" s="75">
        <v>42856</v>
      </c>
      <c r="B228" s="72">
        <v>10182</v>
      </c>
      <c r="C228" s="77">
        <v>10053.780685721846</v>
      </c>
      <c r="D228" s="78"/>
      <c r="E228" s="108"/>
      <c r="F228" s="74"/>
      <c r="G228" s="74"/>
    </row>
    <row r="229" spans="1:7" ht="15" thickBot="1" x14ac:dyDescent="0.25">
      <c r="A229" s="79">
        <v>42887</v>
      </c>
      <c r="B229" s="114">
        <v>10308</v>
      </c>
      <c r="C229" s="80">
        <v>10239.575142175468</v>
      </c>
      <c r="D229" s="81"/>
      <c r="E229" s="109"/>
      <c r="F229" s="82"/>
      <c r="G229" s="82"/>
    </row>
    <row r="230" spans="1:7" ht="15" thickTop="1" x14ac:dyDescent="0.2">
      <c r="A230" s="75">
        <v>42917</v>
      </c>
      <c r="B230" s="72">
        <v>10335</v>
      </c>
      <c r="C230" s="76">
        <v>10369.550480540673</v>
      </c>
      <c r="D230" s="76">
        <v>10407.197297246905</v>
      </c>
      <c r="E230" s="110">
        <v>10333.466695689289</v>
      </c>
      <c r="F230" s="77">
        <v>10232.740337307934</v>
      </c>
      <c r="G230" s="77">
        <v>10232.740337307934</v>
      </c>
    </row>
    <row r="231" spans="1:7" x14ac:dyDescent="0.2">
      <c r="A231" s="75">
        <v>42948</v>
      </c>
      <c r="B231" s="72">
        <v>10477</v>
      </c>
      <c r="C231" s="76">
        <v>10368.195350274698</v>
      </c>
      <c r="D231" s="76">
        <v>10624.955215408985</v>
      </c>
      <c r="E231" s="110">
        <v>10470.832206453522</v>
      </c>
      <c r="F231" s="77">
        <v>10469.325012291351</v>
      </c>
      <c r="G231" s="77">
        <v>10469.325012291351</v>
      </c>
    </row>
    <row r="232" spans="1:7" x14ac:dyDescent="0.2">
      <c r="A232" s="75">
        <v>42979</v>
      </c>
      <c r="B232" s="72">
        <v>10512</v>
      </c>
      <c r="C232" s="76">
        <v>10450.205342398936</v>
      </c>
      <c r="D232" s="76">
        <v>10721.756227306361</v>
      </c>
      <c r="E232" s="110">
        <v>10581.250544434799</v>
      </c>
      <c r="F232" s="77">
        <v>10579.163604957932</v>
      </c>
      <c r="G232" s="77">
        <v>10579.163604957932</v>
      </c>
    </row>
    <row r="233" spans="1:7" x14ac:dyDescent="0.2">
      <c r="A233" s="75">
        <v>43009</v>
      </c>
      <c r="C233" s="76">
        <v>10283.680472413116</v>
      </c>
      <c r="D233" s="76">
        <v>10695.492080910537</v>
      </c>
      <c r="E233" s="110">
        <v>10563.422980360969</v>
      </c>
      <c r="F233" s="77">
        <v>10560.72807922949</v>
      </c>
      <c r="G233" s="77">
        <v>10560.72807922949</v>
      </c>
    </row>
    <row r="234" spans="1:7" x14ac:dyDescent="0.2">
      <c r="A234" s="75">
        <v>43040</v>
      </c>
      <c r="C234" s="76">
        <v>10320.546798434087</v>
      </c>
      <c r="D234" s="76">
        <v>10926.46031204288</v>
      </c>
      <c r="E234" s="110">
        <v>10806.915536457785</v>
      </c>
      <c r="F234" s="77">
        <v>10803.977165153359</v>
      </c>
      <c r="G234" s="77">
        <v>10803.977165153359</v>
      </c>
    </row>
    <row r="235" spans="1:7" x14ac:dyDescent="0.2">
      <c r="A235" s="75">
        <v>43070</v>
      </c>
      <c r="C235" s="76">
        <v>10296.879933474318</v>
      </c>
      <c r="D235" s="76">
        <v>10826.011846924048</v>
      </c>
      <c r="E235" s="110">
        <v>10570.100729945116</v>
      </c>
      <c r="F235" s="77">
        <v>10711.942520522956</v>
      </c>
      <c r="G235" s="77">
        <v>10711.942520522956</v>
      </c>
    </row>
    <row r="236" spans="1:7" x14ac:dyDescent="0.2">
      <c r="A236" s="75">
        <v>43101</v>
      </c>
      <c r="C236" s="76">
        <v>10203.049485283693</v>
      </c>
      <c r="D236" s="76">
        <v>10673.088094785879</v>
      </c>
      <c r="E236" s="110">
        <v>10711.898899286374</v>
      </c>
      <c r="F236" s="77">
        <v>10564.274569069927</v>
      </c>
      <c r="G236" s="77">
        <v>10564.274569069927</v>
      </c>
    </row>
    <row r="237" spans="1:7" x14ac:dyDescent="0.2">
      <c r="A237" s="75">
        <v>43132</v>
      </c>
      <c r="C237" s="76">
        <v>10302.662691023997</v>
      </c>
      <c r="D237" s="76">
        <v>11035.692553815894</v>
      </c>
      <c r="E237" s="110">
        <v>10943.571463110538</v>
      </c>
      <c r="F237" s="77">
        <v>10941.619518599431</v>
      </c>
      <c r="G237" s="77">
        <v>10941.619518599431</v>
      </c>
    </row>
    <row r="238" spans="1:7" x14ac:dyDescent="0.2">
      <c r="A238" s="75">
        <v>43160</v>
      </c>
      <c r="C238" s="76">
        <v>10434.116094679577</v>
      </c>
      <c r="D238" s="76">
        <v>11123.814934012618</v>
      </c>
      <c r="E238" s="110">
        <v>11036.464522050019</v>
      </c>
      <c r="F238" s="77">
        <v>11036.12869680967</v>
      </c>
      <c r="G238" s="77">
        <v>11036.12869680967</v>
      </c>
    </row>
    <row r="239" spans="1:7" x14ac:dyDescent="0.2">
      <c r="A239" s="75">
        <v>43191</v>
      </c>
      <c r="C239" s="76">
        <v>10396.89487301042</v>
      </c>
      <c r="D239" s="76">
        <v>10940.05712673195</v>
      </c>
      <c r="E239" s="110">
        <v>10854.89295321918</v>
      </c>
      <c r="F239" s="77">
        <v>10856.819648138953</v>
      </c>
      <c r="G239" s="77">
        <v>10856.819648138953</v>
      </c>
    </row>
    <row r="240" spans="1:7" x14ac:dyDescent="0.2">
      <c r="A240" s="75">
        <v>43221</v>
      </c>
      <c r="C240" s="76">
        <v>10444.037477367887</v>
      </c>
      <c r="D240" s="76">
        <v>11122.542082613909</v>
      </c>
      <c r="E240" s="110">
        <v>11037.904067215193</v>
      </c>
      <c r="F240" s="77">
        <v>11042.031129972653</v>
      </c>
      <c r="G240" s="77">
        <v>11042.031129972653</v>
      </c>
    </row>
    <row r="241" spans="1:7" x14ac:dyDescent="0.2">
      <c r="A241" s="75">
        <v>43252</v>
      </c>
      <c r="C241" s="76">
        <v>10598.912914386539</v>
      </c>
      <c r="D241" s="76">
        <v>11285.989268387057</v>
      </c>
      <c r="E241" s="110">
        <v>11201.070557560386</v>
      </c>
      <c r="F241" s="77">
        <v>11207.48602638899</v>
      </c>
      <c r="G241" s="77">
        <v>11207.48602638899</v>
      </c>
    </row>
    <row r="242" spans="1:7" x14ac:dyDescent="0.2">
      <c r="A242" s="75">
        <v>43282</v>
      </c>
      <c r="C242" s="76">
        <v>10713.652968923274</v>
      </c>
      <c r="D242" s="76">
        <v>11265.557697509357</v>
      </c>
      <c r="E242" s="110">
        <v>11183.735052355245</v>
      </c>
      <c r="F242" s="77">
        <v>11192.10275948066</v>
      </c>
      <c r="G242" s="77">
        <v>11192.10275948066</v>
      </c>
    </row>
    <row r="243" spans="1:7" x14ac:dyDescent="0.2">
      <c r="A243" s="75">
        <v>43313</v>
      </c>
      <c r="C243" s="76">
        <v>10717.892760337134</v>
      </c>
      <c r="D243" s="76">
        <v>11353.72445089657</v>
      </c>
      <c r="E243" s="110">
        <v>11282.57394257038</v>
      </c>
      <c r="F243" s="77">
        <v>11292.934511907264</v>
      </c>
      <c r="G243" s="77">
        <v>11292.934511907264</v>
      </c>
    </row>
    <row r="244" spans="1:7" x14ac:dyDescent="0.2">
      <c r="A244" s="75">
        <v>43344</v>
      </c>
      <c r="C244" s="76">
        <v>10769.743338311939</v>
      </c>
      <c r="D244" s="76">
        <v>11530.34278287975</v>
      </c>
      <c r="E244" s="110">
        <v>11469.514993322295</v>
      </c>
      <c r="F244" s="77">
        <v>11482.286571796198</v>
      </c>
      <c r="G244" s="77">
        <v>11482.286571796198</v>
      </c>
    </row>
    <row r="245" spans="1:7" x14ac:dyDescent="0.2">
      <c r="A245" s="75">
        <v>43374</v>
      </c>
      <c r="C245" s="76">
        <v>10616.258932107146</v>
      </c>
      <c r="D245" s="76">
        <v>11443.399081905514</v>
      </c>
      <c r="E245" s="110">
        <v>11385.57082513682</v>
      </c>
      <c r="F245" s="77">
        <v>11400.506841461876</v>
      </c>
      <c r="G245" s="77">
        <v>11400.506841461876</v>
      </c>
    </row>
    <row r="246" spans="1:7" x14ac:dyDescent="0.2">
      <c r="A246" s="75">
        <v>43405</v>
      </c>
      <c r="C246" s="76">
        <v>10661.099099353731</v>
      </c>
      <c r="D246" s="76">
        <v>11584.726141866338</v>
      </c>
      <c r="E246" s="110">
        <v>11539.699493371736</v>
      </c>
      <c r="F246" s="77">
        <v>11557.628066179259</v>
      </c>
      <c r="G246" s="77">
        <v>11557.628066179259</v>
      </c>
    </row>
    <row r="247" spans="1:7" x14ac:dyDescent="0.2">
      <c r="A247" s="75">
        <v>43435</v>
      </c>
      <c r="C247" s="76">
        <v>10640.268920365055</v>
      </c>
      <c r="D247" s="76">
        <v>11433.891842679857</v>
      </c>
      <c r="E247" s="110">
        <v>11392.070161366444</v>
      </c>
      <c r="F247" s="77">
        <v>11412.14338995254</v>
      </c>
      <c r="G247" s="77">
        <v>11412.14338995254</v>
      </c>
    </row>
    <row r="248" spans="1:7" x14ac:dyDescent="0.2">
      <c r="A248" s="75">
        <v>43466</v>
      </c>
      <c r="C248" s="76">
        <v>10506.739380714467</v>
      </c>
      <c r="D248" s="76">
        <v>11294.970556728853</v>
      </c>
      <c r="E248" s="110">
        <v>11253.227889535337</v>
      </c>
      <c r="F248" s="77">
        <v>11275.911456380021</v>
      </c>
      <c r="G248" s="77">
        <v>11275.911456380021</v>
      </c>
    </row>
    <row r="249" spans="1:7" x14ac:dyDescent="0.2">
      <c r="A249" s="75">
        <v>43497</v>
      </c>
      <c r="C249" s="76">
        <v>10709.621352235994</v>
      </c>
      <c r="D249" s="76">
        <v>11644.113847520262</v>
      </c>
      <c r="E249" s="110">
        <v>11620.400802125896</v>
      </c>
      <c r="F249" s="77">
        <v>11649.007190485509</v>
      </c>
      <c r="G249" s="77">
        <v>11649.007190485509</v>
      </c>
    </row>
    <row r="250" spans="1:7" x14ac:dyDescent="0.2">
      <c r="A250" s="75">
        <v>43525</v>
      </c>
      <c r="C250" s="76">
        <v>10820.432538317411</v>
      </c>
      <c r="D250" s="76">
        <v>11693.441672370052</v>
      </c>
      <c r="E250" s="110">
        <v>11672.007901636825</v>
      </c>
      <c r="F250" s="77">
        <v>11705.815175373082</v>
      </c>
      <c r="G250" s="77">
        <v>11705.815175373082</v>
      </c>
    </row>
    <row r="251" spans="1:7" x14ac:dyDescent="0.2">
      <c r="A251" s="75">
        <v>43556</v>
      </c>
      <c r="C251" s="76">
        <v>10749.155168072059</v>
      </c>
      <c r="D251" s="76">
        <v>11480.309901466742</v>
      </c>
      <c r="E251" s="110">
        <v>11456.848048125985</v>
      </c>
      <c r="F251" s="77">
        <v>11495.702927580871</v>
      </c>
      <c r="G251" s="77">
        <v>11495.702927580871</v>
      </c>
    </row>
    <row r="252" spans="1:7" x14ac:dyDescent="0.2">
      <c r="A252" s="75">
        <v>43586</v>
      </c>
      <c r="C252" s="76">
        <v>10772.41228620633</v>
      </c>
      <c r="D252" s="76">
        <v>11729.89669706823</v>
      </c>
      <c r="E252" s="110">
        <v>11708.478284937941</v>
      </c>
      <c r="F252" s="77">
        <v>11753.843792041789</v>
      </c>
      <c r="G252" s="77">
        <v>11753.843792041789</v>
      </c>
    </row>
    <row r="253" spans="1:7" x14ac:dyDescent="0.2">
      <c r="A253" s="75">
        <v>43617</v>
      </c>
      <c r="C253" s="76">
        <v>10959.546017737932</v>
      </c>
      <c r="D253" s="76">
        <v>11833.498145971711</v>
      </c>
      <c r="E253" s="110">
        <v>11810.797597953393</v>
      </c>
      <c r="F253" s="77">
        <v>11861.943653607364</v>
      </c>
      <c r="G253" s="77">
        <v>11861.943653607364</v>
      </c>
    </row>
    <row r="254" spans="1:7" x14ac:dyDescent="0.2">
      <c r="A254" s="75">
        <v>43647</v>
      </c>
      <c r="C254" s="76">
        <v>11058.430521328582</v>
      </c>
      <c r="D254" s="76">
        <v>11758.21186843855</v>
      </c>
      <c r="E254" s="110">
        <v>11929.681801779894</v>
      </c>
      <c r="F254" s="77">
        <v>11984.421226426886</v>
      </c>
      <c r="G254" s="77">
        <v>11984.421226426886</v>
      </c>
    </row>
    <row r="255" spans="1:7" x14ac:dyDescent="0.2">
      <c r="A255" s="75">
        <v>43678</v>
      </c>
      <c r="C255" s="76">
        <v>11048.929818516735</v>
      </c>
      <c r="D255" s="76">
        <v>11900.912269863449</v>
      </c>
      <c r="E255" s="110">
        <v>12087.283382480229</v>
      </c>
      <c r="F255" s="77">
        <v>12147.912342047781</v>
      </c>
      <c r="G255" s="77">
        <v>12147.912342047781</v>
      </c>
    </row>
    <row r="256" spans="1:7" x14ac:dyDescent="0.2">
      <c r="A256" s="75">
        <v>43709</v>
      </c>
      <c r="C256" s="76">
        <v>11178.054113846083</v>
      </c>
      <c r="D256" s="76">
        <v>12024.819456646414</v>
      </c>
      <c r="E256" s="110">
        <v>12224.421210666596</v>
      </c>
      <c r="F256" s="77">
        <v>12290.666337827219</v>
      </c>
      <c r="G256" s="77">
        <v>12290.666337827219</v>
      </c>
    </row>
    <row r="257" spans="1:7" x14ac:dyDescent="0.2">
      <c r="A257" s="75">
        <v>43739</v>
      </c>
      <c r="C257" s="76">
        <v>10984.049643077902</v>
      </c>
      <c r="D257" s="76">
        <v>11942.709276331107</v>
      </c>
      <c r="E257" s="110">
        <v>12145.853973862646</v>
      </c>
      <c r="F257" s="77">
        <v>12216.464784106098</v>
      </c>
      <c r="G257" s="77">
        <v>12216.464784106098</v>
      </c>
    </row>
    <row r="258" spans="1:7" x14ac:dyDescent="0.2">
      <c r="A258" s="75">
        <v>43770</v>
      </c>
      <c r="C258" s="76">
        <v>11036.240981015559</v>
      </c>
      <c r="D258" s="76">
        <v>12142.42442960685</v>
      </c>
      <c r="E258" s="110">
        <v>12360.581083821638</v>
      </c>
      <c r="F258" s="77">
        <v>12439.61853035183</v>
      </c>
      <c r="G258" s="77">
        <v>12439.61853035183</v>
      </c>
    </row>
    <row r="259" spans="1:7" x14ac:dyDescent="0.2">
      <c r="A259" s="75">
        <v>43800</v>
      </c>
      <c r="C259" s="76">
        <v>11033.525775851729</v>
      </c>
      <c r="D259" s="76">
        <v>11989.70308767158</v>
      </c>
      <c r="E259" s="110">
        <v>12211.970510314019</v>
      </c>
      <c r="F259" s="77">
        <v>12295.316433055399</v>
      </c>
      <c r="G259" s="77">
        <v>12295.316433055399</v>
      </c>
    </row>
    <row r="260" spans="1:7" x14ac:dyDescent="0.2">
      <c r="A260" s="75">
        <v>43831</v>
      </c>
      <c r="C260" s="76">
        <v>10890.196066986353</v>
      </c>
      <c r="D260" s="76">
        <v>11837.240731957747</v>
      </c>
      <c r="E260" s="110">
        <v>12059.5347847784</v>
      </c>
      <c r="F260" s="77">
        <v>12145.72011823381</v>
      </c>
      <c r="G260" s="77">
        <v>12145.72011823381</v>
      </c>
    </row>
    <row r="261" spans="1:7" x14ac:dyDescent="0.2">
      <c r="A261" s="75">
        <v>43862</v>
      </c>
      <c r="C261" s="76">
        <v>11028.182526691086</v>
      </c>
      <c r="D261" s="76">
        <v>12123.821159819949</v>
      </c>
      <c r="E261" s="110">
        <v>12366.580462938098</v>
      </c>
      <c r="F261" s="77">
        <v>12462.958507236455</v>
      </c>
      <c r="G261" s="77">
        <v>12462.958507236455</v>
      </c>
    </row>
    <row r="262" spans="1:7" x14ac:dyDescent="0.2">
      <c r="A262" s="75">
        <v>43891</v>
      </c>
      <c r="C262" s="76">
        <v>11165.638674004149</v>
      </c>
      <c r="D262" s="76">
        <v>12123.900407963414</v>
      </c>
      <c r="E262" s="110">
        <v>12370.983443725692</v>
      </c>
      <c r="F262" s="77">
        <v>12471.107342893523</v>
      </c>
      <c r="G262" s="77">
        <v>12471.107342893523</v>
      </c>
    </row>
    <row r="263" spans="1:7" x14ac:dyDescent="0.2">
      <c r="A263" s="75">
        <v>43922</v>
      </c>
      <c r="C263" s="76">
        <v>11138.859730672439</v>
      </c>
      <c r="D263" s="76">
        <v>11907.260847560841</v>
      </c>
      <c r="E263" s="110">
        <v>12156.459953950258</v>
      </c>
      <c r="F263" s="77">
        <v>12258.934613544623</v>
      </c>
      <c r="G263" s="77">
        <v>12258.934613544623</v>
      </c>
    </row>
    <row r="264" spans="1:7" x14ac:dyDescent="0.2">
      <c r="A264" s="75">
        <v>43952</v>
      </c>
      <c r="C264" s="76">
        <v>11182.38005154671</v>
      </c>
      <c r="D264" s="76">
        <v>12098.775568879371</v>
      </c>
      <c r="E264" s="110">
        <v>12350.869724107344</v>
      </c>
      <c r="F264" s="77">
        <v>12456.914337961096</v>
      </c>
      <c r="G264" s="77">
        <v>12456.914337961096</v>
      </c>
    </row>
    <row r="265" spans="1:7" x14ac:dyDescent="0.2">
      <c r="A265" s="75">
        <v>43983</v>
      </c>
      <c r="C265" s="76">
        <v>11324.375161034561</v>
      </c>
      <c r="D265" s="76">
        <v>12230.702861994596</v>
      </c>
      <c r="E265" s="110">
        <v>12485.490484272588</v>
      </c>
      <c r="F265" s="77">
        <v>12595.552629474445</v>
      </c>
      <c r="G265" s="77">
        <v>12595.552629474445</v>
      </c>
    </row>
    <row r="266" spans="1:7" x14ac:dyDescent="0.2">
      <c r="A266" s="75">
        <v>44013</v>
      </c>
      <c r="C266" s="76">
        <v>11502.39074925454</v>
      </c>
      <c r="D266" s="76">
        <v>12091.500397999125</v>
      </c>
      <c r="E266" s="110">
        <v>12347.046520605232</v>
      </c>
      <c r="F266" s="77">
        <v>12455.634838316428</v>
      </c>
      <c r="G266" s="77">
        <v>12455.634838316428</v>
      </c>
    </row>
    <row r="267" spans="1:7" x14ac:dyDescent="0.2">
      <c r="A267" s="75">
        <v>44044</v>
      </c>
      <c r="C267" s="76">
        <v>11487.863446833642</v>
      </c>
      <c r="D267" s="76">
        <v>12238.01937385519</v>
      </c>
      <c r="E267" s="110">
        <v>12510.016181311725</v>
      </c>
      <c r="F267" s="77">
        <v>12622.782158333654</v>
      </c>
      <c r="G267" s="77">
        <v>12622.782158333654</v>
      </c>
    </row>
    <row r="268" spans="1:7" x14ac:dyDescent="0.2">
      <c r="A268" s="75">
        <v>44075</v>
      </c>
      <c r="C268" s="76">
        <v>11567.344931232592</v>
      </c>
      <c r="D268" s="76">
        <v>12326.412588417625</v>
      </c>
      <c r="E268" s="110">
        <v>12613.072113793183</v>
      </c>
      <c r="F268" s="77">
        <v>12729.503983032222</v>
      </c>
      <c r="G268" s="77">
        <v>12729.503983032222</v>
      </c>
    </row>
    <row r="269" spans="1:7" x14ac:dyDescent="0.2">
      <c r="A269" s="75">
        <v>44105</v>
      </c>
      <c r="C269" s="76">
        <v>11400.740722355938</v>
      </c>
      <c r="D269" s="76">
        <v>12221.424032508843</v>
      </c>
      <c r="E269" s="110">
        <v>12511.610537299786</v>
      </c>
      <c r="F269" s="77">
        <v>12628.831907020711</v>
      </c>
      <c r="G269" s="77">
        <v>12628.831907020711</v>
      </c>
    </row>
    <row r="270" spans="1:7" x14ac:dyDescent="0.2">
      <c r="A270" s="75">
        <v>44136</v>
      </c>
      <c r="C270" s="76">
        <v>11434.924933211518</v>
      </c>
      <c r="D270" s="76">
        <v>12425.125585444335</v>
      </c>
      <c r="E270" s="110">
        <v>12734.238170329032</v>
      </c>
      <c r="F270" s="77">
        <v>12858.566360644809</v>
      </c>
      <c r="G270" s="77">
        <v>12858.566360644809</v>
      </c>
    </row>
    <row r="271" spans="1:7" x14ac:dyDescent="0.2">
      <c r="A271" s="75">
        <v>44166</v>
      </c>
      <c r="C271" s="76">
        <v>11421.258722276672</v>
      </c>
      <c r="D271" s="76">
        <v>12236.570088762128</v>
      </c>
      <c r="E271" s="110">
        <v>12548.647173355206</v>
      </c>
      <c r="F271" s="77">
        <v>12674.040555063173</v>
      </c>
      <c r="G271" s="77">
        <v>12674.040555063173</v>
      </c>
    </row>
    <row r="272" spans="1:7" x14ac:dyDescent="0.2">
      <c r="A272" s="75">
        <v>44197</v>
      </c>
      <c r="C272" s="76">
        <v>11269.205911965737</v>
      </c>
      <c r="D272" s="76">
        <v>12074.941310471524</v>
      </c>
      <c r="E272" s="110">
        <v>12384.618068305388</v>
      </c>
      <c r="F272" s="77">
        <v>12508.63956578543</v>
      </c>
      <c r="G272" s="77">
        <v>12508.63956578543</v>
      </c>
    </row>
    <row r="273" spans="1:7" x14ac:dyDescent="0.2">
      <c r="A273" s="75">
        <v>44228</v>
      </c>
      <c r="C273" s="76">
        <v>11462.192099915981</v>
      </c>
      <c r="D273" s="76">
        <v>12431.47851139153</v>
      </c>
      <c r="E273" s="110">
        <v>12768.568173543756</v>
      </c>
      <c r="F273" s="77">
        <v>12904.397796042809</v>
      </c>
      <c r="G273" s="77">
        <v>12904.397796042809</v>
      </c>
    </row>
    <row r="274" spans="1:7" x14ac:dyDescent="0.2">
      <c r="A274" s="75">
        <v>44256</v>
      </c>
      <c r="C274" s="76">
        <v>11578.328534638387</v>
      </c>
      <c r="D274" s="76">
        <v>12436.013319959739</v>
      </c>
      <c r="E274" s="110">
        <v>12773.019960385713</v>
      </c>
      <c r="F274" s="77">
        <v>12909.317041902535</v>
      </c>
      <c r="G274" s="77">
        <v>12909.317041902535</v>
      </c>
    </row>
    <row r="275" spans="1:7" x14ac:dyDescent="0.2">
      <c r="A275" s="75">
        <v>44287</v>
      </c>
      <c r="C275" s="76">
        <v>11506.725049454422</v>
      </c>
      <c r="D275" s="76">
        <v>12151.648777837818</v>
      </c>
      <c r="E275" s="110">
        <v>12481.432944633951</v>
      </c>
      <c r="F275" s="77">
        <v>12615.41172249792</v>
      </c>
      <c r="G275" s="77">
        <v>12615.41172249792</v>
      </c>
    </row>
    <row r="276" spans="1:7" x14ac:dyDescent="0.2">
      <c r="A276" s="75">
        <v>44317</v>
      </c>
      <c r="C276" s="76">
        <v>11520.97682756263</v>
      </c>
      <c r="D276" s="76">
        <v>12407.708167899062</v>
      </c>
      <c r="E276" s="110">
        <v>12737.113473758243</v>
      </c>
      <c r="F276" s="77">
        <v>12872.781020671935</v>
      </c>
      <c r="G276" s="77">
        <v>12872.781020671935</v>
      </c>
    </row>
    <row r="277" spans="1:7" x14ac:dyDescent="0.2">
      <c r="A277" s="75">
        <v>44348</v>
      </c>
      <c r="C277" s="76">
        <v>11660.486731627088</v>
      </c>
      <c r="D277" s="76">
        <v>12495.38358866142</v>
      </c>
      <c r="E277" s="110">
        <v>12819.239799540817</v>
      </c>
      <c r="F277" s="77">
        <v>12954.07948505823</v>
      </c>
      <c r="G277" s="77">
        <v>12954.07948505823</v>
      </c>
    </row>
    <row r="278" spans="1:7" x14ac:dyDescent="0.2">
      <c r="A278" s="75">
        <v>44378</v>
      </c>
      <c r="C278" s="76">
        <v>11678.191924167446</v>
      </c>
      <c r="D278" s="76">
        <v>12354.07179121256</v>
      </c>
      <c r="E278" s="110">
        <v>12670.781647489654</v>
      </c>
      <c r="F278" s="77">
        <v>12799.123320840974</v>
      </c>
      <c r="G278" s="77">
        <v>12799.123320840974</v>
      </c>
    </row>
    <row r="279" spans="1:7" x14ac:dyDescent="0.2">
      <c r="A279" s="75">
        <v>44409</v>
      </c>
      <c r="C279" s="76">
        <v>11651.434501085054</v>
      </c>
      <c r="D279" s="76">
        <v>12481.514671364195</v>
      </c>
      <c r="E279" s="110">
        <v>12809.163519225966</v>
      </c>
      <c r="F279" s="77">
        <v>12938.498782697032</v>
      </c>
      <c r="G279" s="77">
        <v>12938.498782697032</v>
      </c>
    </row>
    <row r="280" spans="1:7" x14ac:dyDescent="0.2">
      <c r="A280" s="75">
        <v>44440</v>
      </c>
      <c r="C280" s="76">
        <v>11770.440510310404</v>
      </c>
      <c r="D280" s="76">
        <v>12613.554390376243</v>
      </c>
      <c r="E280" s="110">
        <v>12953.237131217342</v>
      </c>
      <c r="F280" s="77">
        <v>13084.347708540688</v>
      </c>
      <c r="G280" s="77">
        <v>13084.347708540688</v>
      </c>
    </row>
    <row r="281" spans="1:7" x14ac:dyDescent="0.2">
      <c r="A281" s="75">
        <v>44470</v>
      </c>
      <c r="C281" s="76">
        <v>11575.843086147514</v>
      </c>
      <c r="D281" s="76">
        <v>12470.761707894817</v>
      </c>
      <c r="E281" s="110">
        <v>12805.577279508632</v>
      </c>
      <c r="F281" s="77">
        <v>12933.593509358621</v>
      </c>
      <c r="G281" s="77">
        <v>12933.593509358621</v>
      </c>
    </row>
    <row r="282" spans="1:7" x14ac:dyDescent="0.2">
      <c r="A282" s="75">
        <v>44501</v>
      </c>
      <c r="C282" s="76">
        <v>11613.480410947624</v>
      </c>
      <c r="D282" s="76">
        <v>12741.793549305423</v>
      </c>
      <c r="E282" s="110">
        <v>13094.855816786205</v>
      </c>
      <c r="F282" s="77">
        <v>13229.426550807939</v>
      </c>
      <c r="G282" s="77">
        <v>13229.426550807939</v>
      </c>
    </row>
    <row r="283" spans="1:7" x14ac:dyDescent="0.2">
      <c r="A283" s="75">
        <v>44531</v>
      </c>
      <c r="C283" s="76">
        <v>11611.011850648723</v>
      </c>
      <c r="D283" s="76">
        <v>12562.969055997448</v>
      </c>
      <c r="E283" s="110">
        <v>12914.225361596127</v>
      </c>
      <c r="F283" s="77">
        <v>13046.584580519122</v>
      </c>
      <c r="G283" s="77">
        <v>13046.584580519122</v>
      </c>
    </row>
    <row r="284" spans="1:7" x14ac:dyDescent="0.2">
      <c r="A284" s="75">
        <v>44562</v>
      </c>
      <c r="C284" s="76">
        <v>11447.784008176739</v>
      </c>
      <c r="D284" s="76">
        <v>12390.374206003185</v>
      </c>
      <c r="E284" s="110">
        <v>12735.196056420587</v>
      </c>
      <c r="F284" s="77">
        <v>12863.770527257306</v>
      </c>
      <c r="G284" s="77">
        <v>12863.770527257306</v>
      </c>
    </row>
    <row r="285" spans="1:7" x14ac:dyDescent="0.2">
      <c r="A285" s="75">
        <v>44593</v>
      </c>
      <c r="C285" s="76">
        <v>11632.057868756376</v>
      </c>
      <c r="D285" s="76">
        <v>12830.286660438202</v>
      </c>
      <c r="E285" s="110">
        <v>13204.822932823616</v>
      </c>
      <c r="F285" s="77">
        <v>13344.468865046962</v>
      </c>
      <c r="G285" s="77">
        <v>13344.468865046962</v>
      </c>
    </row>
    <row r="286" spans="1:7" x14ac:dyDescent="0.2">
      <c r="A286" s="75">
        <v>44621</v>
      </c>
      <c r="C286" s="76">
        <v>11736.988559593956</v>
      </c>
      <c r="D286" s="76">
        <v>12829.187977253368</v>
      </c>
      <c r="E286" s="110">
        <v>13202.398247832667</v>
      </c>
      <c r="F286" s="77">
        <v>13341.406804374161</v>
      </c>
      <c r="G286" s="77">
        <v>13341.406804374161</v>
      </c>
    </row>
    <row r="287" spans="1:7" x14ac:dyDescent="0.2">
      <c r="A287" s="75">
        <v>44652</v>
      </c>
      <c r="C287" s="76">
        <v>11670.867344028262</v>
      </c>
      <c r="D287" s="76">
        <v>12595.481022399519</v>
      </c>
      <c r="E287" s="110">
        <v>12964.583979178422</v>
      </c>
      <c r="F287" s="77">
        <v>13101.450313684394</v>
      </c>
      <c r="G287" s="77">
        <v>13101.450313684394</v>
      </c>
    </row>
    <row r="288" spans="1:7" x14ac:dyDescent="0.2">
      <c r="A288" s="75">
        <v>44682</v>
      </c>
      <c r="C288" s="76">
        <v>11682.597068630723</v>
      </c>
      <c r="D288" s="76">
        <v>12785.651208317875</v>
      </c>
      <c r="E288" s="110">
        <v>13151.842212639636</v>
      </c>
      <c r="F288" s="77">
        <v>13288.349606832577</v>
      </c>
      <c r="G288" s="77">
        <v>13288.349606832577</v>
      </c>
    </row>
    <row r="289" spans="1:7" x14ac:dyDescent="0.2">
      <c r="A289" s="75">
        <v>44713</v>
      </c>
      <c r="C289" s="76">
        <v>11815.224895276015</v>
      </c>
      <c r="D289" s="76">
        <v>12842.225354627431</v>
      </c>
      <c r="E289" s="110">
        <v>13203.405674368034</v>
      </c>
      <c r="F289" s="77">
        <v>13338.619437915739</v>
      </c>
      <c r="G289" s="77">
        <v>13338.619437915739</v>
      </c>
    </row>
    <row r="290" spans="1:7" x14ac:dyDescent="0.2">
      <c r="A290" s="75">
        <v>44743</v>
      </c>
      <c r="C290" s="76">
        <v>11812.144094360337</v>
      </c>
      <c r="D290" s="76">
        <v>12741.462980357708</v>
      </c>
      <c r="E290" s="110">
        <v>13096.209560731593</v>
      </c>
      <c r="F290" s="77">
        <v>13225.619421207897</v>
      </c>
      <c r="G290" s="77">
        <v>13225.619421207897</v>
      </c>
    </row>
    <row r="291" spans="1:7" x14ac:dyDescent="0.2">
      <c r="A291" s="75">
        <v>44774</v>
      </c>
      <c r="C291" s="76">
        <v>11784.031100443961</v>
      </c>
      <c r="D291" s="76">
        <v>12807.563843229564</v>
      </c>
      <c r="E291" s="110">
        <v>13220.642782965315</v>
      </c>
      <c r="F291" s="77">
        <v>13300.521827922066</v>
      </c>
      <c r="G291" s="77">
        <v>13350.625027098498</v>
      </c>
    </row>
    <row r="292" spans="1:7" x14ac:dyDescent="0.2">
      <c r="A292" s="75">
        <v>44805</v>
      </c>
      <c r="C292" s="76">
        <v>11903.814574701111</v>
      </c>
      <c r="D292" s="76">
        <v>12915.233813898609</v>
      </c>
      <c r="E292" s="110">
        <v>13337.607685887333</v>
      </c>
      <c r="F292" s="77">
        <v>13422.108432029412</v>
      </c>
      <c r="G292" s="77">
        <v>13468.510452805591</v>
      </c>
    </row>
    <row r="293" spans="1:7" x14ac:dyDescent="0.2">
      <c r="A293" s="75">
        <v>44835</v>
      </c>
      <c r="C293" s="76">
        <v>11705.257639870459</v>
      </c>
      <c r="D293" s="76">
        <v>12828.741836925363</v>
      </c>
      <c r="E293" s="110">
        <v>13203.294772294228</v>
      </c>
      <c r="F293" s="77">
        <v>13330.289832274</v>
      </c>
      <c r="G293" s="77">
        <v>13330.289832274</v>
      </c>
    </row>
    <row r="294" spans="1:7" x14ac:dyDescent="0.2">
      <c r="A294" s="75">
        <v>44866</v>
      </c>
      <c r="C294" s="76">
        <v>11751.270930616967</v>
      </c>
      <c r="D294" s="76">
        <v>13042.947199304275</v>
      </c>
      <c r="E294" s="110">
        <v>13489.105215634754</v>
      </c>
      <c r="F294" s="77">
        <v>13566.344992641472</v>
      </c>
      <c r="G294" s="77">
        <v>13622.072724821483</v>
      </c>
    </row>
    <row r="295" spans="1:7" x14ac:dyDescent="0.2">
      <c r="A295" s="75">
        <v>44896</v>
      </c>
      <c r="C295" s="76">
        <v>11746.599021790487</v>
      </c>
      <c r="D295" s="76">
        <v>12863.018729019061</v>
      </c>
      <c r="E295" s="110">
        <v>13305.198879421137</v>
      </c>
      <c r="F295" s="77">
        <v>13382.158677271271</v>
      </c>
      <c r="G295" s="77">
        <v>13436.136582401237</v>
      </c>
    </row>
    <row r="296" spans="1:7" x14ac:dyDescent="0.2">
      <c r="A296" s="75">
        <v>44927</v>
      </c>
      <c r="C296" s="76">
        <v>11576.599489720149</v>
      </c>
      <c r="D296" s="76">
        <v>12694.331482188987</v>
      </c>
      <c r="E296" s="110">
        <v>13132.432860758137</v>
      </c>
      <c r="F296" s="77">
        <v>13204.274015499066</v>
      </c>
      <c r="G296" s="77">
        <v>13260.703571865326</v>
      </c>
    </row>
    <row r="297" spans="1:7" x14ac:dyDescent="0.2">
      <c r="A297" s="75">
        <v>44958</v>
      </c>
      <c r="C297" s="76">
        <v>11775.946867411363</v>
      </c>
      <c r="D297" s="76">
        <v>13088.180489068311</v>
      </c>
      <c r="E297" s="110">
        <v>13556.268927477511</v>
      </c>
      <c r="F297" s="77">
        <v>13640.125987523572</v>
      </c>
      <c r="G297" s="77">
        <v>13696.723675832576</v>
      </c>
    </row>
    <row r="298" spans="1:7" x14ac:dyDescent="0.2">
      <c r="A298" s="75">
        <v>44986</v>
      </c>
      <c r="C298" s="76">
        <v>11882.819979411395</v>
      </c>
      <c r="D298" s="76">
        <v>13077.217070203251</v>
      </c>
      <c r="E298" s="110">
        <v>13541.906288066779</v>
      </c>
      <c r="F298" s="77">
        <v>13631.530011813044</v>
      </c>
      <c r="G298" s="77">
        <v>13685.98470310535</v>
      </c>
    </row>
    <row r="299" spans="1:7" x14ac:dyDescent="0.2">
      <c r="A299" s="75">
        <v>45017</v>
      </c>
      <c r="C299" s="76">
        <v>11814.25978157172</v>
      </c>
      <c r="D299" s="76">
        <v>12799.037773026079</v>
      </c>
      <c r="E299" s="110">
        <v>13454.305055388768</v>
      </c>
      <c r="F299" s="77">
        <v>13348.56216501046</v>
      </c>
      <c r="G299" s="77">
        <v>13605.278632792497</v>
      </c>
    </row>
    <row r="300" spans="1:7" x14ac:dyDescent="0.2">
      <c r="A300" s="75">
        <v>45047</v>
      </c>
      <c r="C300" s="76">
        <v>11815.935201336692</v>
      </c>
      <c r="D300" s="76">
        <v>12980.26506995369</v>
      </c>
      <c r="E300" s="110">
        <v>13536.280701893356</v>
      </c>
      <c r="F300" s="77">
        <v>13532.360937762844</v>
      </c>
      <c r="G300" s="77">
        <v>13690.471269617939</v>
      </c>
    </row>
    <row r="301" spans="1:7" x14ac:dyDescent="0.2">
      <c r="A301" s="75">
        <v>45078</v>
      </c>
      <c r="C301" s="76">
        <v>11945.025046391893</v>
      </c>
      <c r="D301" s="76">
        <v>13026.203019664552</v>
      </c>
      <c r="E301" s="110">
        <v>13618.63821005207</v>
      </c>
      <c r="F301" s="77">
        <v>13578.00180205162</v>
      </c>
      <c r="G301" s="77">
        <v>13778.376607280848</v>
      </c>
    </row>
    <row r="302" spans="1:7" x14ac:dyDescent="0.2">
      <c r="A302" s="75">
        <v>45108</v>
      </c>
      <c r="C302" s="76">
        <v>11943.65666266058</v>
      </c>
      <c r="D302" s="76">
        <v>12911.821076276929</v>
      </c>
      <c r="E302" s="110">
        <v>13457.94035600666</v>
      </c>
      <c r="F302" s="77">
        <v>13455.620031825649</v>
      </c>
      <c r="G302" s="77">
        <v>13615.676299882009</v>
      </c>
    </row>
    <row r="303" spans="1:7" x14ac:dyDescent="0.2">
      <c r="A303" s="75">
        <v>45139</v>
      </c>
      <c r="C303" s="76">
        <v>11906.721354990643</v>
      </c>
      <c r="D303" s="76">
        <v>12978.126105012148</v>
      </c>
      <c r="E303" s="110">
        <v>13540.071646418857</v>
      </c>
      <c r="F303" s="77">
        <v>13536.531275804015</v>
      </c>
      <c r="G303" s="77">
        <v>13702.995310358483</v>
      </c>
    </row>
    <row r="304" spans="1:7" x14ac:dyDescent="0.2">
      <c r="A304" s="75">
        <v>45170</v>
      </c>
      <c r="C304" s="76">
        <v>12027.814193627313</v>
      </c>
      <c r="D304" s="76">
        <v>13080.8744860636</v>
      </c>
      <c r="E304" s="110">
        <v>13645.483797492299</v>
      </c>
      <c r="F304" s="77">
        <v>13660.392438922259</v>
      </c>
      <c r="G304" s="77">
        <v>13815.376389018435</v>
      </c>
    </row>
    <row r="305" spans="1:7" x14ac:dyDescent="0.2">
      <c r="A305" s="75">
        <v>45200</v>
      </c>
      <c r="C305" s="76">
        <v>11816.997793659717</v>
      </c>
      <c r="D305" s="76">
        <v>12978.167930408632</v>
      </c>
      <c r="E305" s="110">
        <v>13552.377093582767</v>
      </c>
      <c r="F305" s="77">
        <v>13557.793191074565</v>
      </c>
      <c r="G305" s="77">
        <v>13724.80957407819</v>
      </c>
    </row>
    <row r="306" spans="1:7" x14ac:dyDescent="0.2">
      <c r="A306" s="75">
        <v>45231</v>
      </c>
      <c r="C306" s="76">
        <v>11842.925082162174</v>
      </c>
      <c r="D306" s="76">
        <v>13189.98515994188</v>
      </c>
      <c r="E306" s="110">
        <v>13781.21928022011</v>
      </c>
      <c r="F306" s="77">
        <v>13800.607629812204</v>
      </c>
      <c r="G306" s="77">
        <v>13965.85729118694</v>
      </c>
    </row>
    <row r="307" spans="1:7" x14ac:dyDescent="0.2">
      <c r="A307" s="75">
        <v>45261</v>
      </c>
      <c r="C307" s="76">
        <v>11826.989968440152</v>
      </c>
      <c r="D307" s="76">
        <v>13001.947919297976</v>
      </c>
      <c r="E307" s="110">
        <v>13586.012757235747</v>
      </c>
      <c r="F307" s="77">
        <v>13613.308299298536</v>
      </c>
      <c r="G307" s="77">
        <v>13773.53046786425</v>
      </c>
    </row>
    <row r="308" spans="1:7" x14ac:dyDescent="0.2">
      <c r="A308" s="75">
        <v>45292</v>
      </c>
      <c r="C308" s="76">
        <v>11658.76032123297</v>
      </c>
      <c r="D308" s="76">
        <v>12819.213352154127</v>
      </c>
      <c r="E308" s="110">
        <v>13403.368072618263</v>
      </c>
      <c r="F308" s="77">
        <v>13424.140581454127</v>
      </c>
      <c r="G308" s="77">
        <v>13592.027322806223</v>
      </c>
    </row>
    <row r="309" spans="1:7" x14ac:dyDescent="0.2">
      <c r="A309" s="75">
        <v>45323</v>
      </c>
      <c r="C309" s="76">
        <v>11787.9720637473</v>
      </c>
      <c r="D309" s="76">
        <v>13141.418458742939</v>
      </c>
      <c r="E309" s="110">
        <v>13703.121130687434</v>
      </c>
      <c r="F309" s="77">
        <v>13792.377331484615</v>
      </c>
      <c r="G309" s="77">
        <v>13908.613150796791</v>
      </c>
    </row>
    <row r="310" spans="1:7" x14ac:dyDescent="0.2">
      <c r="A310" s="75">
        <v>45352</v>
      </c>
      <c r="C310" s="76">
        <v>11903.978335331798</v>
      </c>
      <c r="D310" s="76">
        <v>13135.784424107276</v>
      </c>
      <c r="E310" s="110">
        <v>13742.891139262823</v>
      </c>
      <c r="F310" s="77">
        <v>13792.295936464452</v>
      </c>
      <c r="G310" s="77">
        <v>13956.157866905505</v>
      </c>
    </row>
    <row r="311" spans="1:7" x14ac:dyDescent="0.2">
      <c r="A311" s="75">
        <v>45383</v>
      </c>
      <c r="C311" s="76">
        <v>11868.006173297221</v>
      </c>
      <c r="D311" s="76">
        <v>12865.249492740471</v>
      </c>
      <c r="E311" s="110">
        <v>13562.921127661553</v>
      </c>
      <c r="F311" s="77">
        <v>13518.229539001857</v>
      </c>
      <c r="G311" s="77">
        <v>13783.056338156917</v>
      </c>
    </row>
    <row r="312" spans="1:7" x14ac:dyDescent="0.2">
      <c r="A312" s="75">
        <v>45413</v>
      </c>
      <c r="C312" s="76">
        <v>11900.473467061604</v>
      </c>
      <c r="D312" s="76">
        <v>13083.661915875882</v>
      </c>
      <c r="E312" s="110">
        <v>13681.968496263094</v>
      </c>
      <c r="F312" s="77">
        <v>13745.773192996132</v>
      </c>
      <c r="G312" s="77">
        <v>13907.998289135498</v>
      </c>
    </row>
    <row r="313" spans="1:7" x14ac:dyDescent="0.2">
      <c r="A313" s="75">
        <v>45444</v>
      </c>
      <c r="C313" s="76">
        <v>12031.973727663695</v>
      </c>
      <c r="D313" s="76">
        <v>13130.445984484393</v>
      </c>
      <c r="E313" s="110">
        <v>13766.078707699191</v>
      </c>
      <c r="F313" s="77">
        <v>13794.175591992591</v>
      </c>
      <c r="G313" s="77">
        <v>13999.981584761887</v>
      </c>
    </row>
    <row r="314" spans="1:7" x14ac:dyDescent="0.2">
      <c r="A314" s="75">
        <v>45474</v>
      </c>
      <c r="C314" s="76">
        <v>12034.006064320627</v>
      </c>
      <c r="D314" s="76">
        <v>13014.471666293981</v>
      </c>
      <c r="E314" s="110">
        <v>13602.223694977694</v>
      </c>
      <c r="F314" s="77">
        <v>13668.901328322396</v>
      </c>
      <c r="G314" s="77">
        <v>13833.108882390499</v>
      </c>
    </row>
    <row r="315" spans="1:7" x14ac:dyDescent="0.2">
      <c r="A315" s="75">
        <v>45505</v>
      </c>
      <c r="C315" s="76">
        <v>12004.126462371238</v>
      </c>
      <c r="D315" s="76">
        <v>13090.452710281865</v>
      </c>
      <c r="E315" s="110">
        <v>13695.069040546579</v>
      </c>
      <c r="F315" s="77">
        <v>13763.122032145337</v>
      </c>
      <c r="G315" s="77">
        <v>13934.183544984375</v>
      </c>
    </row>
    <row r="316" spans="1:7" x14ac:dyDescent="0.2">
      <c r="A316" s="75">
        <v>45536</v>
      </c>
      <c r="C316" s="76">
        <v>12123.390708477476</v>
      </c>
      <c r="D316" s="76">
        <v>13191.210029074819</v>
      </c>
      <c r="E316" s="110">
        <v>13799.36555545689</v>
      </c>
      <c r="F316" s="77">
        <v>13888.968787951659</v>
      </c>
      <c r="G316" s="77">
        <v>14048.771338649947</v>
      </c>
    </row>
    <row r="317" spans="1:7" x14ac:dyDescent="0.2">
      <c r="A317" s="75">
        <v>45566</v>
      </c>
      <c r="C317" s="76">
        <v>11910.845039812022</v>
      </c>
      <c r="D317" s="76">
        <v>13068.917496938167</v>
      </c>
      <c r="E317" s="110">
        <v>13685.321859085332</v>
      </c>
      <c r="F317" s="77">
        <v>13766.08615325764</v>
      </c>
      <c r="G317" s="77">
        <v>13938.151292739103</v>
      </c>
    </row>
    <row r="318" spans="1:7" x14ac:dyDescent="0.2">
      <c r="A318" s="75">
        <v>45597</v>
      </c>
      <c r="C318" s="76">
        <v>11947.424139630184</v>
      </c>
      <c r="D318" s="76">
        <v>13259.367580105954</v>
      </c>
      <c r="E318" s="110">
        <v>13893.031362902359</v>
      </c>
      <c r="F318" s="77">
        <v>13992.956752941851</v>
      </c>
      <c r="G318" s="77">
        <v>14163.262803959742</v>
      </c>
    </row>
    <row r="319" spans="1:7" x14ac:dyDescent="0.2">
      <c r="A319" s="75">
        <v>45627</v>
      </c>
      <c r="C319" s="76">
        <v>11933.976152519248</v>
      </c>
      <c r="D319" s="76">
        <v>13047.15252345676</v>
      </c>
      <c r="E319" s="110">
        <v>13671.438580365697</v>
      </c>
      <c r="F319" s="77">
        <v>13780.082589434551</v>
      </c>
      <c r="G319" s="77">
        <v>13944.655356299892</v>
      </c>
    </row>
    <row r="320" spans="1:7" x14ac:dyDescent="0.2">
      <c r="A320" s="75">
        <v>45658</v>
      </c>
      <c r="C320" s="76">
        <v>11761.135151225406</v>
      </c>
      <c r="D320" s="76">
        <v>12845.429993693482</v>
      </c>
      <c r="E320" s="110">
        <v>13467.496499582196</v>
      </c>
      <c r="F320" s="77">
        <v>13568.818618772728</v>
      </c>
      <c r="G320" s="77">
        <v>13740.674093533738</v>
      </c>
    </row>
    <row r="321" spans="1:7" x14ac:dyDescent="0.2">
      <c r="A321" s="75">
        <v>45689</v>
      </c>
      <c r="C321" s="76">
        <v>11958.106705898361</v>
      </c>
      <c r="D321" s="76">
        <v>13235.835909965666</v>
      </c>
      <c r="E321" s="110">
        <v>13791.749115542012</v>
      </c>
      <c r="F321" s="77">
        <v>14023.003514785103</v>
      </c>
      <c r="G321" s="77">
        <v>14088.687141019285</v>
      </c>
    </row>
    <row r="322" spans="1:7" x14ac:dyDescent="0.2">
      <c r="A322" s="75">
        <v>45717</v>
      </c>
      <c r="C322" s="76">
        <v>12057.286948206616</v>
      </c>
      <c r="D322" s="76">
        <v>13209.894207090962</v>
      </c>
      <c r="E322" s="110">
        <v>13864.041795696636</v>
      </c>
      <c r="F322" s="77">
        <v>14002.389744025439</v>
      </c>
      <c r="G322" s="77">
        <v>14171.941466756611</v>
      </c>
    </row>
    <row r="323" spans="1:7" x14ac:dyDescent="0.2">
      <c r="A323" s="75">
        <v>45748</v>
      </c>
      <c r="C323" s="76">
        <v>11991.551951206202</v>
      </c>
      <c r="D323" s="76">
        <v>12910.702798140594</v>
      </c>
      <c r="E323" s="110">
        <v>13706.872258177393</v>
      </c>
      <c r="F323" s="77">
        <v>13696.654028249875</v>
      </c>
      <c r="G323" s="77">
        <v>14024.289936158682</v>
      </c>
    </row>
    <row r="324" spans="1:7" x14ac:dyDescent="0.2">
      <c r="A324" s="75">
        <v>45778</v>
      </c>
      <c r="C324" s="76">
        <v>12001.561994564596</v>
      </c>
      <c r="D324" s="76">
        <v>13072.257869205803</v>
      </c>
      <c r="E324" s="110">
        <v>13711.190670713986</v>
      </c>
      <c r="F324" s="77">
        <v>13863.05375956486</v>
      </c>
      <c r="G324" s="77">
        <v>14029.055074101871</v>
      </c>
    </row>
    <row r="325" spans="1:7" x14ac:dyDescent="0.2">
      <c r="A325" s="75">
        <v>45809</v>
      </c>
      <c r="C325" s="76">
        <v>12122.566588323341</v>
      </c>
      <c r="D325" s="76">
        <v>13117.05543519399</v>
      </c>
      <c r="E325" s="110">
        <v>13792.964787423967</v>
      </c>
      <c r="F325" s="77">
        <v>13908.26261875859</v>
      </c>
      <c r="G325" s="77">
        <v>14119.219452914693</v>
      </c>
    </row>
    <row r="326" spans="1:7" x14ac:dyDescent="0.2">
      <c r="A326" s="75">
        <v>45839</v>
      </c>
      <c r="C326" s="76">
        <v>12110.894276222818</v>
      </c>
      <c r="D326" s="76">
        <v>13006.714759758803</v>
      </c>
      <c r="E326" s="110">
        <v>13632.701127629949</v>
      </c>
      <c r="F326" s="77">
        <v>13783.081460814978</v>
      </c>
      <c r="G326" s="77">
        <v>13951.141912611249</v>
      </c>
    </row>
    <row r="327" spans="1:7" x14ac:dyDescent="0.2">
      <c r="A327" s="75">
        <v>45870</v>
      </c>
      <c r="C327" s="76">
        <v>12071.187518936349</v>
      </c>
      <c r="D327" s="76">
        <v>13084.359351066987</v>
      </c>
      <c r="E327" s="110">
        <v>13777.770552995889</v>
      </c>
      <c r="F327" s="77">
        <v>13878.220721280342</v>
      </c>
      <c r="G327" s="77">
        <v>14106.836088040463</v>
      </c>
    </row>
    <row r="328" spans="1:7" x14ac:dyDescent="0.2">
      <c r="A328" s="75">
        <v>45901</v>
      </c>
      <c r="C328" s="76">
        <v>12188.768375388096</v>
      </c>
      <c r="D328" s="76">
        <v>13192.841872754712</v>
      </c>
      <c r="E328" s="110">
        <v>13886.419945699521</v>
      </c>
      <c r="F328" s="77">
        <v>14013.327010267709</v>
      </c>
      <c r="G328" s="77">
        <v>14226.480724529134</v>
      </c>
    </row>
    <row r="329" spans="1:7" x14ac:dyDescent="0.2">
      <c r="A329" s="75">
        <v>45931</v>
      </c>
      <c r="C329" s="76">
        <v>11972.821921938694</v>
      </c>
      <c r="D329" s="76">
        <v>13091.076517812427</v>
      </c>
      <c r="E329" s="110">
        <v>13745.676125365044</v>
      </c>
      <c r="F329" s="77">
        <v>13910.053217923332</v>
      </c>
      <c r="G329" s="77">
        <v>14085.26504451363</v>
      </c>
    </row>
    <row r="330" spans="1:7" x14ac:dyDescent="0.2">
      <c r="A330" s="75">
        <v>45962</v>
      </c>
      <c r="C330" s="76">
        <v>12011.910709737873</v>
      </c>
      <c r="D330" s="76">
        <v>13307.837640531679</v>
      </c>
      <c r="E330" s="110">
        <v>14039.861790928715</v>
      </c>
      <c r="F330" s="77">
        <v>14170.088944699331</v>
      </c>
      <c r="G330" s="77">
        <v>14404.095141992795</v>
      </c>
    </row>
    <row r="331" spans="1:7" x14ac:dyDescent="0.2">
      <c r="A331" s="75">
        <v>45992</v>
      </c>
      <c r="C331" s="76">
        <v>11994.873049193347</v>
      </c>
      <c r="D331" s="76">
        <v>13119.739876109441</v>
      </c>
      <c r="E331" s="110">
        <v>13841.708059908722</v>
      </c>
      <c r="F331" s="77">
        <v>13981.309497463246</v>
      </c>
      <c r="G331" s="77">
        <v>14208.255589521459</v>
      </c>
    </row>
    <row r="332" spans="1:7" x14ac:dyDescent="0.2">
      <c r="A332" s="75">
        <v>46023</v>
      </c>
      <c r="C332" s="76">
        <v>11821.770287226504</v>
      </c>
      <c r="D332" s="76">
        <v>12937.387383922367</v>
      </c>
      <c r="E332" s="110">
        <v>13660.039615275098</v>
      </c>
      <c r="F332" s="77">
        <v>13787.437568226926</v>
      </c>
      <c r="G332" s="77">
        <v>14025.282091047718</v>
      </c>
    </row>
    <row r="333" spans="1:7" x14ac:dyDescent="0.2">
      <c r="A333" s="75">
        <v>46054</v>
      </c>
      <c r="C333" s="76">
        <v>12022.470937094775</v>
      </c>
      <c r="D333" s="76">
        <v>13340.40460811933</v>
      </c>
      <c r="E333" s="110">
        <v>13947.128802540738</v>
      </c>
      <c r="F333" s="77">
        <v>14264.540715439516</v>
      </c>
      <c r="G333" s="77">
        <v>14338.801279416484</v>
      </c>
    </row>
    <row r="334" spans="1:7" x14ac:dyDescent="0.2">
      <c r="A334" s="75">
        <v>46082</v>
      </c>
      <c r="C334" s="76">
        <v>12127.086494125679</v>
      </c>
      <c r="D334" s="76">
        <v>13314.980618300706</v>
      </c>
      <c r="E334" s="110">
        <v>14073.366907204945</v>
      </c>
      <c r="F334" s="77">
        <v>14244.376265315983</v>
      </c>
      <c r="G334" s="77">
        <v>14480.059552162336</v>
      </c>
    </row>
    <row r="335" spans="1:7" x14ac:dyDescent="0.2">
      <c r="A335" s="75">
        <v>46113</v>
      </c>
      <c r="C335" s="76">
        <v>12051.416453812551</v>
      </c>
      <c r="D335" s="76">
        <v>13016.55671310131</v>
      </c>
      <c r="E335" s="110">
        <v>13966.725897845668</v>
      </c>
      <c r="F335" s="77">
        <v>13936.623721649627</v>
      </c>
      <c r="G335" s="77">
        <v>14386.47608289641</v>
      </c>
    </row>
    <row r="336" spans="1:7" x14ac:dyDescent="0.2">
      <c r="A336" s="75">
        <v>46143</v>
      </c>
      <c r="C336" s="76">
        <v>12047.19733779036</v>
      </c>
      <c r="D336" s="76">
        <v>13171.813791168508</v>
      </c>
      <c r="E336" s="110">
        <v>13868.673771718561</v>
      </c>
      <c r="F336" s="77">
        <v>14096.59546849361</v>
      </c>
      <c r="G336" s="77">
        <v>14281.241283388163</v>
      </c>
    </row>
    <row r="337" spans="1:7" x14ac:dyDescent="0.2">
      <c r="A337" s="75">
        <v>46174</v>
      </c>
      <c r="C337" s="76">
        <v>12171.982212956857</v>
      </c>
      <c r="D337" s="76">
        <v>13209.706421432902</v>
      </c>
      <c r="E337" s="110">
        <v>14139.401322078944</v>
      </c>
      <c r="F337" s="77">
        <v>14134.19406165804</v>
      </c>
      <c r="G337" s="77">
        <v>14572.886403319586</v>
      </c>
    </row>
    <row r="338" spans="1:7" x14ac:dyDescent="0.2">
      <c r="A338" s="75">
        <v>46204</v>
      </c>
      <c r="D338" s="76">
        <v>13073.921857524325</v>
      </c>
      <c r="E338" s="110">
        <v>13952.331245469783</v>
      </c>
      <c r="F338" s="77">
        <v>13978.334143200162</v>
      </c>
      <c r="G338" s="77">
        <v>14374.412230039248</v>
      </c>
    </row>
    <row r="339" spans="1:7" x14ac:dyDescent="0.2">
      <c r="A339" s="75">
        <v>46235</v>
      </c>
      <c r="D339" s="76">
        <v>13148.467659227033</v>
      </c>
      <c r="E339" s="110">
        <v>14054.176012447242</v>
      </c>
      <c r="F339" s="77">
        <v>14070.61608359341</v>
      </c>
      <c r="G339" s="77">
        <v>14485.522171280365</v>
      </c>
    </row>
    <row r="340" spans="1:7" x14ac:dyDescent="0.2">
      <c r="A340" s="75">
        <v>46266</v>
      </c>
      <c r="D340" s="76">
        <v>13251.398603147933</v>
      </c>
      <c r="E340" s="110">
        <v>14097.354621087667</v>
      </c>
      <c r="F340" s="77">
        <v>14202.14878036466</v>
      </c>
      <c r="G340" s="77">
        <v>14537.665743836202</v>
      </c>
    </row>
    <row r="341" spans="1:7" x14ac:dyDescent="0.2">
      <c r="A341" s="75">
        <v>46296</v>
      </c>
      <c r="D341" s="76">
        <v>13137.026766797864</v>
      </c>
      <c r="E341" s="110">
        <v>14008.499902621372</v>
      </c>
      <c r="F341" s="77">
        <v>14084.070917609819</v>
      </c>
      <c r="G341" s="77">
        <v>14450.409690573952</v>
      </c>
    </row>
    <row r="342" spans="1:7" x14ac:dyDescent="0.2">
      <c r="A342" s="75">
        <v>46327</v>
      </c>
      <c r="D342" s="76">
        <v>13351.290252618954</v>
      </c>
      <c r="E342" s="110">
        <v>14139.977473941781</v>
      </c>
      <c r="F342" s="77">
        <v>14346.35946556881</v>
      </c>
      <c r="G342" s="77">
        <v>14600.712034955312</v>
      </c>
    </row>
    <row r="343" spans="1:7" x14ac:dyDescent="0.2">
      <c r="A343" s="75">
        <v>46357</v>
      </c>
      <c r="D343" s="76">
        <v>13153.216970053551</v>
      </c>
      <c r="E343" s="110">
        <v>14132.251033530591</v>
      </c>
      <c r="F343" s="77">
        <v>14144.942762420622</v>
      </c>
      <c r="G343" s="77">
        <v>14607.499549658722</v>
      </c>
    </row>
    <row r="344" spans="1:7" x14ac:dyDescent="0.2">
      <c r="A344" s="75">
        <v>46388</v>
      </c>
      <c r="D344" s="76">
        <v>12968.282295428855</v>
      </c>
      <c r="E344" s="110">
        <v>13951.515479479351</v>
      </c>
      <c r="F344" s="77">
        <v>13944.624744772322</v>
      </c>
      <c r="G344" s="77">
        <v>14423.191171092338</v>
      </c>
    </row>
    <row r="345" spans="1:7" x14ac:dyDescent="0.2">
      <c r="A345" s="75">
        <v>46419</v>
      </c>
      <c r="D345" s="76">
        <v>13374.746078129705</v>
      </c>
      <c r="E345" s="110">
        <v>14036.094594534974</v>
      </c>
      <c r="F345" s="77">
        <v>14434.972767109526</v>
      </c>
      <c r="G345" s="77">
        <v>14524.78784728818</v>
      </c>
    </row>
    <row r="346" spans="1:7" x14ac:dyDescent="0.2">
      <c r="A346" s="75">
        <v>46447</v>
      </c>
      <c r="D346" s="76">
        <v>13343.894327807106</v>
      </c>
      <c r="E346" s="110">
        <v>14314.866096985503</v>
      </c>
      <c r="F346" s="77">
        <v>14408.916300771021</v>
      </c>
      <c r="G346" s="77">
        <v>14831.535875603249</v>
      </c>
    </row>
    <row r="347" spans="1:7" x14ac:dyDescent="0.2">
      <c r="A347" s="75">
        <v>46478</v>
      </c>
      <c r="D347" s="76">
        <v>13047.654188052216</v>
      </c>
      <c r="E347" s="110">
        <v>14213.888252264862</v>
      </c>
      <c r="F347" s="77">
        <v>14100.664892867897</v>
      </c>
      <c r="G347" s="77">
        <v>14746.01305628583</v>
      </c>
    </row>
    <row r="348" spans="1:7" x14ac:dyDescent="0.2">
      <c r="A348" s="75">
        <v>46508</v>
      </c>
      <c r="D348" s="76">
        <v>13216.949765454672</v>
      </c>
      <c r="E348" s="110">
        <v>14073.757327200678</v>
      </c>
      <c r="F348" s="77">
        <v>14274.538930922574</v>
      </c>
      <c r="G348" s="77">
        <v>14591.559717912942</v>
      </c>
    </row>
    <row r="349" spans="1:7" x14ac:dyDescent="0.2">
      <c r="A349" s="84">
        <v>46539</v>
      </c>
      <c r="D349" s="76">
        <v>13262.263224052722</v>
      </c>
      <c r="E349" s="110">
        <v>14399.325962452365</v>
      </c>
      <c r="F349" s="77">
        <v>14318.504864728089</v>
      </c>
      <c r="G349" s="77">
        <v>14943.874121368364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4</vt:i4>
      </vt:variant>
    </vt:vector>
  </HeadingPairs>
  <TitlesOfParts>
    <vt:vector size="9" baseType="lpstr">
      <vt:lpstr>Usage notes</vt:lpstr>
      <vt:lpstr>Prison numbers</vt:lpstr>
      <vt:lpstr>Prison population tables</vt:lpstr>
      <vt:lpstr>Scenario summary tables</vt:lpstr>
      <vt:lpstr>Scenario data</vt:lpstr>
      <vt:lpstr>Remand</vt:lpstr>
      <vt:lpstr>Sentenced</vt:lpstr>
      <vt:lpstr>Total</vt:lpstr>
      <vt:lpstr>Scenario comparison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</dc:creator>
  <cp:lastModifiedBy>Henderson</cp:lastModifiedBy>
  <dcterms:created xsi:type="dcterms:W3CDTF">2013-06-27T21:48:12Z</dcterms:created>
  <dcterms:modified xsi:type="dcterms:W3CDTF">2018-07-01T20:23:12Z</dcterms:modified>
</cp:coreProperties>
</file>