
<file path=[Content_Types].xml><?xml version="1.0" encoding="utf-8"?>
<Types xmlns="http://schemas.openxmlformats.org/package/2006/content-types">
  <Override PartName="/xl/worksheets/sheet24.xml" ContentType="application/vnd.openxmlformats-officedocument.spreadsheetml.worksheet+xml"/>
  <Override PartName="/xl/worksheets/sheet35.xml" ContentType="application/vnd.openxmlformats-officedocument.spreadsheetml.worksheet+xml"/>
  <Override PartName="/xl/worksheets/sheet13.xml" ContentType="application/vnd.openxmlformats-officedocument.spreadsheetml.worksheet+xml"/>
  <Override PartName="/xl/worksheets/sheet42.xml" ContentType="application/vnd.openxmlformats-officedocument.spreadsheetml.worksheet+xml"/>
  <Override PartName="/xl/worksheets/sheet60.xml" ContentType="application/vnd.openxmlformats-officedocument.spreadsheetml.worksheet+xml"/>
  <Override PartName="/xl/styles.xml" ContentType="application/vnd.openxmlformats-officedocument.spreadsheetml.styles+xml"/>
  <Override PartName="/xl/drawings/drawing6.xml" ContentType="application/vnd.openxmlformats-officedocument.drawing+xml"/>
  <Override PartName="/xl/charts/chart4.xml" ContentType="application/vnd.openxmlformats-officedocument.drawingml.chart+xml"/>
  <Override PartName="/xl/drawings/drawing39.xml" ContentType="application/vnd.openxmlformats-officedocument.drawing+xml"/>
  <Override PartName="/xl/drawings/drawing57.xml" ContentType="application/vnd.openxmlformats-officedocument.drawing+xml"/>
  <Override PartName="/xl/worksheets/sheet7.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drawings/drawing17.xml" ContentType="application/vnd.openxmlformats-officedocument.drawingml.chartshapes+xml"/>
  <Override PartName="/xl/drawings/drawing28.xml" ContentType="application/vnd.openxmlformats-officedocument.drawing+xml"/>
  <Override PartName="/xl/drawings/drawing46.xml" ContentType="application/vnd.openxmlformats-officedocument.drawing+xml"/>
  <Default Extension="xml" ContentType="application/xml"/>
  <Override PartName="/xl/drawings/drawing2.xml" ContentType="application/vnd.openxmlformats-officedocument.drawing+xml"/>
  <Override PartName="/xl/drawings/drawing35.xml" ContentType="application/vnd.openxmlformats-officedocument.drawing+xml"/>
  <Override PartName="/xl/drawings/drawing53.xml" ContentType="application/vnd.openxmlformats-officedocument.drawing+xml"/>
  <Override PartName="/xl/charts/chart49.xml" ContentType="application/vnd.openxmlformats-officedocument.drawingml.chart+xml"/>
  <Override PartName="/xl/worksheets/sheet3.xml" ContentType="application/vnd.openxmlformats-officedocument.spreadsheetml.worksheet+xml"/>
  <Override PartName="/xl/drawings/drawing13.xml" ContentType="application/vnd.openxmlformats-officedocument.drawing+xml"/>
  <Override PartName="/xl/drawings/drawing24.xml" ContentType="application/vnd.openxmlformats-officedocument.drawing+xml"/>
  <Override PartName="/xl/charts/chart27.xml" ContentType="application/vnd.openxmlformats-officedocument.drawingml.chart+xml"/>
  <Override PartName="/xl/drawings/drawing42.xml" ContentType="application/vnd.openxmlformats-officedocument.drawing+xml"/>
  <Override PartName="/xl/charts/chart38.xml" ContentType="application/vnd.openxmlformats-officedocument.drawingml.chart+xml"/>
  <Override PartName="/xl/drawings/drawing60.xml" ContentType="application/vnd.openxmlformats-officedocument.drawing+xml"/>
  <Override PartName="/docProps/custom.xml" ContentType="application/vnd.openxmlformats-officedocument.custom-properties+xml"/>
  <Override PartName="/xl/externalLinks/externalLink1.xml" ContentType="application/vnd.openxmlformats-officedocument.spreadsheetml.externalLink+xml"/>
  <Override PartName="/xl/drawings/drawing20.xml" ContentType="application/vnd.openxmlformats-officedocument.drawing+xml"/>
  <Override PartName="/xl/charts/chart16.xml" ContentType="application/vnd.openxmlformats-officedocument.drawingml.chart+xml"/>
  <Override PartName="/xl/drawings/drawing31.xml" ContentType="application/vnd.openxmlformats-officedocument.drawing+xml"/>
  <Override PartName="/xl/charts/chart34.xml" ContentType="application/vnd.openxmlformats-officedocument.drawingml.chart+xml"/>
  <Override PartName="/xl/charts/chart45.xml" ContentType="application/vnd.openxmlformats-officedocument.drawingml.chart+xml"/>
  <Override PartName="/xl/worksheets/sheet29.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sharedStrings.xml" ContentType="application/vnd.openxmlformats-officedocument.spreadsheetml.sharedStrings+xml"/>
  <Override PartName="/xl/charts/chart23.xml" ContentType="application/vnd.openxmlformats-officedocument.drawingml.chart+xml"/>
  <Override PartName="/xl/worksheets/sheet18.xml" ContentType="application/vnd.openxmlformats-officedocument.spreadsheetml.worksheet+xml"/>
  <Override PartName="/xl/worksheets/sheet36.xml" ContentType="application/vnd.openxmlformats-officedocument.spreadsheetml.worksheet+xml"/>
  <Override PartName="/xl/worksheets/sheet54.xml" ContentType="application/vnd.openxmlformats-officedocument.spreadsheetml.worksheet+xml"/>
  <Override PartName="/xl/worksheets/sheet65.xml" ContentType="application/vnd.openxmlformats-officedocument.spreadsheetml.worksheet+xml"/>
  <Override PartName="/xl/charts/chart9.xml" ContentType="application/vnd.openxmlformats-officedocument.drawingml.chart+xml"/>
  <Override PartName="/xl/charts/chart12.xml" ContentType="application/vnd.openxmlformats-officedocument.drawingml.chart+xml"/>
  <Override PartName="/xl/charts/chart30.xml" ContentType="application/vnd.openxmlformats-officedocument.drawingml.chart+xml"/>
  <Override PartName="/xl/charts/chart41.xml" ContentType="application/vnd.openxmlformats-officedocument.drawingml.chart+xml"/>
  <Override PartName="/xl/worksheets/sheet25.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32.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drawings/drawing7.xml" ContentType="application/vnd.openxmlformats-officedocument.drawing+xml"/>
  <Override PartName="/xl/charts/chart5.xml" ContentType="application/vnd.openxmlformats-officedocument.drawingml.chart+xml"/>
  <Override PartName="/xl/drawings/drawing29.xml" ContentType="application/vnd.openxmlformats-officedocument.drawing+xml"/>
  <Override PartName="/xl/drawings/drawing58.xml" ContentType="application/vnd.openxmlformats-officedocument.drawing+xml"/>
  <Override PartName="/xl/worksheets/sheet8.xml" ContentType="application/vnd.openxmlformats-officedocument.spreadsheetml.worksheet+xml"/>
  <Override PartName="/xl/worksheets/sheet21.xml" ContentType="application/vnd.openxmlformats-officedocument.spreadsheetml.worksheet+xml"/>
  <Override PartName="/xl/drawings/drawing18.xml" ContentType="application/vnd.openxmlformats-officedocument.drawing+xml"/>
  <Override PartName="/xl/drawings/drawing36.xml" ContentType="application/vnd.openxmlformats-officedocument.drawing+xml"/>
  <Override PartName="/xl/drawings/drawing47.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3.xml" ContentType="application/vnd.openxmlformats-officedocument.drawingml.chartshapes+xml"/>
  <Override PartName="/xl/drawings/drawing25.xml" ContentType="application/vnd.openxmlformats-officedocument.drawing+xml"/>
  <Override PartName="/xl/drawings/drawing43.xml" ContentType="application/vnd.openxmlformats-officedocument.drawing+xml"/>
  <Override PartName="/xl/charts/chart39.xml" ContentType="application/vnd.openxmlformats-officedocument.drawingml.chart+xml"/>
  <Override PartName="/xl/drawings/drawing54.xml" ContentType="application/vnd.openxmlformats-officedocument.drawing+xml"/>
  <Override PartName="/docProps/app.xml" ContentType="application/vnd.openxmlformats-officedocument.extended-properties+xml"/>
  <Override PartName="/xl/drawings/drawing14.xml" ContentType="application/vnd.openxmlformats-officedocument.drawing+xml"/>
  <Override PartName="/xl/drawings/drawing32.xml" ContentType="application/vnd.openxmlformats-officedocument.drawingml.chartshapes+xml"/>
  <Override PartName="/xl/charts/chart28.xml" ContentType="application/vnd.openxmlformats-officedocument.drawingml.chart+xml"/>
  <Override PartName="/xl/charts/chart46.xml" ContentType="application/vnd.openxmlformats-officedocument.drawingml.chart+xml"/>
  <Override PartName="/xl/drawings/drawing61.xml" ContentType="application/vnd.openxmlformats-officedocument.drawing+xml"/>
  <Override PartName="/xl/worksheets/sheet59.xml" ContentType="application/vnd.openxmlformats-officedocument.spreadsheetml.worksheet+xml"/>
  <Override PartName="/xl/drawings/drawing21.xml" ContentType="application/vnd.openxmlformats-officedocument.drawing+xml"/>
  <Override PartName="/xl/charts/chart17.xml" ContentType="application/vnd.openxmlformats-officedocument.drawingml.chart+xml"/>
  <Default Extension="vml" ContentType="application/vnd.openxmlformats-officedocument.vmlDrawing"/>
  <Override PartName="/xl/comments1.xml" ContentType="application/vnd.openxmlformats-officedocument.spreadsheetml.comments+xml"/>
  <Override PartName="/xl/charts/chart35.xml" ContentType="application/vnd.openxmlformats-officedocument.drawingml.chart+xml"/>
  <Override PartName="/xl/drawings/drawing50.xml" ContentType="application/vnd.openxmlformats-officedocument.drawing+xml"/>
  <Override PartName="/xl/calcChain.xml" ContentType="application/vnd.openxmlformats-officedocument.spreadsheetml.calcChain+xml"/>
  <Override PartName="/xl/worksheets/sheet19.xml" ContentType="application/vnd.openxmlformats-officedocument.spreadsheetml.worksheet+xml"/>
  <Override PartName="/xl/worksheets/sheet48.xml" ContentType="application/vnd.openxmlformats-officedocument.spreadsheetml.worksheet+xml"/>
  <Override PartName="/xl/worksheets/sheet66.xml" ContentType="application/vnd.openxmlformats-officedocument.spreadsheetml.worksheet+xml"/>
  <Override PartName="/xl/drawings/drawing10.xml" ContentType="application/vnd.openxmlformats-officedocument.drawing+xml"/>
  <Override PartName="/xl/charts/chart13.xml" ContentType="application/vnd.openxmlformats-officedocument.drawingml.chart+xml"/>
  <Override PartName="/xl/charts/chart24.xml" ContentType="application/vnd.openxmlformats-officedocument.drawingml.chart+xml"/>
  <Override PartName="/xl/charts/chart42.xml" ContentType="application/vnd.openxmlformats-officedocument.drawingml.chart+xml"/>
  <Override PartName="/xl/worksheets/sheet26.xml" ContentType="application/vnd.openxmlformats-officedocument.spreadsheetml.worksheet+xml"/>
  <Override PartName="/xl/worksheets/sheet37.xml" ContentType="application/vnd.openxmlformats-officedocument.spreadsheetml.worksheet+xml"/>
  <Override PartName="/xl/worksheets/sheet55.xml" ContentType="application/vnd.openxmlformats-officedocument.spreadsheetml.worksheet+xml"/>
  <Override PartName="/xl/charts/chart31.xml" ContentType="application/vnd.openxmlformats-officedocument.drawingml.chart+xml"/>
  <Override PartName="/docProps/core.xml" ContentType="application/vnd.openxmlformats-package.core-properties+xml"/>
  <Override PartName="/xl/worksheets/sheet15.xml" ContentType="application/vnd.openxmlformats-officedocument.spreadsheetml.worksheet+xml"/>
  <Override PartName="/xl/worksheets/sheet44.xml" ContentType="application/vnd.openxmlformats-officedocument.spreadsheetml.worksheet+xml"/>
  <Override PartName="/xl/worksheets/sheet62.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drawings/drawing59.xml" ContentType="application/vnd.openxmlformats-officedocument.drawing+xml"/>
  <Override PartName="/xl/worksheets/sheet9.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drawings/drawing8.xml" ContentType="application/vnd.openxmlformats-officedocument.drawing+xml"/>
  <Override PartName="/xl/drawings/drawing19.xml" ContentType="application/vnd.openxmlformats-officedocument.drawing+xml"/>
  <Override PartName="/xl/drawings/drawing48.xml" ContentType="application/vnd.openxmlformats-officedocument.drawing+xml"/>
  <Override PartName="/xl/worksheets/sheet11.xml" ContentType="application/vnd.openxmlformats-officedocument.spreadsheetml.worksheet+xml"/>
  <Override PartName="/xl/worksheets/sheet40.xml" ContentType="application/vnd.openxmlformats-officedocument.spreadsheetml.worksheet+xml"/>
  <Override PartName="/xl/drawings/drawing4.xml" ContentType="application/vnd.openxmlformats-officedocument.drawing+xml"/>
  <Override PartName="/xl/charts/chart2.xml" ContentType="application/vnd.openxmlformats-officedocument.drawingml.chart+xml"/>
  <Override PartName="/xl/drawings/drawing37.xml" ContentType="application/vnd.openxmlformats-officedocument.drawing+xml"/>
  <Override PartName="/xl/drawings/drawing55.xml" ContentType="application/vnd.openxmlformats-officedocument.drawing+xml"/>
  <Default Extension="rels" ContentType="application/vnd.openxmlformats-package.relationships+xml"/>
  <Override PartName="/xl/worksheets/sheet5.xml" ContentType="application/vnd.openxmlformats-officedocument.spreadsheetml.worksheet+xml"/>
  <Override PartName="/xl/drawings/drawing15.xml" ContentType="application/vnd.openxmlformats-officedocument.drawing+xml"/>
  <Override PartName="/xl/drawings/drawing26.xml" ContentType="application/vnd.openxmlformats-officedocument.drawing+xml"/>
  <Override PartName="/xl/charts/chart29.xml" ContentType="application/vnd.openxmlformats-officedocument.drawingml.chart+xml"/>
  <Override PartName="/xl/drawings/drawing44.xml" ContentType="application/vnd.openxmlformats-officedocument.drawing+xml"/>
  <Override PartName="/xl/drawings/drawing62.xml" ContentType="application/vnd.openxmlformats-officedocument.drawing+xml"/>
  <Override PartName="/xl/drawings/drawing22.xml" ContentType="application/vnd.openxmlformats-officedocument.drawing+xml"/>
  <Override PartName="/xl/charts/chart18.xml" ContentType="application/vnd.openxmlformats-officedocument.drawingml.chart+xml"/>
  <Override PartName="/xl/drawings/drawing33.xml" ContentType="application/vnd.openxmlformats-officedocument.drawing+xml"/>
  <Override PartName="/xl/charts/chart36.xml" ContentType="application/vnd.openxmlformats-officedocument.drawingml.chart+xml"/>
  <Override PartName="/xl/drawings/drawing51.xml" ContentType="application/vnd.openxmlformats-officedocument.drawing+xml"/>
  <Override PartName="/xl/charts/chart47.xml" ContentType="application/vnd.openxmlformats-officedocument.drawingml.chart+xml"/>
  <Override PartName="/xl/worksheets/sheet1.xml" ContentType="application/vnd.openxmlformats-officedocument.spreadsheetml.worksheet+xml"/>
  <Override PartName="/xl/worksheets/sheet49.xml" ContentType="application/vnd.openxmlformats-officedocument.spreadsheetml.worksheet+xml"/>
  <Override PartName="/xl/drawings/drawing11.xml" ContentType="application/vnd.openxmlformats-officedocument.drawing+xml"/>
  <Override PartName="/xl/charts/chart25.xml" ContentType="application/vnd.openxmlformats-officedocument.drawingml.chart+xml"/>
  <Override PartName="/xl/drawings/drawing40.xml" ContentType="application/vnd.openxmlformats-officedocument.drawing+xml"/>
  <Override PartName="/xl/worksheets/sheet38.xml" ContentType="application/vnd.openxmlformats-officedocument.spreadsheetml.worksheet+xml"/>
  <Override PartName="/xl/worksheets/sheet67.xml" ContentType="application/vnd.openxmlformats-officedocument.spreadsheetml.worksheet+xml"/>
  <Override PartName="/xl/charts/chart14.xml" ContentType="application/vnd.openxmlformats-officedocument.drawingml.chart+xml"/>
  <Override PartName="/xl/charts/chart32.xml" ContentType="application/vnd.openxmlformats-officedocument.drawingml.chart+xml"/>
  <Override PartName="/xl/charts/chart43.xml" ContentType="application/vnd.openxmlformats-officedocument.drawingml.chart+xml"/>
  <Override PartName="/xl/worksheets/sheet27.xml" ContentType="application/vnd.openxmlformats-officedocument.spreadsheetml.worksheet+xml"/>
  <Override PartName="/xl/worksheets/sheet45.xml" ContentType="application/vnd.openxmlformats-officedocument.spreadsheetml.worksheet+xml"/>
  <Override PartName="/xl/worksheets/sheet56.xml" ContentType="application/vnd.openxmlformats-officedocument.spreadsheetml.worksheet+xml"/>
  <Override PartName="/xl/charts/chart21.xml" ContentType="application/vnd.openxmlformats-officedocument.drawingml.chart+xml"/>
  <Override PartName="/xl/charts/chart50.xml" ContentType="application/vnd.openxmlformats-officedocument.drawingml.chart+xml"/>
  <Override PartName="/xl/worksheets/sheet16.xml" ContentType="application/vnd.openxmlformats-officedocument.spreadsheetml.worksheet+xml"/>
  <Override PartName="/xl/worksheets/sheet34.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drawings/drawing9.xml" ContentType="application/vnd.openxmlformats-officedocument.drawing+xml"/>
  <Override PartName="/xl/charts/chart7.xml" ContentType="application/vnd.openxmlformats-officedocument.drawingml.chart+xml"/>
  <Override PartName="/xl/charts/chart10.xml" ContentType="application/vnd.openxmlformats-officedocument.drawingml.chart+xml"/>
  <Override PartName="/xl/worksheets/sheet23.xml" ContentType="application/vnd.openxmlformats-officedocument.spreadsheetml.worksheet+xml"/>
  <Override PartName="/xl/worksheets/sheet41.xml" ContentType="application/vnd.openxmlformats-officedocument.spreadsheetml.worksheet+xml"/>
  <Override PartName="/xl/drawings/drawing38.xml" ContentType="application/vnd.openxmlformats-officedocument.drawing+xml"/>
  <Override PartName="/xl/drawings/drawing49.xml" ContentType="application/vnd.openxmlformats-officedocument.drawing+xml"/>
  <Override PartName="/xl/worksheets/sheet6.xml" ContentType="application/vnd.openxmlformats-officedocument.spreadsheetml.worksheet+xml"/>
  <Override PartName="/xl/worksheets/sheet12.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charts/chart3.xml" ContentType="application/vnd.openxmlformats-officedocument.drawingml.chart+xml"/>
  <Override PartName="/xl/drawings/drawing27.xml" ContentType="application/vnd.openxmlformats-officedocument.drawing+xml"/>
  <Override PartName="/xl/drawings/drawing45.xml" ContentType="application/vnd.openxmlformats-officedocument.drawing+xml"/>
  <Override PartName="/xl/drawings/drawing56.xml" ContentType="application/vnd.openxmlformats-officedocument.drawing+xml"/>
  <Override PartName="/xl/drawings/drawing16.xml" ContentType="application/vnd.openxmlformats-officedocument.drawing+xml"/>
  <Override PartName="/xl/drawings/drawing34.xml" ContentType="application/vnd.openxmlformats-officedocument.drawing+xml"/>
  <Override PartName="/xl/charts/chart48.xml" ContentType="application/vnd.openxmlformats-officedocument.drawingml.chart+xml"/>
  <Override PartName="/xl/worksheets/sheet2.xml" ContentType="application/vnd.openxmlformats-officedocument.spreadsheetml.worksheet+xml"/>
  <Override PartName="/xl/drawings/drawing1.xml" ContentType="application/vnd.openxmlformats-officedocument.drawing+xml"/>
  <Override PartName="/xl/drawings/drawing23.xml" ContentType="application/vnd.openxmlformats-officedocument.drawing+xml"/>
  <Override PartName="/xl/charts/chart19.xml" ContentType="application/vnd.openxmlformats-officedocument.drawingml.chart+xml"/>
  <Override PartName="/xl/drawings/drawing41.xml" ContentType="application/vnd.openxmlformats-officedocument.drawing+xml"/>
  <Override PartName="/xl/charts/chart37.xml" ContentType="application/vnd.openxmlformats-officedocument.drawingml.chart+xml"/>
  <Override PartName="/xl/drawings/drawing52.xml" ContentType="application/vnd.openxmlformats-officedocument.drawing+xml"/>
  <Override PartName="/xl/drawings/drawing12.xml" ContentType="application/vnd.openxmlformats-officedocument.drawing+xml"/>
  <Override PartName="/xl/drawings/drawing30.xml" ContentType="application/vnd.openxmlformats-officedocument.drawing+xml"/>
  <Override PartName="/xl/charts/chart26.xml" ContentType="application/vnd.openxmlformats-officedocument.drawingml.chart+xml"/>
  <Override PartName="/xl/charts/chart44.xml" ContentType="application/vnd.openxmlformats-officedocument.drawingml.chart+xml"/>
  <Override PartName="/xl/worksheets/sheet28.xml" ContentType="application/vnd.openxmlformats-officedocument.spreadsheetml.worksheet+xml"/>
  <Override PartName="/xl/worksheets/sheet39.xml" ContentType="application/vnd.openxmlformats-officedocument.spreadsheetml.worksheet+xml"/>
  <Override PartName="/xl/worksheets/sheet57.xml" ContentType="application/vnd.openxmlformats-officedocument.spreadsheetml.worksheet+xml"/>
  <Override PartName="/xl/charts/chart15.xml" ContentType="application/vnd.openxmlformats-officedocument.drawingml.chart+xml"/>
  <Override PartName="/xl/charts/chart33.xml" ContentType="application/vnd.openxmlformats-officedocument.drawingml.chart+xml"/>
  <Override PartName="/xl/worksheets/sheet17.xml" ContentType="application/vnd.openxmlformats-officedocument.spreadsheetml.worksheet+xml"/>
  <Override PartName="/xl/worksheets/sheet46.xml" ContentType="application/vnd.openxmlformats-officedocument.spreadsheetml.worksheet+xml"/>
  <Override PartName="/xl/worksheets/sheet64.xml" ContentType="application/vnd.openxmlformats-officedocument.spreadsheetml.worksheet+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xl/charts/chart40.xml" ContentType="application/vnd.openxmlformats-officedocument.drawingml.chart+xml"/>
  <Override PartName="/xl/worksheets/sheet53.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40" yWindow="15" windowWidth="14865" windowHeight="7050" firstSheet="61" activeTab="66"/>
  </bookViews>
  <sheets>
    <sheet name="About" sheetId="208" r:id="rId1"/>
    <sheet name="Contents" sheetId="272" r:id="rId2"/>
    <sheet name="Prison pop chart" sheetId="209" r:id="rId3"/>
    <sheet name="Prison pop table" sheetId="210" r:id="rId4"/>
    <sheet name="Incarceration rates chart" sheetId="211" r:id="rId5"/>
    <sheet name="Incarceration rates table" sheetId="212" r:id="rId6"/>
    <sheet name="Incarceration rates calcs" sheetId="213" r:id="rId7"/>
    <sheet name="Court disposals chart" sheetId="216" r:id="rId8"/>
    <sheet name="Court disposals table" sheetId="214" r:id="rId9"/>
    <sheet name="Numbers remanded chart" sheetId="217" r:id="rId10"/>
    <sheet name="Numbers remanded table" sheetId="218" r:id="rId11"/>
    <sheet name="Remand rate chart" sheetId="219" r:id="rId12"/>
    <sheet name="Remand rate table" sheetId="220" r:id="rId13"/>
    <sheet name="Remand time chart" sheetId="221" r:id="rId14"/>
    <sheet name="Remand time table" sheetId="222" r:id="rId15"/>
    <sheet name="Proportion convicted chart" sheetId="223" r:id="rId16"/>
    <sheet name="Proportion convicted table" sheetId="224" r:id="rId17"/>
    <sheet name="Sentence distribution all chart" sheetId="225" r:id="rId18"/>
    <sheet name="All sentences table" sheetId="231" r:id="rId19"/>
    <sheet name="Sentence distrib other chart" sheetId="226" r:id="rId20"/>
    <sheet name="Sentence distrib monetary chart" sheetId="227" r:id="rId21"/>
    <sheet name="Sentence distrib comm chart" sheetId="228" r:id="rId22"/>
    <sheet name="Sentence distrib prison chart" sheetId="229" r:id="rId23"/>
    <sheet name="Sentence proportions table" sheetId="230" r:id="rId24"/>
    <sheet name="Sentence length charts" sheetId="232" r:id="rId25"/>
    <sheet name="Sentence length table" sheetId="233" r:id="rId26"/>
    <sheet name="Proportion served chart" sheetId="234" r:id="rId27"/>
    <sheet name="Proportion served table" sheetId="235" r:id="rId28"/>
    <sheet name="Crown Law disposals chart" sheetId="236" r:id="rId29"/>
    <sheet name="Crown law table" sheetId="238" r:id="rId30"/>
    <sheet name="Written reports chart" sheetId="240" r:id="rId31"/>
    <sheet name="Oral reports chart" sheetId="239" r:id="rId32"/>
    <sheet name="Total reports chart" sheetId="241" r:id="rId33"/>
    <sheet name="Reports table" sheetId="242" r:id="rId34"/>
    <sheet name="Fine impositions chart" sheetId="243" r:id="rId35"/>
    <sheet name="Fine receipts chart" sheetId="244" r:id="rId36"/>
    <sheet name="Remittals chart" sheetId="245" r:id="rId37"/>
    <sheet name="Collections table" sheetId="246" r:id="rId38"/>
    <sheet name="Home Detention charts" sheetId="247" r:id="rId39"/>
    <sheet name="Community Detention charts" sheetId="248" r:id="rId40"/>
    <sheet name="Intensive Supervision charts" sheetId="249" r:id="rId41"/>
    <sheet name="Supervision charts" sheetId="251" r:id="rId42"/>
    <sheet name="Community Work charts" sheetId="250" r:id="rId43"/>
    <sheet name="Total Comm sentences charts" sheetId="253" r:id="rId44"/>
    <sheet name="Community starts  Stage 1" sheetId="252" state="hidden" r:id="rId45"/>
    <sheet name="Community musters Stage 1" sheetId="255" state="hidden" r:id="rId46"/>
    <sheet name="Comm sentences tables - starts" sheetId="254" r:id="rId47"/>
    <sheet name="Comm sentences tables - musters" sheetId="273" r:id="rId48"/>
    <sheet name="Parole charts" sheetId="256" r:id="rId49"/>
    <sheet name="Rel on Cond charts" sheetId="257" r:id="rId50"/>
    <sheet name="Post Det Cond charts" sheetId="258" r:id="rId51"/>
    <sheet name="Ext Sup Life Par chart" sheetId="259" r:id="rId52"/>
    <sheet name="Post sentence tables - starts" sheetId="260" r:id="rId53"/>
    <sheet name="Post sentence tables - musters" sheetId="274" r:id="rId54"/>
    <sheet name="Pre-release Enquiries chart" sheetId="262" r:id="rId55"/>
    <sheet name="Parole Progress Reports chart" sheetId="264" r:id="rId56"/>
    <sheet name="PoI tables" sheetId="265" r:id="rId57"/>
    <sheet name="Prison population (shortterm)" sheetId="266" r:id="rId58"/>
    <sheet name="Remand population (shortterm)" sheetId="268" r:id="rId59"/>
    <sheet name="Sentenced population(shortterm)" sheetId="267" r:id="rId60"/>
    <sheet name="Prison population (longterm)" sheetId="281" r:id="rId61"/>
    <sheet name="Remand population (longterm)" sheetId="279" r:id="rId62"/>
    <sheet name="Sentenced population (longterm)" sheetId="280" r:id="rId63"/>
    <sheet name="Prison pop tables (shortterm)" sheetId="277" r:id="rId64"/>
    <sheet name="Prison pop tables (longterm)" sheetId="278" r:id="rId65"/>
    <sheet name="Legal Aid chart" sheetId="275" r:id="rId66"/>
    <sheet name="Legal Aid table" sheetId="276" r:id="rId67"/>
  </sheets>
  <externalReferences>
    <externalReference r:id="rId68"/>
  </externalReferences>
  <definedNames>
    <definedName name="CLCQ" localSheetId="64">#REF!</definedName>
    <definedName name="CLCQ" localSheetId="63">#REF!</definedName>
    <definedName name="CLCQ" localSheetId="60">#REF!</definedName>
    <definedName name="CLCQ" localSheetId="61">#REF!</definedName>
    <definedName name="CLCQ" localSheetId="62">#REF!</definedName>
    <definedName name="CLCQ">#REF!</definedName>
    <definedName name="CLYTD" localSheetId="64">#REF!</definedName>
    <definedName name="CLYTD" localSheetId="63">#REF!</definedName>
    <definedName name="CLYTD" localSheetId="60">#REF!</definedName>
    <definedName name="CLYTD" localSheetId="61">#REF!</definedName>
    <definedName name="CLYTD" localSheetId="62">#REF!</definedName>
    <definedName name="CLYTD">#REF!</definedName>
    <definedName name="CPSordermuster" localSheetId="64">#REF!</definedName>
    <definedName name="CPSordermuster" localSheetId="63">#REF!</definedName>
    <definedName name="CPSordermuster" localSheetId="60">#REF!</definedName>
    <definedName name="CPSordermuster" localSheetId="61">#REF!</definedName>
    <definedName name="CPSordermuster" localSheetId="62">#REF!</definedName>
    <definedName name="CPSordermuster">#REF!</definedName>
    <definedName name="CPSorderstartCQ" localSheetId="64">#REF!</definedName>
    <definedName name="CPSorderstartCQ" localSheetId="63">#REF!</definedName>
    <definedName name="CPSorderstartCQ" localSheetId="60">#REF!</definedName>
    <definedName name="CPSorderstartCQ" localSheetId="61">#REF!</definedName>
    <definedName name="CPSorderstartCQ" localSheetId="62">#REF!</definedName>
    <definedName name="CPSorderstartCQ">#REF!</definedName>
    <definedName name="CPSorderstartYTD" localSheetId="64">#REF!</definedName>
    <definedName name="CPSorderstartYTD" localSheetId="63">#REF!</definedName>
    <definedName name="CPSorderstartYTD" localSheetId="60">#REF!</definedName>
    <definedName name="CPSorderstartYTD" localSheetId="61">#REF!</definedName>
    <definedName name="CPSorderstartYTD" localSheetId="62">#REF!</definedName>
    <definedName name="CPSorderstartYTD">#REF!</definedName>
    <definedName name="CPSsentmuster" localSheetId="64">#REF!</definedName>
    <definedName name="CPSsentmuster" localSheetId="63">#REF!</definedName>
    <definedName name="CPSsentmuster" localSheetId="60">#REF!</definedName>
    <definedName name="CPSsentmuster" localSheetId="61">#REF!</definedName>
    <definedName name="CPSsentmuster" localSheetId="62">#REF!</definedName>
    <definedName name="CPSsentmuster">#REF!</definedName>
    <definedName name="CPSsentstartCQ" localSheetId="64">#REF!</definedName>
    <definedName name="CPSsentstartCQ" localSheetId="63">#REF!</definedName>
    <definedName name="CPSsentstartCQ" localSheetId="60">#REF!</definedName>
    <definedName name="CPSsentstartCQ" localSheetId="61">#REF!</definedName>
    <definedName name="CPSsentstartCQ" localSheetId="62">#REF!</definedName>
    <definedName name="CPSsentstartCQ">#REF!</definedName>
    <definedName name="CPSsentstartYTD" localSheetId="64">#REF!</definedName>
    <definedName name="CPSsentstartYTD" localSheetId="63">#REF!</definedName>
    <definedName name="CPSsentstartYTD" localSheetId="60">#REF!</definedName>
    <definedName name="CPSsentstartYTD" localSheetId="61">#REF!</definedName>
    <definedName name="CPSsentstartYTD" localSheetId="62">#REF!</definedName>
    <definedName name="CPSsentstartYTD">#REF!</definedName>
    <definedName name="Driverstext" localSheetId="64">#REF!</definedName>
    <definedName name="Driverstext" localSheetId="63">#REF!</definedName>
    <definedName name="Driverstext" localSheetId="60">#REF!</definedName>
    <definedName name="Driverstext" localSheetId="61">#REF!</definedName>
    <definedName name="Driverstext" localSheetId="62">#REF!</definedName>
    <definedName name="Driverstext">#REF!</definedName>
    <definedName name="Driverstext2" localSheetId="64">#REF!</definedName>
    <definedName name="Driverstext2" localSheetId="63">#REF!</definedName>
    <definedName name="Driverstext2" localSheetId="60">#REF!</definedName>
    <definedName name="Driverstext2" localSheetId="61">#REF!</definedName>
    <definedName name="Driverstext2" localSheetId="62">#REF!</definedName>
    <definedName name="Driverstext2">#REF!</definedName>
    <definedName name="EndMonthQrt" localSheetId="64">#REF!</definedName>
    <definedName name="EndMonthQrt" localSheetId="63">#REF!</definedName>
    <definedName name="EndMonthQrt" localSheetId="60">#REF!</definedName>
    <definedName name="EndMonthQrt" localSheetId="61">#REF!</definedName>
    <definedName name="EndMonthQrt" localSheetId="62">#REF!</definedName>
    <definedName name="EndMonthQrt">#REF!</definedName>
    <definedName name="extended_sup" localSheetId="64">#REF!</definedName>
    <definedName name="extended_sup" localSheetId="63">#REF!</definedName>
    <definedName name="extended_sup" localSheetId="60">#REF!</definedName>
    <definedName name="extended_sup" localSheetId="61">#REF!</definedName>
    <definedName name="extended_sup" localSheetId="62">#REF!</definedName>
    <definedName name="extended_sup">#REF!</definedName>
    <definedName name="FinesCQ" localSheetId="64">#REF!</definedName>
    <definedName name="FinesCQ" localSheetId="63">#REF!</definedName>
    <definedName name="FinesCQ" localSheetId="60">#REF!</definedName>
    <definedName name="FinesCQ" localSheetId="61">#REF!</definedName>
    <definedName name="FinesCQ" localSheetId="62">#REF!</definedName>
    <definedName name="FinesCQ">#REF!</definedName>
    <definedName name="FinesYTD" localSheetId="64">#REF!</definedName>
    <definedName name="FinesYTD" localSheetId="63">#REF!</definedName>
    <definedName name="FinesYTD" localSheetId="60">#REF!</definedName>
    <definedName name="FinesYTD" localSheetId="61">#REF!</definedName>
    <definedName name="FinesYTD" localSheetId="62">#REF!</definedName>
    <definedName name="FinesYTD">#REF!</definedName>
    <definedName name="JulMonth" localSheetId="64">#REF!</definedName>
    <definedName name="JulMonth" localSheetId="63">#REF!</definedName>
    <definedName name="JulMonth" localSheetId="60">#REF!</definedName>
    <definedName name="JulMonth" localSheetId="61">#REF!</definedName>
    <definedName name="JulMonth" localSheetId="62">#REF!</definedName>
    <definedName name="JulMonth">#REF!</definedName>
    <definedName name="LegaidCQ" localSheetId="64">#REF!</definedName>
    <definedName name="LegaidCQ" localSheetId="63">#REF!</definedName>
    <definedName name="LegaidCQ" localSheetId="60">#REF!</definedName>
    <definedName name="LegaidCQ" localSheetId="61">#REF!</definedName>
    <definedName name="LegaidCQ" localSheetId="62">#REF!</definedName>
    <definedName name="LegaidCQ">#REF!</definedName>
    <definedName name="LegaidYTD" localSheetId="64">#REF!</definedName>
    <definedName name="LegaidYTD" localSheetId="63">#REF!</definedName>
    <definedName name="LegaidYTD" localSheetId="60">#REF!</definedName>
    <definedName name="LegaidYTD" localSheetId="61">#REF!</definedName>
    <definedName name="LegaidYTD" localSheetId="62">#REF!</definedName>
    <definedName name="LegaidYTD">#REF!</definedName>
    <definedName name="life_parole" localSheetId="64">#REF!</definedName>
    <definedName name="life_parole" localSheetId="63">#REF!</definedName>
    <definedName name="life_parole" localSheetId="60">#REF!</definedName>
    <definedName name="life_parole" localSheetId="61">#REF!</definedName>
    <definedName name="life_parole" localSheetId="62">#REF!</definedName>
    <definedName name="life_parole">#REF!</definedName>
    <definedName name="LPEStable" localSheetId="64">#REF!</definedName>
    <definedName name="LPEStable" localSheetId="63">#REF!</definedName>
    <definedName name="LPEStable" localSheetId="60">#REF!</definedName>
    <definedName name="LPEStable" localSheetId="61">#REF!</definedName>
    <definedName name="LPEStable" localSheetId="62">#REF!</definedName>
    <definedName name="LPEStable">#REF!</definedName>
    <definedName name="MonthJuneYr" localSheetId="64">#REF!</definedName>
    <definedName name="MonthJuneYr" localSheetId="63">#REF!</definedName>
    <definedName name="MonthJuneYr" localSheetId="60">#REF!</definedName>
    <definedName name="MonthJuneYr" localSheetId="61">#REF!</definedName>
    <definedName name="MonthJuneYr" localSheetId="62">#REF!</definedName>
    <definedName name="MonthJuneYr">#REF!</definedName>
    <definedName name="MonthYear" localSheetId="64">#REF!</definedName>
    <definedName name="MonthYear" localSheetId="63">#REF!</definedName>
    <definedName name="MonthYear" localSheetId="60">#REF!</definedName>
    <definedName name="MonthYear" localSheetId="61">#REF!</definedName>
    <definedName name="MonthYear" localSheetId="62">#REF!</definedName>
    <definedName name="MonthYear">#REF!</definedName>
    <definedName name="NewName" localSheetId="64">#REF!</definedName>
    <definedName name="NewName" localSheetId="63">#REF!</definedName>
    <definedName name="NewName" localSheetId="60">#REF!</definedName>
    <definedName name="NewName" localSheetId="61">#REF!</definedName>
    <definedName name="NewName" localSheetId="62">#REF!</definedName>
    <definedName name="NewName">#REF!</definedName>
    <definedName name="PoICQ" localSheetId="64">#REF!</definedName>
    <definedName name="PoICQ" localSheetId="63">#REF!</definedName>
    <definedName name="PoICQ" localSheetId="60">#REF!</definedName>
    <definedName name="PoICQ" localSheetId="61">#REF!</definedName>
    <definedName name="PoICQ" localSheetId="62">#REF!</definedName>
    <definedName name="PoICQ">#REF!</definedName>
    <definedName name="PoIYTD" localSheetId="64">#REF!</definedName>
    <definedName name="PoIYTD" localSheetId="63">#REF!</definedName>
    <definedName name="PoIYTD" localSheetId="60">#REF!</definedName>
    <definedName name="PoIYTD" localSheetId="61">#REF!</definedName>
    <definedName name="PoIYTD" localSheetId="62">#REF!</definedName>
    <definedName name="PoIYTD">#REF!</definedName>
    <definedName name="PrevEndMonthQrt" localSheetId="64">#REF!</definedName>
    <definedName name="PrevEndMonthQrt" localSheetId="63">#REF!</definedName>
    <definedName name="PrevEndMonthQrt" localSheetId="60">#REF!</definedName>
    <definedName name="PrevEndMonthQrt" localSheetId="61">#REF!</definedName>
    <definedName name="PrevEndMonthQrt" localSheetId="62">#REF!</definedName>
    <definedName name="PrevEndMonthQrt">#REF!</definedName>
    <definedName name="PrevMonthJuneYr" localSheetId="64">#REF!</definedName>
    <definedName name="PrevMonthJuneYr" localSheetId="63">#REF!</definedName>
    <definedName name="PrevMonthJuneYr" localSheetId="60">#REF!</definedName>
    <definedName name="PrevMonthJuneYr" localSheetId="61">#REF!</definedName>
    <definedName name="PrevMonthJuneYr" localSheetId="62">#REF!</definedName>
    <definedName name="PrevMonthJuneYr">#REF!</definedName>
    <definedName name="PrevStartMonthQrt" localSheetId="64">#REF!</definedName>
    <definedName name="PrevStartMonthQrt" localSheetId="63">#REF!</definedName>
    <definedName name="PrevStartMonthQrt" localSheetId="60">#REF!</definedName>
    <definedName name="PrevStartMonthQrt" localSheetId="61">#REF!</definedName>
    <definedName name="PrevStartMonthQrt" localSheetId="62">#REF!</definedName>
    <definedName name="PrevStartMonthQrt">#REF!</definedName>
    <definedName name="_xlnm.Print_Area" localSheetId="47">'Comm sentences tables - musters'!$A$1:$O$196</definedName>
    <definedName name="_xlnm.Print_Area" localSheetId="46">'Comm sentences tables - starts'!$A$1:$O$280,'Comm sentences tables - starts'!$R$9:$V$25</definedName>
    <definedName name="_xlnm.Print_Area" localSheetId="56">'PoI tables'!$A$1:$Q$195</definedName>
    <definedName name="_xlnm.Print_Titles" localSheetId="37">'Collections table'!$2:$3</definedName>
    <definedName name="_xlnm.Print_Titles" localSheetId="8">'Court disposals table'!$2:$2</definedName>
    <definedName name="_xlnm.Print_Titles" localSheetId="29">'Crown law table'!$2:$2</definedName>
    <definedName name="_xlnm.Print_Titles" localSheetId="66">'Legal Aid table'!$2:$2</definedName>
    <definedName name="_xlnm.Print_Titles" localSheetId="10">'Numbers remanded table'!$2:$2</definedName>
    <definedName name="_xlnm.Print_Titles" localSheetId="56">'PoI tables'!$2:$3</definedName>
    <definedName name="_xlnm.Print_Titles" localSheetId="53">'Post sentence tables - musters'!$2:$3</definedName>
    <definedName name="_xlnm.Print_Titles" localSheetId="52">'Post sentence tables - starts'!$2:$3</definedName>
    <definedName name="_xlnm.Print_Titles" localSheetId="3">'Prison pop table'!$2:$2</definedName>
    <definedName name="_xlnm.Print_Titles" localSheetId="64">'Prison pop tables (longterm)'!$2:$3</definedName>
    <definedName name="_xlnm.Print_Titles" localSheetId="63">'Prison pop tables (shortterm)'!$2:$3</definedName>
    <definedName name="_xlnm.Print_Titles" localSheetId="16">'Proportion convicted table'!$2:$2</definedName>
    <definedName name="_xlnm.Print_Titles" localSheetId="27">'Proportion served table'!$2:$2</definedName>
    <definedName name="_xlnm.Print_Titles" localSheetId="12">'Remand rate table'!$2:$2</definedName>
    <definedName name="_xlnm.Print_Titles" localSheetId="14">'Remand time table'!$2:$2</definedName>
    <definedName name="_xlnm.Print_Titles" localSheetId="33">'Reports table'!$2:$3</definedName>
    <definedName name="_xlnm.Print_Titles" localSheetId="25">'Sentence length table'!$2:$3</definedName>
    <definedName name="_xlnm.Print_Titles" localSheetId="23">'Sentence proportions table'!$2:$3</definedName>
    <definedName name="Prisonpop" localSheetId="64">#REF!</definedName>
    <definedName name="Prisonpop" localSheetId="63">#REF!</definedName>
    <definedName name="Prisonpop" localSheetId="60">#REF!</definedName>
    <definedName name="Prisonpop" localSheetId="61">#REF!</definedName>
    <definedName name="Prisonpop" localSheetId="62">#REF!</definedName>
    <definedName name="Prisonpop">#REF!</definedName>
    <definedName name="PSRCQ" localSheetId="64">#REF!</definedName>
    <definedName name="PSRCQ" localSheetId="63">#REF!</definedName>
    <definedName name="PSRCQ" localSheetId="60">#REF!</definedName>
    <definedName name="PSRCQ" localSheetId="61">#REF!</definedName>
    <definedName name="PSRCQ" localSheetId="62">#REF!</definedName>
    <definedName name="PSRCQ">#REF!</definedName>
    <definedName name="PSRYTD" localSheetId="64">#REF!</definedName>
    <definedName name="PSRYTD" localSheetId="63">#REF!</definedName>
    <definedName name="PSRYTD" localSheetId="60">#REF!</definedName>
    <definedName name="PSRYTD" localSheetId="61">#REF!</definedName>
    <definedName name="PSRYTD" localSheetId="62">#REF!</definedName>
    <definedName name="PSRYTD">#REF!</definedName>
    <definedName name="sent_actual_vs_forecast" localSheetId="64">#REF!</definedName>
    <definedName name="sent_actual_vs_forecast" localSheetId="63">#REF!</definedName>
    <definedName name="sent_actual_vs_forecast" localSheetId="60">#REF!</definedName>
    <definedName name="sent_actual_vs_forecast" localSheetId="61">#REF!</definedName>
    <definedName name="sent_actual_vs_forecast" localSheetId="62">#REF!</definedName>
    <definedName name="sent_actual_vs_forecast">#REF!</definedName>
    <definedName name="Sentlength" localSheetId="64">#REF!</definedName>
    <definedName name="Sentlength" localSheetId="63">#REF!</definedName>
    <definedName name="Sentlength" localSheetId="60">#REF!</definedName>
    <definedName name="Sentlength" localSheetId="61">#REF!</definedName>
    <definedName name="Sentlength" localSheetId="62">#REF!</definedName>
    <definedName name="Sentlength">#REF!</definedName>
    <definedName name="StartMonthQrt" localSheetId="64">#REF!</definedName>
    <definedName name="StartMonthQrt" localSheetId="63">#REF!</definedName>
    <definedName name="StartMonthQrt" localSheetId="60">#REF!</definedName>
    <definedName name="StartMonthQrt" localSheetId="61">#REF!</definedName>
    <definedName name="StartMonthQrt" localSheetId="62">#REF!</definedName>
    <definedName name="StartMonthQrt">#REF!</definedName>
  </definedNames>
  <calcPr calcId="125725"/>
</workbook>
</file>

<file path=xl/calcChain.xml><?xml version="1.0" encoding="utf-8"?>
<calcChain xmlns="http://schemas.openxmlformats.org/spreadsheetml/2006/main">
  <c r="G220" i="265"/>
  <c r="F220"/>
  <c r="G219"/>
  <c r="F219"/>
  <c r="G218"/>
  <c r="F218"/>
  <c r="G217"/>
  <c r="F217"/>
  <c r="G216"/>
  <c r="F216"/>
  <c r="G215"/>
  <c r="F215"/>
  <c r="G214"/>
  <c r="F214"/>
  <c r="G213"/>
  <c r="F213"/>
  <c r="G212"/>
  <c r="F212"/>
  <c r="G211"/>
  <c r="F211"/>
  <c r="G210"/>
  <c r="F210"/>
  <c r="G209"/>
  <c r="F209"/>
  <c r="D106"/>
  <c r="C106"/>
  <c r="D105"/>
  <c r="C105"/>
  <c r="D104"/>
  <c r="C104"/>
  <c r="K304" i="260"/>
  <c r="J304"/>
  <c r="I304"/>
  <c r="K303"/>
  <c r="J303"/>
  <c r="I303"/>
  <c r="K302"/>
  <c r="J302"/>
  <c r="I302"/>
  <c r="K301"/>
  <c r="J301"/>
  <c r="I301"/>
  <c r="K300"/>
  <c r="J300"/>
  <c r="I300"/>
  <c r="K299"/>
  <c r="J299"/>
  <c r="I299"/>
  <c r="K298"/>
  <c r="J298"/>
  <c r="I298"/>
  <c r="K297"/>
  <c r="J297"/>
  <c r="I297"/>
  <c r="K296"/>
  <c r="J296"/>
  <c r="I296"/>
  <c r="K295"/>
  <c r="J295"/>
  <c r="I295"/>
  <c r="K294"/>
  <c r="J294"/>
  <c r="I294"/>
  <c r="K293"/>
  <c r="J293"/>
  <c r="I293"/>
  <c r="M220" i="274"/>
  <c r="L220"/>
  <c r="K220"/>
  <c r="J220"/>
  <c r="I220"/>
  <c r="M219"/>
  <c r="L219"/>
  <c r="K219"/>
  <c r="J219"/>
  <c r="I219"/>
  <c r="M218"/>
  <c r="L218"/>
  <c r="K218"/>
  <c r="J218"/>
  <c r="I218"/>
  <c r="M217"/>
  <c r="L217"/>
  <c r="K217"/>
  <c r="J217"/>
  <c r="I217"/>
  <c r="M216"/>
  <c r="L216"/>
  <c r="K216"/>
  <c r="J216"/>
  <c r="I216"/>
  <c r="M215"/>
  <c r="L215"/>
  <c r="K215"/>
  <c r="J215"/>
  <c r="I215"/>
  <c r="M214"/>
  <c r="L214"/>
  <c r="K214"/>
  <c r="J214"/>
  <c r="I214"/>
  <c r="M213"/>
  <c r="L213"/>
  <c r="K213"/>
  <c r="J213"/>
  <c r="I213"/>
  <c r="M212"/>
  <c r="L212"/>
  <c r="K212"/>
  <c r="J212"/>
  <c r="I212"/>
  <c r="M211"/>
  <c r="L211"/>
  <c r="K211"/>
  <c r="J211"/>
  <c r="I211"/>
  <c r="M210"/>
  <c r="L210"/>
  <c r="K210"/>
  <c r="J210"/>
  <c r="I210"/>
  <c r="M209"/>
  <c r="L209"/>
  <c r="K209"/>
  <c r="J209"/>
  <c r="I209"/>
  <c r="G106"/>
  <c r="F106"/>
  <c r="E106"/>
  <c r="D106"/>
  <c r="C106"/>
  <c r="G105"/>
  <c r="F105"/>
  <c r="E105"/>
  <c r="D105"/>
  <c r="C105"/>
  <c r="G104"/>
  <c r="F104"/>
  <c r="E104"/>
  <c r="D104"/>
  <c r="C104"/>
  <c r="G190" i="260"/>
  <c r="F190"/>
  <c r="E190"/>
  <c r="D190"/>
  <c r="C190"/>
  <c r="G189"/>
  <c r="F189"/>
  <c r="E189"/>
  <c r="D189"/>
  <c r="C189"/>
  <c r="G188"/>
  <c r="F188"/>
  <c r="E188"/>
  <c r="D188"/>
  <c r="C188"/>
  <c r="N220" i="273"/>
  <c r="M220"/>
  <c r="L220"/>
  <c r="K220"/>
  <c r="J220"/>
  <c r="N219"/>
  <c r="M219"/>
  <c r="L219"/>
  <c r="K219"/>
  <c r="J219"/>
  <c r="N218"/>
  <c r="M218"/>
  <c r="L218"/>
  <c r="K218"/>
  <c r="J218"/>
  <c r="O218" s="1"/>
  <c r="N217"/>
  <c r="M217"/>
  <c r="L217"/>
  <c r="K217"/>
  <c r="O217" s="1"/>
  <c r="J217"/>
  <c r="N216"/>
  <c r="M216"/>
  <c r="L216"/>
  <c r="K216"/>
  <c r="J216"/>
  <c r="N215"/>
  <c r="M215"/>
  <c r="L215"/>
  <c r="K215"/>
  <c r="J215"/>
  <c r="N214"/>
  <c r="M214"/>
  <c r="L214"/>
  <c r="K214"/>
  <c r="J214"/>
  <c r="O214" s="1"/>
  <c r="N213"/>
  <c r="M213"/>
  <c r="L213"/>
  <c r="K213"/>
  <c r="J213"/>
  <c r="N212"/>
  <c r="M212"/>
  <c r="L212"/>
  <c r="K212"/>
  <c r="J212"/>
  <c r="N211"/>
  <c r="M211"/>
  <c r="L211"/>
  <c r="K211"/>
  <c r="J211"/>
  <c r="N210"/>
  <c r="M210"/>
  <c r="L210"/>
  <c r="K210"/>
  <c r="J210"/>
  <c r="O210" s="1"/>
  <c r="N209"/>
  <c r="M209"/>
  <c r="L209"/>
  <c r="K209"/>
  <c r="J209"/>
  <c r="O304" i="254"/>
  <c r="N304"/>
  <c r="M304"/>
  <c r="L304"/>
  <c r="K304"/>
  <c r="J304"/>
  <c r="O303"/>
  <c r="N303"/>
  <c r="M303"/>
  <c r="L303"/>
  <c r="K303"/>
  <c r="J303"/>
  <c r="O302"/>
  <c r="N302"/>
  <c r="M302"/>
  <c r="L302"/>
  <c r="K302"/>
  <c r="J302"/>
  <c r="O301"/>
  <c r="N301"/>
  <c r="M301"/>
  <c r="L301"/>
  <c r="K301"/>
  <c r="J301"/>
  <c r="O300"/>
  <c r="N300"/>
  <c r="M300"/>
  <c r="L300"/>
  <c r="K300"/>
  <c r="J300"/>
  <c r="O299"/>
  <c r="N299"/>
  <c r="M299"/>
  <c r="L299"/>
  <c r="K299"/>
  <c r="J299"/>
  <c r="O298"/>
  <c r="N298"/>
  <c r="M298"/>
  <c r="L298"/>
  <c r="K298"/>
  <c r="J298"/>
  <c r="O297"/>
  <c r="N297"/>
  <c r="M297"/>
  <c r="L297"/>
  <c r="K297"/>
  <c r="J297"/>
  <c r="O296"/>
  <c r="N296"/>
  <c r="M296"/>
  <c r="L296"/>
  <c r="K296"/>
  <c r="J296"/>
  <c r="O295"/>
  <c r="N295"/>
  <c r="M295"/>
  <c r="L295"/>
  <c r="K295"/>
  <c r="J295"/>
  <c r="O294"/>
  <c r="N294"/>
  <c r="M294"/>
  <c r="L294"/>
  <c r="K294"/>
  <c r="J294"/>
  <c r="O293"/>
  <c r="N293"/>
  <c r="M293"/>
  <c r="L293"/>
  <c r="K293"/>
  <c r="J293"/>
  <c r="G106" i="273"/>
  <c r="F106"/>
  <c r="E106"/>
  <c r="D106"/>
  <c r="C106"/>
  <c r="G105"/>
  <c r="F105"/>
  <c r="E105"/>
  <c r="D105"/>
  <c r="C105"/>
  <c r="G104"/>
  <c r="F104"/>
  <c r="E104"/>
  <c r="D104"/>
  <c r="C104"/>
  <c r="H190" i="254"/>
  <c r="G190"/>
  <c r="F190"/>
  <c r="E190"/>
  <c r="D190"/>
  <c r="C190"/>
  <c r="H189"/>
  <c r="G189"/>
  <c r="F189"/>
  <c r="E189"/>
  <c r="D189"/>
  <c r="C189"/>
  <c r="H188"/>
  <c r="G188"/>
  <c r="F188"/>
  <c r="E188"/>
  <c r="D188"/>
  <c r="C188"/>
  <c r="U303" i="252"/>
  <c r="U302"/>
  <c r="U301"/>
  <c r="U300"/>
  <c r="U299"/>
  <c r="U298"/>
  <c r="U297"/>
  <c r="U296"/>
  <c r="U295"/>
  <c r="U294"/>
  <c r="U293"/>
  <c r="U292"/>
  <c r="H106" i="273" l="1"/>
  <c r="O215"/>
  <c r="O219"/>
  <c r="O211"/>
  <c r="O212"/>
  <c r="O216"/>
  <c r="O220"/>
  <c r="H104"/>
  <c r="H105"/>
  <c r="O209"/>
  <c r="O213"/>
  <c r="K189" i="252"/>
  <c r="K188"/>
  <c r="K187"/>
  <c r="K295" i="242"/>
  <c r="K294"/>
  <c r="K293"/>
  <c r="K292"/>
  <c r="K291"/>
  <c r="K290"/>
  <c r="K289"/>
  <c r="K288"/>
  <c r="K287"/>
  <c r="K286"/>
  <c r="K285"/>
  <c r="K284"/>
  <c r="H181"/>
  <c r="G181"/>
  <c r="G180"/>
  <c r="H180" s="1"/>
  <c r="H179"/>
  <c r="G179"/>
  <c r="E30" i="212" l="1"/>
  <c r="G33"/>
  <c r="G32"/>
  <c r="E33" i="213"/>
  <c r="E23"/>
  <c r="E46"/>
  <c r="E45"/>
  <c r="J16" i="212"/>
  <c r="J15"/>
  <c r="J13"/>
  <c r="J12"/>
  <c r="J10"/>
  <c r="J9"/>
  <c r="J7"/>
  <c r="J6"/>
  <c r="I13"/>
  <c r="I12"/>
  <c r="I10"/>
  <c r="I9"/>
  <c r="I7"/>
  <c r="I6"/>
  <c r="B227" i="277"/>
  <c r="B228" s="1"/>
  <c r="B229" s="1"/>
  <c r="B230" s="1"/>
  <c r="B231" s="1"/>
  <c r="B232" s="1"/>
  <c r="B233" s="1"/>
  <c r="B234" s="1"/>
  <c r="B235" s="1"/>
  <c r="B236" s="1"/>
  <c r="B237" s="1"/>
  <c r="B238" s="1"/>
  <c r="B239" s="1"/>
  <c r="B226"/>
  <c r="B225"/>
  <c r="D103" i="265" l="1"/>
  <c r="C103"/>
  <c r="D102"/>
  <c r="C102"/>
  <c r="D101"/>
  <c r="C101"/>
  <c r="G103" i="274"/>
  <c r="F103"/>
  <c r="E103"/>
  <c r="D103"/>
  <c r="C103"/>
  <c r="G102"/>
  <c r="F102"/>
  <c r="E102"/>
  <c r="D102"/>
  <c r="C102"/>
  <c r="G101"/>
  <c r="F101"/>
  <c r="E101"/>
  <c r="D101"/>
  <c r="C101"/>
  <c r="G187" i="260"/>
  <c r="F187"/>
  <c r="E187"/>
  <c r="D187"/>
  <c r="C187"/>
  <c r="G186"/>
  <c r="F186"/>
  <c r="E186"/>
  <c r="D186"/>
  <c r="C186"/>
  <c r="G185"/>
  <c r="F185"/>
  <c r="E185"/>
  <c r="D185"/>
  <c r="C185"/>
  <c r="G103" i="273"/>
  <c r="F103"/>
  <c r="E103"/>
  <c r="D103"/>
  <c r="C103"/>
  <c r="G102"/>
  <c r="F102"/>
  <c r="E102"/>
  <c r="D102"/>
  <c r="C102"/>
  <c r="G101"/>
  <c r="F101"/>
  <c r="E101"/>
  <c r="D101"/>
  <c r="C101"/>
  <c r="H187" i="254"/>
  <c r="G187"/>
  <c r="F187"/>
  <c r="E187"/>
  <c r="D187"/>
  <c r="C187"/>
  <c r="H186"/>
  <c r="G186"/>
  <c r="F186"/>
  <c r="E186"/>
  <c r="D186"/>
  <c r="C186"/>
  <c r="H185"/>
  <c r="G185"/>
  <c r="F185"/>
  <c r="E185"/>
  <c r="D185"/>
  <c r="C185"/>
  <c r="K186" i="252"/>
  <c r="K185"/>
  <c r="K184"/>
  <c r="G178" i="242"/>
  <c r="H178" s="1"/>
  <c r="G177"/>
  <c r="H177" s="1"/>
  <c r="G176"/>
  <c r="H176" s="1"/>
  <c r="H102" i="273" l="1"/>
  <c r="H101"/>
  <c r="H103"/>
  <c r="C4" i="278"/>
  <c r="C5"/>
  <c r="C6"/>
  <c r="C7"/>
  <c r="C8"/>
  <c r="C9"/>
  <c r="C10"/>
  <c r="C11"/>
  <c r="C12"/>
  <c r="C13"/>
  <c r="C14"/>
  <c r="C15"/>
  <c r="C16"/>
  <c r="C17"/>
  <c r="C18"/>
  <c r="G19" l="1"/>
  <c r="E5"/>
  <c r="E6"/>
  <c r="E7"/>
  <c r="E8"/>
  <c r="E9"/>
  <c r="E10"/>
  <c r="E11"/>
  <c r="E12"/>
  <c r="E13"/>
  <c r="E14"/>
  <c r="E15"/>
  <c r="E16"/>
  <c r="E17"/>
  <c r="E18"/>
  <c r="E4"/>
  <c r="D5"/>
  <c r="D6"/>
  <c r="D7"/>
  <c r="D8"/>
  <c r="D9"/>
  <c r="D10"/>
  <c r="D11"/>
  <c r="D12"/>
  <c r="D13"/>
  <c r="D14"/>
  <c r="D15"/>
  <c r="D16"/>
  <c r="D17"/>
  <c r="D18"/>
  <c r="D4"/>
  <c r="B216" i="277"/>
  <c r="B217" s="1"/>
  <c r="B218" s="1"/>
  <c r="B219" s="1"/>
  <c r="B220" s="1"/>
  <c r="B221" s="1"/>
  <c r="B222" s="1"/>
  <c r="B223" s="1"/>
  <c r="B224" s="1"/>
  <c r="B215"/>
  <c r="B214"/>
  <c r="D100" i="265"/>
  <c r="C100"/>
  <c r="D99"/>
  <c r="C99"/>
  <c r="D98"/>
  <c r="C98"/>
  <c r="G100" i="274"/>
  <c r="F100"/>
  <c r="E100"/>
  <c r="D100"/>
  <c r="C100"/>
  <c r="G99"/>
  <c r="F99"/>
  <c r="E99"/>
  <c r="D99"/>
  <c r="C99"/>
  <c r="G98"/>
  <c r="F98"/>
  <c r="E98"/>
  <c r="D98"/>
  <c r="C98"/>
  <c r="G184" i="260"/>
  <c r="F184"/>
  <c r="E184"/>
  <c r="D184"/>
  <c r="C184"/>
  <c r="G183"/>
  <c r="F183"/>
  <c r="E183"/>
  <c r="D183"/>
  <c r="C183"/>
  <c r="G182"/>
  <c r="F182"/>
  <c r="E182"/>
  <c r="D182"/>
  <c r="C182"/>
  <c r="G100" i="273"/>
  <c r="F100"/>
  <c r="E100"/>
  <c r="D100"/>
  <c r="C100"/>
  <c r="G99"/>
  <c r="F99"/>
  <c r="E99"/>
  <c r="D99"/>
  <c r="C99"/>
  <c r="G98"/>
  <c r="F98"/>
  <c r="E98"/>
  <c r="D98"/>
  <c r="H98" s="1"/>
  <c r="C98"/>
  <c r="H184" i="254"/>
  <c r="G184"/>
  <c r="F184"/>
  <c r="E184"/>
  <c r="D184"/>
  <c r="C184"/>
  <c r="H183"/>
  <c r="G183"/>
  <c r="F183"/>
  <c r="E183"/>
  <c r="D183"/>
  <c r="C183"/>
  <c r="G182"/>
  <c r="F182"/>
  <c r="E182"/>
  <c r="D182"/>
  <c r="C182"/>
  <c r="K183" i="252"/>
  <c r="K182"/>
  <c r="K181"/>
  <c r="H182" i="254" s="1"/>
  <c r="G175" i="242"/>
  <c r="H175" s="1"/>
  <c r="G174"/>
  <c r="H174" s="1"/>
  <c r="G173"/>
  <c r="H173" s="1"/>
  <c r="H100" i="273" l="1"/>
  <c r="H99"/>
  <c r="D97" i="265"/>
  <c r="C97"/>
  <c r="D96"/>
  <c r="C96"/>
  <c r="D95"/>
  <c r="C95"/>
  <c r="G97" i="274"/>
  <c r="F97"/>
  <c r="E97"/>
  <c r="D97"/>
  <c r="C97"/>
  <c r="G96"/>
  <c r="F96"/>
  <c r="E96"/>
  <c r="D96"/>
  <c r="C96"/>
  <c r="G95"/>
  <c r="F95"/>
  <c r="E95"/>
  <c r="D95"/>
  <c r="C95"/>
  <c r="G181" i="260"/>
  <c r="F181"/>
  <c r="E181"/>
  <c r="D181"/>
  <c r="C181"/>
  <c r="G180"/>
  <c r="F180"/>
  <c r="E180"/>
  <c r="D180"/>
  <c r="C180"/>
  <c r="G179"/>
  <c r="F179"/>
  <c r="E179"/>
  <c r="D179"/>
  <c r="C179"/>
  <c r="G97" i="273"/>
  <c r="F97"/>
  <c r="E97"/>
  <c r="D97"/>
  <c r="C97"/>
  <c r="G96"/>
  <c r="F96"/>
  <c r="E96"/>
  <c r="D96"/>
  <c r="C96"/>
  <c r="G95"/>
  <c r="F95"/>
  <c r="E95"/>
  <c r="D95"/>
  <c r="C95"/>
  <c r="K180" i="252"/>
  <c r="H181" i="254" s="1"/>
  <c r="K179" i="252"/>
  <c r="H180" i="254" s="1"/>
  <c r="K178" i="252"/>
  <c r="H179" i="254" s="1"/>
  <c r="G181"/>
  <c r="F181"/>
  <c r="E181"/>
  <c r="D181"/>
  <c r="C181"/>
  <c r="G180"/>
  <c r="F180"/>
  <c r="E180"/>
  <c r="D180"/>
  <c r="C180"/>
  <c r="G179"/>
  <c r="F179"/>
  <c r="E179"/>
  <c r="D179"/>
  <c r="C179"/>
  <c r="G172" i="242"/>
  <c r="H172" s="1"/>
  <c r="G171"/>
  <c r="H171" s="1"/>
  <c r="G170"/>
  <c r="H170" s="1"/>
  <c r="H95" i="273" l="1"/>
  <c r="H96"/>
  <c r="H97"/>
  <c r="D94" i="265" l="1"/>
  <c r="C94"/>
  <c r="D93"/>
  <c r="C93"/>
  <c r="D92"/>
  <c r="C92"/>
  <c r="G94" i="274"/>
  <c r="F94"/>
  <c r="E94"/>
  <c r="D94"/>
  <c r="C94"/>
  <c r="G93"/>
  <c r="F93"/>
  <c r="E93"/>
  <c r="D93"/>
  <c r="C93"/>
  <c r="G92"/>
  <c r="F92"/>
  <c r="E92"/>
  <c r="D92"/>
  <c r="C92"/>
  <c r="G178" i="260"/>
  <c r="F178"/>
  <c r="E178"/>
  <c r="D178"/>
  <c r="C178"/>
  <c r="G177"/>
  <c r="F177"/>
  <c r="E177"/>
  <c r="D177"/>
  <c r="C177"/>
  <c r="G176"/>
  <c r="F176"/>
  <c r="E176"/>
  <c r="D176"/>
  <c r="C176"/>
  <c r="G94" i="273"/>
  <c r="F94"/>
  <c r="E94"/>
  <c r="D94"/>
  <c r="C94"/>
  <c r="G93"/>
  <c r="F93"/>
  <c r="E93"/>
  <c r="D93"/>
  <c r="C93"/>
  <c r="G92"/>
  <c r="F92"/>
  <c r="E92"/>
  <c r="D92"/>
  <c r="C92"/>
  <c r="H178" i="254"/>
  <c r="G178"/>
  <c r="F178"/>
  <c r="E178"/>
  <c r="D178"/>
  <c r="C178"/>
  <c r="H177"/>
  <c r="G177"/>
  <c r="F177"/>
  <c r="E177"/>
  <c r="D177"/>
  <c r="C177"/>
  <c r="H176"/>
  <c r="G176"/>
  <c r="F176"/>
  <c r="E176"/>
  <c r="D176"/>
  <c r="C176"/>
  <c r="K177" i="252"/>
  <c r="K176"/>
  <c r="K175"/>
  <c r="G169" i="242"/>
  <c r="H169" s="1"/>
  <c r="H168"/>
  <c r="G168"/>
  <c r="G167"/>
  <c r="H167" s="1"/>
  <c r="E22" i="213"/>
  <c r="M34" i="212" s="1"/>
  <c r="H94" i="273" l="1"/>
  <c r="H92"/>
  <c r="H93"/>
  <c r="G208" i="265"/>
  <c r="F208"/>
  <c r="G207"/>
  <c r="F207"/>
  <c r="G206"/>
  <c r="F206"/>
  <c r="G205"/>
  <c r="F205"/>
  <c r="G204"/>
  <c r="F204"/>
  <c r="G203"/>
  <c r="F203"/>
  <c r="G202"/>
  <c r="F202"/>
  <c r="G201"/>
  <c r="F201"/>
  <c r="G200"/>
  <c r="F200"/>
  <c r="G199"/>
  <c r="F199"/>
  <c r="G198"/>
  <c r="F198"/>
  <c r="G197"/>
  <c r="F197"/>
  <c r="D91"/>
  <c r="C91"/>
  <c r="D90"/>
  <c r="C90"/>
  <c r="D89"/>
  <c r="C89"/>
  <c r="K292" i="260"/>
  <c r="J292"/>
  <c r="I292"/>
  <c r="K291"/>
  <c r="J291"/>
  <c r="I291"/>
  <c r="K290"/>
  <c r="J290"/>
  <c r="I290"/>
  <c r="K289"/>
  <c r="J289"/>
  <c r="I289"/>
  <c r="K288"/>
  <c r="J288"/>
  <c r="I288"/>
  <c r="K287"/>
  <c r="J287"/>
  <c r="I287"/>
  <c r="K286"/>
  <c r="J286"/>
  <c r="I286"/>
  <c r="K285"/>
  <c r="J285"/>
  <c r="I285"/>
  <c r="K284"/>
  <c r="J284"/>
  <c r="I284"/>
  <c r="K283"/>
  <c r="J283"/>
  <c r="I283"/>
  <c r="K282"/>
  <c r="J282"/>
  <c r="I282"/>
  <c r="K281"/>
  <c r="J281"/>
  <c r="I281"/>
  <c r="M208" i="274"/>
  <c r="L208"/>
  <c r="K208"/>
  <c r="J208"/>
  <c r="I208"/>
  <c r="M207"/>
  <c r="L207"/>
  <c r="K207"/>
  <c r="J207"/>
  <c r="I207"/>
  <c r="M206"/>
  <c r="L206"/>
  <c r="K206"/>
  <c r="J206"/>
  <c r="I206"/>
  <c r="M205"/>
  <c r="L205"/>
  <c r="K205"/>
  <c r="J205"/>
  <c r="I205"/>
  <c r="M204"/>
  <c r="L204"/>
  <c r="K204"/>
  <c r="J204"/>
  <c r="I204"/>
  <c r="M203"/>
  <c r="L203"/>
  <c r="K203"/>
  <c r="J203"/>
  <c r="I203"/>
  <c r="M202"/>
  <c r="L202"/>
  <c r="K202"/>
  <c r="J202"/>
  <c r="I202"/>
  <c r="M201"/>
  <c r="L201"/>
  <c r="K201"/>
  <c r="J201"/>
  <c r="I201"/>
  <c r="M200"/>
  <c r="L200"/>
  <c r="K200"/>
  <c r="J200"/>
  <c r="I200"/>
  <c r="M199"/>
  <c r="L199"/>
  <c r="K199"/>
  <c r="J199"/>
  <c r="I199"/>
  <c r="M198"/>
  <c r="L198"/>
  <c r="K198"/>
  <c r="J198"/>
  <c r="I198"/>
  <c r="M197"/>
  <c r="L197"/>
  <c r="K197"/>
  <c r="J197"/>
  <c r="I197"/>
  <c r="N208" i="273"/>
  <c r="M208"/>
  <c r="L208"/>
  <c r="K208"/>
  <c r="J208"/>
  <c r="N207"/>
  <c r="M207"/>
  <c r="L207"/>
  <c r="K207"/>
  <c r="J207"/>
  <c r="N206"/>
  <c r="M206"/>
  <c r="L206"/>
  <c r="K206"/>
  <c r="J206"/>
  <c r="N205"/>
  <c r="M205"/>
  <c r="L205"/>
  <c r="K205"/>
  <c r="J205"/>
  <c r="N204"/>
  <c r="M204"/>
  <c r="L204"/>
  <c r="K204"/>
  <c r="J204"/>
  <c r="N203"/>
  <c r="M203"/>
  <c r="L203"/>
  <c r="K203"/>
  <c r="J203"/>
  <c r="N202"/>
  <c r="M202"/>
  <c r="L202"/>
  <c r="K202"/>
  <c r="J202"/>
  <c r="N201"/>
  <c r="M201"/>
  <c r="L201"/>
  <c r="K201"/>
  <c r="J201"/>
  <c r="N200"/>
  <c r="M200"/>
  <c r="L200"/>
  <c r="K200"/>
  <c r="J200"/>
  <c r="N199"/>
  <c r="M199"/>
  <c r="L199"/>
  <c r="K199"/>
  <c r="J199"/>
  <c r="N198"/>
  <c r="M198"/>
  <c r="L198"/>
  <c r="K198"/>
  <c r="J198"/>
  <c r="N197"/>
  <c r="M197"/>
  <c r="L197"/>
  <c r="K197"/>
  <c r="J197"/>
  <c r="N292" i="254"/>
  <c r="M292"/>
  <c r="L292"/>
  <c r="K292"/>
  <c r="J292"/>
  <c r="N291"/>
  <c r="M291"/>
  <c r="L291"/>
  <c r="K291"/>
  <c r="J291"/>
  <c r="N290"/>
  <c r="M290"/>
  <c r="L290"/>
  <c r="K290"/>
  <c r="J290"/>
  <c r="N289"/>
  <c r="M289"/>
  <c r="L289"/>
  <c r="K289"/>
  <c r="J289"/>
  <c r="N288"/>
  <c r="M288"/>
  <c r="L288"/>
  <c r="K288"/>
  <c r="J288"/>
  <c r="N287"/>
  <c r="M287"/>
  <c r="L287"/>
  <c r="K287"/>
  <c r="J287"/>
  <c r="N286"/>
  <c r="M286"/>
  <c r="L286"/>
  <c r="K286"/>
  <c r="J286"/>
  <c r="N285"/>
  <c r="M285"/>
  <c r="L285"/>
  <c r="K285"/>
  <c r="J285"/>
  <c r="N284"/>
  <c r="M284"/>
  <c r="L284"/>
  <c r="K284"/>
  <c r="J284"/>
  <c r="N283"/>
  <c r="M283"/>
  <c r="L283"/>
  <c r="K283"/>
  <c r="J283"/>
  <c r="N282"/>
  <c r="M282"/>
  <c r="L282"/>
  <c r="K282"/>
  <c r="J282"/>
  <c r="N281"/>
  <c r="M281"/>
  <c r="L281"/>
  <c r="K281"/>
  <c r="J281"/>
  <c r="U291" i="252"/>
  <c r="O292" i="254" s="1"/>
  <c r="U290" i="252"/>
  <c r="O291" i="254" s="1"/>
  <c r="U289" i="252"/>
  <c r="O290" i="254" s="1"/>
  <c r="U288" i="252"/>
  <c r="O289" i="254" s="1"/>
  <c r="U287" i="252"/>
  <c r="O288" i="254" s="1"/>
  <c r="U286" i="252"/>
  <c r="O287" i="254" s="1"/>
  <c r="U285" i="252"/>
  <c r="O286" i="254" s="1"/>
  <c r="U284" i="252"/>
  <c r="O285" i="254" s="1"/>
  <c r="U283" i="252"/>
  <c r="O284" i="254" s="1"/>
  <c r="U282" i="252"/>
  <c r="O283" i="254" s="1"/>
  <c r="U281" i="252"/>
  <c r="O282" i="254" s="1"/>
  <c r="U280" i="252"/>
  <c r="O281" i="254" s="1"/>
  <c r="G91" i="274"/>
  <c r="F91"/>
  <c r="E91"/>
  <c r="D91"/>
  <c r="C91"/>
  <c r="G90"/>
  <c r="F90"/>
  <c r="E90"/>
  <c r="D90"/>
  <c r="C90"/>
  <c r="G89"/>
  <c r="F89"/>
  <c r="E89"/>
  <c r="D89"/>
  <c r="C89"/>
  <c r="G175" i="260"/>
  <c r="F175"/>
  <c r="E175"/>
  <c r="D175"/>
  <c r="C175"/>
  <c r="G174"/>
  <c r="F174"/>
  <c r="E174"/>
  <c r="D174"/>
  <c r="C174"/>
  <c r="G173"/>
  <c r="F173"/>
  <c r="E173"/>
  <c r="D173"/>
  <c r="C173"/>
  <c r="G91" i="273"/>
  <c r="F91"/>
  <c r="E91"/>
  <c r="D91"/>
  <c r="C91"/>
  <c r="G90"/>
  <c r="F90"/>
  <c r="E90"/>
  <c r="D90"/>
  <c r="C90"/>
  <c r="G89"/>
  <c r="F89"/>
  <c r="E89"/>
  <c r="D89"/>
  <c r="C89"/>
  <c r="H175" i="254"/>
  <c r="G175"/>
  <c r="F175"/>
  <c r="E175"/>
  <c r="D175"/>
  <c r="C175"/>
  <c r="H174"/>
  <c r="G174"/>
  <c r="F174"/>
  <c r="E174"/>
  <c r="D174"/>
  <c r="C174"/>
  <c r="H173"/>
  <c r="G173"/>
  <c r="F173"/>
  <c r="E173"/>
  <c r="D173"/>
  <c r="C173"/>
  <c r="K174" i="252"/>
  <c r="K173"/>
  <c r="K172"/>
  <c r="C167" i="254"/>
  <c r="C168"/>
  <c r="C169"/>
  <c r="C170"/>
  <c r="C171"/>
  <c r="C172"/>
  <c r="D167"/>
  <c r="D168"/>
  <c r="D169"/>
  <c r="D170"/>
  <c r="D171"/>
  <c r="D172"/>
  <c r="E167"/>
  <c r="E168"/>
  <c r="E169"/>
  <c r="E170"/>
  <c r="E171"/>
  <c r="E172"/>
  <c r="F167"/>
  <c r="F168"/>
  <c r="F169"/>
  <c r="F170"/>
  <c r="F171"/>
  <c r="F172"/>
  <c r="G167"/>
  <c r="G168"/>
  <c r="G169"/>
  <c r="G170"/>
  <c r="G171"/>
  <c r="G172"/>
  <c r="K283" i="242"/>
  <c r="K282"/>
  <c r="K281"/>
  <c r="K280"/>
  <c r="K279"/>
  <c r="K278"/>
  <c r="K277"/>
  <c r="K276"/>
  <c r="K275"/>
  <c r="K274"/>
  <c r="K273"/>
  <c r="K272"/>
  <c r="G166"/>
  <c r="H166" s="1"/>
  <c r="H165"/>
  <c r="G165"/>
  <c r="G164"/>
  <c r="H164" s="1"/>
  <c r="H91" i="273" l="1"/>
  <c r="O197"/>
  <c r="O198"/>
  <c r="O201"/>
  <c r="O202"/>
  <c r="O205"/>
  <c r="O206"/>
  <c r="O207"/>
  <c r="H89"/>
  <c r="O199"/>
  <c r="O200"/>
  <c r="O203"/>
  <c r="O204"/>
  <c r="O208"/>
  <c r="H90"/>
  <c r="D88" i="265" l="1"/>
  <c r="C88"/>
  <c r="D87"/>
  <c r="C87"/>
  <c r="D86"/>
  <c r="C86"/>
  <c r="G88" i="274"/>
  <c r="F88"/>
  <c r="E88"/>
  <c r="D88"/>
  <c r="C88"/>
  <c r="G87"/>
  <c r="F87"/>
  <c r="E87"/>
  <c r="D87"/>
  <c r="C87"/>
  <c r="G86"/>
  <c r="F86"/>
  <c r="E86"/>
  <c r="D86"/>
  <c r="C86"/>
  <c r="G172" i="260"/>
  <c r="F172"/>
  <c r="E172"/>
  <c r="D172"/>
  <c r="C172"/>
  <c r="G171"/>
  <c r="F171"/>
  <c r="E171"/>
  <c r="D171"/>
  <c r="C171"/>
  <c r="G170"/>
  <c r="F170"/>
  <c r="E170"/>
  <c r="D170"/>
  <c r="C170"/>
  <c r="G88" i="273"/>
  <c r="F88"/>
  <c r="E88"/>
  <c r="D88"/>
  <c r="C88"/>
  <c r="G87"/>
  <c r="F87"/>
  <c r="E87"/>
  <c r="D87"/>
  <c r="C87"/>
  <c r="G86"/>
  <c r="F86"/>
  <c r="E86"/>
  <c r="D86"/>
  <c r="C86"/>
  <c r="K171" i="252"/>
  <c r="H172" i="254" s="1"/>
  <c r="K170" i="252"/>
  <c r="H171" i="254" s="1"/>
  <c r="K169" i="252"/>
  <c r="H170" i="254" s="1"/>
  <c r="G163" i="242"/>
  <c r="H163" s="1"/>
  <c r="H162"/>
  <c r="G162"/>
  <c r="H161"/>
  <c r="G161"/>
  <c r="H88" i="273" l="1"/>
  <c r="H87"/>
  <c r="H86"/>
  <c r="D85" i="265"/>
  <c r="C85"/>
  <c r="D84"/>
  <c r="C84"/>
  <c r="D83"/>
  <c r="C83"/>
  <c r="G85" i="274"/>
  <c r="F85"/>
  <c r="E85"/>
  <c r="D85"/>
  <c r="C85"/>
  <c r="G84"/>
  <c r="F84"/>
  <c r="E84"/>
  <c r="D84"/>
  <c r="C84"/>
  <c r="G83"/>
  <c r="F83"/>
  <c r="E83"/>
  <c r="D83"/>
  <c r="C83"/>
  <c r="G169" i="260"/>
  <c r="G168"/>
  <c r="G167"/>
  <c r="F169"/>
  <c r="F168"/>
  <c r="F167"/>
  <c r="E169"/>
  <c r="E168"/>
  <c r="E167"/>
  <c r="D169"/>
  <c r="D168"/>
  <c r="D167"/>
  <c r="C169"/>
  <c r="C168"/>
  <c r="C167"/>
  <c r="G85" i="273"/>
  <c r="G84"/>
  <c r="G83"/>
  <c r="F85"/>
  <c r="F84"/>
  <c r="F83"/>
  <c r="E85"/>
  <c r="E84"/>
  <c r="E83"/>
  <c r="D85"/>
  <c r="D84"/>
  <c r="D83"/>
  <c r="C85"/>
  <c r="C84"/>
  <c r="C83"/>
  <c r="D82"/>
  <c r="E82"/>
  <c r="F82"/>
  <c r="G82"/>
  <c r="H148" i="254"/>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H8"/>
  <c r="H7"/>
  <c r="H6"/>
  <c r="H5"/>
  <c r="H4"/>
  <c r="G166"/>
  <c r="G165"/>
  <c r="G164"/>
  <c r="G163"/>
  <c r="G162"/>
  <c r="G161"/>
  <c r="G160"/>
  <c r="G159"/>
  <c r="G158"/>
  <c r="G157"/>
  <c r="G156"/>
  <c r="G155"/>
  <c r="G154"/>
  <c r="G153"/>
  <c r="G152"/>
  <c r="G151"/>
  <c r="G150"/>
  <c r="G149"/>
  <c r="G148"/>
  <c r="G147"/>
  <c r="G146"/>
  <c r="G145"/>
  <c r="G144"/>
  <c r="G143"/>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c r="G7"/>
  <c r="G6"/>
  <c r="G5"/>
  <c r="G4"/>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E166"/>
  <c r="D166"/>
  <c r="C166"/>
  <c r="E165"/>
  <c r="D165"/>
  <c r="C165"/>
  <c r="E164"/>
  <c r="D164"/>
  <c r="C164"/>
  <c r="E163"/>
  <c r="D163"/>
  <c r="C163"/>
  <c r="E162"/>
  <c r="D162"/>
  <c r="C162"/>
  <c r="E161"/>
  <c r="D161"/>
  <c r="C161"/>
  <c r="E160"/>
  <c r="D160"/>
  <c r="C160"/>
  <c r="E159"/>
  <c r="D159"/>
  <c r="C159"/>
  <c r="E158"/>
  <c r="D158"/>
  <c r="C158"/>
  <c r="E157"/>
  <c r="D157"/>
  <c r="C157"/>
  <c r="E156"/>
  <c r="D156"/>
  <c r="C156"/>
  <c r="E155"/>
  <c r="D155"/>
  <c r="C155"/>
  <c r="E154"/>
  <c r="D154"/>
  <c r="C154"/>
  <c r="E153"/>
  <c r="D153"/>
  <c r="C153"/>
  <c r="E152"/>
  <c r="D152"/>
  <c r="C152"/>
  <c r="E151"/>
  <c r="D151"/>
  <c r="C151"/>
  <c r="E150"/>
  <c r="D150"/>
  <c r="C150"/>
  <c r="E149"/>
  <c r="D149"/>
  <c r="C149"/>
  <c r="E148"/>
  <c r="D148"/>
  <c r="C148"/>
  <c r="E147"/>
  <c r="D147"/>
  <c r="C147"/>
  <c r="E146"/>
  <c r="D146"/>
  <c r="C146"/>
  <c r="E145"/>
  <c r="D145"/>
  <c r="C145"/>
  <c r="E144"/>
  <c r="D144"/>
  <c r="C144"/>
  <c r="E143"/>
  <c r="D143"/>
  <c r="C143"/>
  <c r="E142"/>
  <c r="D142"/>
  <c r="C142"/>
  <c r="E141"/>
  <c r="D141"/>
  <c r="C141"/>
  <c r="E140"/>
  <c r="D140"/>
  <c r="C140"/>
  <c r="E139"/>
  <c r="D139"/>
  <c r="C139"/>
  <c r="E138"/>
  <c r="D138"/>
  <c r="C138"/>
  <c r="E137"/>
  <c r="D137"/>
  <c r="C137"/>
  <c r="E136"/>
  <c r="D136"/>
  <c r="C136"/>
  <c r="E135"/>
  <c r="D135"/>
  <c r="C135"/>
  <c r="E134"/>
  <c r="D134"/>
  <c r="C134"/>
  <c r="E133"/>
  <c r="D133"/>
  <c r="C133"/>
  <c r="E132"/>
  <c r="D132"/>
  <c r="C132"/>
  <c r="E131"/>
  <c r="D131"/>
  <c r="C131"/>
  <c r="E130"/>
  <c r="D130"/>
  <c r="C130"/>
  <c r="E129"/>
  <c r="D129"/>
  <c r="C129"/>
  <c r="E128"/>
  <c r="D128"/>
  <c r="C128"/>
  <c r="E127"/>
  <c r="D127"/>
  <c r="C127"/>
  <c r="E126"/>
  <c r="D126"/>
  <c r="C126"/>
  <c r="E125"/>
  <c r="D125"/>
  <c r="C125"/>
  <c r="E124"/>
  <c r="D124"/>
  <c r="C124"/>
  <c r="E123"/>
  <c r="D123"/>
  <c r="C123"/>
  <c r="E122"/>
  <c r="D122"/>
  <c r="C122"/>
  <c r="E121"/>
  <c r="D121"/>
  <c r="C121"/>
  <c r="E120"/>
  <c r="D120"/>
  <c r="C120"/>
  <c r="E119"/>
  <c r="D119"/>
  <c r="C119"/>
  <c r="E118"/>
  <c r="D118"/>
  <c r="C118"/>
  <c r="E117"/>
  <c r="D117"/>
  <c r="C117"/>
  <c r="E116"/>
  <c r="D116"/>
  <c r="C116"/>
  <c r="E115"/>
  <c r="D115"/>
  <c r="C115"/>
  <c r="E114"/>
  <c r="D114"/>
  <c r="C114"/>
  <c r="E113"/>
  <c r="D113"/>
  <c r="C113"/>
  <c r="E112"/>
  <c r="D112"/>
  <c r="C112"/>
  <c r="E111"/>
  <c r="D111"/>
  <c r="C111"/>
  <c r="E110"/>
  <c r="D110"/>
  <c r="C110"/>
  <c r="E109"/>
  <c r="D109"/>
  <c r="C109"/>
  <c r="E108"/>
  <c r="D108"/>
  <c r="C108"/>
  <c r="E107"/>
  <c r="D107"/>
  <c r="C107"/>
  <c r="E106"/>
  <c r="D106"/>
  <c r="C106"/>
  <c r="E105"/>
  <c r="D105"/>
  <c r="C105"/>
  <c r="E104"/>
  <c r="D104"/>
  <c r="C104"/>
  <c r="E103"/>
  <c r="D103"/>
  <c r="C103"/>
  <c r="E102"/>
  <c r="D102"/>
  <c r="C102"/>
  <c r="E101"/>
  <c r="D101"/>
  <c r="C101"/>
  <c r="E100"/>
  <c r="D100"/>
  <c r="C100"/>
  <c r="E99"/>
  <c r="D99"/>
  <c r="C99"/>
  <c r="E98"/>
  <c r="D98"/>
  <c r="C98"/>
  <c r="E97"/>
  <c r="D97"/>
  <c r="C97"/>
  <c r="E96"/>
  <c r="D96"/>
  <c r="C96"/>
  <c r="E95"/>
  <c r="D95"/>
  <c r="C95"/>
  <c r="E94"/>
  <c r="D94"/>
  <c r="C94"/>
  <c r="E93"/>
  <c r="D93"/>
  <c r="C93"/>
  <c r="E92"/>
  <c r="D92"/>
  <c r="C92"/>
  <c r="K168" i="252"/>
  <c r="H169" i="254" s="1"/>
  <c r="K167" i="252"/>
  <c r="H168" i="254" s="1"/>
  <c r="K166" i="252"/>
  <c r="H167" i="254" s="1"/>
  <c r="H160" i="242"/>
  <c r="G160"/>
  <c r="H159"/>
  <c r="G159"/>
  <c r="H158"/>
  <c r="G158"/>
  <c r="H85" i="273" l="1"/>
  <c r="H84"/>
  <c r="H83"/>
  <c r="M196" i="274"/>
  <c r="L196"/>
  <c r="K196"/>
  <c r="J196"/>
  <c r="I196"/>
  <c r="B196"/>
  <c r="M195"/>
  <c r="L195"/>
  <c r="K195"/>
  <c r="J195"/>
  <c r="I195"/>
  <c r="B195"/>
  <c r="M194"/>
  <c r="L194"/>
  <c r="K194"/>
  <c r="J194"/>
  <c r="I194"/>
  <c r="B194"/>
  <c r="M193"/>
  <c r="L193"/>
  <c r="K193"/>
  <c r="J193"/>
  <c r="I193"/>
  <c r="B193"/>
  <c r="M192"/>
  <c r="L192"/>
  <c r="K192"/>
  <c r="J192"/>
  <c r="I192"/>
  <c r="B192"/>
  <c r="M191"/>
  <c r="L191"/>
  <c r="K191"/>
  <c r="J191"/>
  <c r="I191"/>
  <c r="B191"/>
  <c r="M190"/>
  <c r="L190"/>
  <c r="K190"/>
  <c r="J190"/>
  <c r="I190"/>
  <c r="B190"/>
  <c r="M189"/>
  <c r="L189"/>
  <c r="K189"/>
  <c r="J189"/>
  <c r="I189"/>
  <c r="B189"/>
  <c r="M188"/>
  <c r="L188"/>
  <c r="K188"/>
  <c r="J188"/>
  <c r="I188"/>
  <c r="B188"/>
  <c r="M187"/>
  <c r="L187"/>
  <c r="K187"/>
  <c r="J187"/>
  <c r="I187"/>
  <c r="B187"/>
  <c r="M186"/>
  <c r="L186"/>
  <c r="K186"/>
  <c r="J186"/>
  <c r="I186"/>
  <c r="B186"/>
  <c r="M185"/>
  <c r="L185"/>
  <c r="K185"/>
  <c r="J185"/>
  <c r="I185"/>
  <c r="B185"/>
  <c r="M184"/>
  <c r="L184"/>
  <c r="K184"/>
  <c r="J184"/>
  <c r="I184"/>
  <c r="B184"/>
  <c r="M183"/>
  <c r="L183"/>
  <c r="K183"/>
  <c r="J183"/>
  <c r="I183"/>
  <c r="B183"/>
  <c r="M182"/>
  <c r="L182"/>
  <c r="K182"/>
  <c r="J182"/>
  <c r="I182"/>
  <c r="B182"/>
  <c r="M181"/>
  <c r="L181"/>
  <c r="K181"/>
  <c r="J181"/>
  <c r="I181"/>
  <c r="B181"/>
  <c r="M180"/>
  <c r="L180"/>
  <c r="K180"/>
  <c r="J180"/>
  <c r="I180"/>
  <c r="B180"/>
  <c r="M179"/>
  <c r="L179"/>
  <c r="K179"/>
  <c r="J179"/>
  <c r="I179"/>
  <c r="B179"/>
  <c r="M178"/>
  <c r="L178"/>
  <c r="K178"/>
  <c r="J178"/>
  <c r="I178"/>
  <c r="B178"/>
  <c r="M177"/>
  <c r="L177"/>
  <c r="K177"/>
  <c r="J177"/>
  <c r="I177"/>
  <c r="B177"/>
  <c r="M176"/>
  <c r="L176"/>
  <c r="K176"/>
  <c r="J176"/>
  <c r="I176"/>
  <c r="B176"/>
  <c r="M175"/>
  <c r="L175"/>
  <c r="K175"/>
  <c r="J175"/>
  <c r="I175"/>
  <c r="B175"/>
  <c r="M174"/>
  <c r="L174"/>
  <c r="K174"/>
  <c r="J174"/>
  <c r="I174"/>
  <c r="B174"/>
  <c r="M173"/>
  <c r="L173"/>
  <c r="K173"/>
  <c r="J173"/>
  <c r="I173"/>
  <c r="B173"/>
  <c r="M172"/>
  <c r="L172"/>
  <c r="K172"/>
  <c r="J172"/>
  <c r="I172"/>
  <c r="B172"/>
  <c r="M171"/>
  <c r="L171"/>
  <c r="K171"/>
  <c r="J171"/>
  <c r="I171"/>
  <c r="B171"/>
  <c r="M170"/>
  <c r="L170"/>
  <c r="K170"/>
  <c r="J170"/>
  <c r="I170"/>
  <c r="B170"/>
  <c r="M169"/>
  <c r="L169"/>
  <c r="K169"/>
  <c r="J169"/>
  <c r="I169"/>
  <c r="B169"/>
  <c r="M168"/>
  <c r="L168"/>
  <c r="K168"/>
  <c r="J168"/>
  <c r="I168"/>
  <c r="B168"/>
  <c r="M167"/>
  <c r="L167"/>
  <c r="K167"/>
  <c r="J167"/>
  <c r="I167"/>
  <c r="B167"/>
  <c r="M166"/>
  <c r="L166"/>
  <c r="K166"/>
  <c r="J166"/>
  <c r="I166"/>
  <c r="B166"/>
  <c r="M165"/>
  <c r="L165"/>
  <c r="K165"/>
  <c r="J165"/>
  <c r="I165"/>
  <c r="B165"/>
  <c r="M164"/>
  <c r="L164"/>
  <c r="K164"/>
  <c r="J164"/>
  <c r="I164"/>
  <c r="B164"/>
  <c r="M163"/>
  <c r="L163"/>
  <c r="K163"/>
  <c r="J163"/>
  <c r="I163"/>
  <c r="B163"/>
  <c r="M162"/>
  <c r="L162"/>
  <c r="K162"/>
  <c r="J162"/>
  <c r="I162"/>
  <c r="B162"/>
  <c r="M161"/>
  <c r="L161"/>
  <c r="K161"/>
  <c r="J161"/>
  <c r="I161"/>
  <c r="B161"/>
  <c r="M160"/>
  <c r="L160"/>
  <c r="K160"/>
  <c r="J160"/>
  <c r="I160"/>
  <c r="B160"/>
  <c r="M159"/>
  <c r="L159"/>
  <c r="K159"/>
  <c r="J159"/>
  <c r="I159"/>
  <c r="B159"/>
  <c r="M158"/>
  <c r="L158"/>
  <c r="K158"/>
  <c r="J158"/>
  <c r="I158"/>
  <c r="B158"/>
  <c r="M157"/>
  <c r="L157"/>
  <c r="K157"/>
  <c r="J157"/>
  <c r="I157"/>
  <c r="B157"/>
  <c r="M156"/>
  <c r="L156"/>
  <c r="K156"/>
  <c r="J156"/>
  <c r="I156"/>
  <c r="B156"/>
  <c r="M155"/>
  <c r="L155"/>
  <c r="K155"/>
  <c r="J155"/>
  <c r="I155"/>
  <c r="B155"/>
  <c r="M154"/>
  <c r="L154"/>
  <c r="K154"/>
  <c r="J154"/>
  <c r="I154"/>
  <c r="B154"/>
  <c r="M153"/>
  <c r="L153"/>
  <c r="K153"/>
  <c r="J153"/>
  <c r="I153"/>
  <c r="B153"/>
  <c r="M152"/>
  <c r="L152"/>
  <c r="K152"/>
  <c r="J152"/>
  <c r="I152"/>
  <c r="B152"/>
  <c r="M151"/>
  <c r="L151"/>
  <c r="K151"/>
  <c r="J151"/>
  <c r="I151"/>
  <c r="B151"/>
  <c r="M150"/>
  <c r="L150"/>
  <c r="K150"/>
  <c r="J150"/>
  <c r="I150"/>
  <c r="B150"/>
  <c r="M149"/>
  <c r="L149"/>
  <c r="K149"/>
  <c r="J149"/>
  <c r="I149"/>
  <c r="B149"/>
  <c r="M148"/>
  <c r="L148"/>
  <c r="K148"/>
  <c r="J148"/>
  <c r="I148"/>
  <c r="B148"/>
  <c r="M147"/>
  <c r="L147"/>
  <c r="K147"/>
  <c r="J147"/>
  <c r="I147"/>
  <c r="B147"/>
  <c r="M146"/>
  <c r="L146"/>
  <c r="K146"/>
  <c r="J146"/>
  <c r="I146"/>
  <c r="B146"/>
  <c r="M145"/>
  <c r="L145"/>
  <c r="K145"/>
  <c r="J145"/>
  <c r="I145"/>
  <c r="B145"/>
  <c r="M144"/>
  <c r="L144"/>
  <c r="K144"/>
  <c r="J144"/>
  <c r="I144"/>
  <c r="B144"/>
  <c r="M143"/>
  <c r="L143"/>
  <c r="K143"/>
  <c r="J143"/>
  <c r="I143"/>
  <c r="B143"/>
  <c r="M142"/>
  <c r="L142"/>
  <c r="K142"/>
  <c r="J142"/>
  <c r="I142"/>
  <c r="B142"/>
  <c r="M141"/>
  <c r="L141"/>
  <c r="K141"/>
  <c r="J141"/>
  <c r="I141"/>
  <c r="B141"/>
  <c r="M140"/>
  <c r="L140"/>
  <c r="K140"/>
  <c r="J140"/>
  <c r="I140"/>
  <c r="B140"/>
  <c r="M139"/>
  <c r="L139"/>
  <c r="K139"/>
  <c r="J139"/>
  <c r="I139"/>
  <c r="B139"/>
  <c r="M138"/>
  <c r="L138"/>
  <c r="K138"/>
  <c r="J138"/>
  <c r="I138"/>
  <c r="B138"/>
  <c r="M137"/>
  <c r="L137"/>
  <c r="K137"/>
  <c r="J137"/>
  <c r="I137"/>
  <c r="B137"/>
  <c r="M136"/>
  <c r="L136"/>
  <c r="K136"/>
  <c r="J136"/>
  <c r="I136"/>
  <c r="B136"/>
  <c r="M135"/>
  <c r="L135"/>
  <c r="K135"/>
  <c r="J135"/>
  <c r="I135"/>
  <c r="B135"/>
  <c r="M134"/>
  <c r="L134"/>
  <c r="K134"/>
  <c r="J134"/>
  <c r="I134"/>
  <c r="B134"/>
  <c r="M133"/>
  <c r="L133"/>
  <c r="K133"/>
  <c r="J133"/>
  <c r="I133"/>
  <c r="B133"/>
  <c r="M132"/>
  <c r="L132"/>
  <c r="K132"/>
  <c r="J132"/>
  <c r="I132"/>
  <c r="B132"/>
  <c r="M131"/>
  <c r="L131"/>
  <c r="K131"/>
  <c r="J131"/>
  <c r="I131"/>
  <c r="B131"/>
  <c r="M130"/>
  <c r="L130"/>
  <c r="K130"/>
  <c r="J130"/>
  <c r="I130"/>
  <c r="B130"/>
  <c r="M129"/>
  <c r="L129"/>
  <c r="K129"/>
  <c r="J129"/>
  <c r="I129"/>
  <c r="B129"/>
  <c r="M128"/>
  <c r="L128"/>
  <c r="K128"/>
  <c r="J128"/>
  <c r="I128"/>
  <c r="B128"/>
  <c r="M127"/>
  <c r="L127"/>
  <c r="K127"/>
  <c r="J127"/>
  <c r="I127"/>
  <c r="B127"/>
  <c r="M126"/>
  <c r="L126"/>
  <c r="K126"/>
  <c r="J126"/>
  <c r="I126"/>
  <c r="B126"/>
  <c r="M125"/>
  <c r="L125"/>
  <c r="K125"/>
  <c r="J125"/>
  <c r="I125"/>
  <c r="B125"/>
  <c r="M124"/>
  <c r="L124"/>
  <c r="K124"/>
  <c r="J124"/>
  <c r="I124"/>
  <c r="B124"/>
  <c r="M123"/>
  <c r="L123"/>
  <c r="K123"/>
  <c r="J123"/>
  <c r="I123"/>
  <c r="B123"/>
  <c r="M122"/>
  <c r="L122"/>
  <c r="K122"/>
  <c r="J122"/>
  <c r="I122"/>
  <c r="B122"/>
  <c r="M121"/>
  <c r="L121"/>
  <c r="K121"/>
  <c r="J121"/>
  <c r="I121"/>
  <c r="B121"/>
  <c r="M120"/>
  <c r="L120"/>
  <c r="K120"/>
  <c r="J120"/>
  <c r="I120"/>
  <c r="B120"/>
  <c r="M119"/>
  <c r="L119"/>
  <c r="K119"/>
  <c r="J119"/>
  <c r="I119"/>
  <c r="B119"/>
  <c r="M118"/>
  <c r="L118"/>
  <c r="K118"/>
  <c r="J118"/>
  <c r="I118"/>
  <c r="B118"/>
  <c r="M117"/>
  <c r="L117"/>
  <c r="K117"/>
  <c r="J117"/>
  <c r="I117"/>
  <c r="B117"/>
  <c r="M116"/>
  <c r="L116"/>
  <c r="K116"/>
  <c r="J116"/>
  <c r="I116"/>
  <c r="B116"/>
  <c r="M115"/>
  <c r="L115"/>
  <c r="K115"/>
  <c r="J115"/>
  <c r="I115"/>
  <c r="B115"/>
  <c r="M114"/>
  <c r="L114"/>
  <c r="K114"/>
  <c r="J114"/>
  <c r="I114"/>
  <c r="B114"/>
  <c r="M113"/>
  <c r="L113"/>
  <c r="K113"/>
  <c r="J113"/>
  <c r="I113"/>
  <c r="B113"/>
  <c r="M112"/>
  <c r="L112"/>
  <c r="K112"/>
  <c r="J112"/>
  <c r="I112"/>
  <c r="B112"/>
  <c r="M111"/>
  <c r="L111"/>
  <c r="K111"/>
  <c r="J111"/>
  <c r="I111"/>
  <c r="B111"/>
  <c r="M110"/>
  <c r="L110"/>
  <c r="K110"/>
  <c r="J110"/>
  <c r="I110"/>
  <c r="B110"/>
  <c r="M109"/>
  <c r="L109"/>
  <c r="K109"/>
  <c r="J109"/>
  <c r="I109"/>
  <c r="B109"/>
  <c r="M108"/>
  <c r="L108"/>
  <c r="K108"/>
  <c r="J108"/>
  <c r="I108"/>
  <c r="B108"/>
  <c r="M107"/>
  <c r="L107"/>
  <c r="K107"/>
  <c r="J107"/>
  <c r="I107"/>
  <c r="B107"/>
  <c r="M106"/>
  <c r="L106"/>
  <c r="K106"/>
  <c r="J106"/>
  <c r="I106"/>
  <c r="B106"/>
  <c r="M105"/>
  <c r="L105"/>
  <c r="K105"/>
  <c r="J105"/>
  <c r="I105"/>
  <c r="B105"/>
  <c r="B104"/>
  <c r="B103"/>
  <c r="B102"/>
  <c r="B101"/>
  <c r="B100"/>
  <c r="B99"/>
  <c r="B98"/>
  <c r="B97"/>
  <c r="B96"/>
  <c r="B95"/>
  <c r="B94"/>
  <c r="B93"/>
  <c r="B92"/>
  <c r="B91"/>
  <c r="B90"/>
  <c r="B89"/>
  <c r="B88"/>
  <c r="B87"/>
  <c r="B86"/>
  <c r="B85"/>
  <c r="B84"/>
  <c r="B83"/>
  <c r="G82"/>
  <c r="F82"/>
  <c r="E82"/>
  <c r="D82"/>
  <c r="C82"/>
  <c r="B82"/>
  <c r="G81"/>
  <c r="F81"/>
  <c r="E81"/>
  <c r="D81"/>
  <c r="C81"/>
  <c r="B81"/>
  <c r="G80"/>
  <c r="F80"/>
  <c r="E80"/>
  <c r="D80"/>
  <c r="C80"/>
  <c r="B80"/>
  <c r="G79"/>
  <c r="F79"/>
  <c r="E79"/>
  <c r="D79"/>
  <c r="C79"/>
  <c r="B79"/>
  <c r="G78"/>
  <c r="F78"/>
  <c r="E78"/>
  <c r="D78"/>
  <c r="C78"/>
  <c r="B78"/>
  <c r="G77"/>
  <c r="F77"/>
  <c r="E77"/>
  <c r="D77"/>
  <c r="C77"/>
  <c r="B77"/>
  <c r="G76"/>
  <c r="F76"/>
  <c r="E76"/>
  <c r="D76"/>
  <c r="C76"/>
  <c r="B76"/>
  <c r="G75"/>
  <c r="F75"/>
  <c r="E75"/>
  <c r="D75"/>
  <c r="C75"/>
  <c r="B75"/>
  <c r="G74"/>
  <c r="F74"/>
  <c r="E74"/>
  <c r="D74"/>
  <c r="C74"/>
  <c r="B74"/>
  <c r="G73"/>
  <c r="F73"/>
  <c r="E73"/>
  <c r="D73"/>
  <c r="C73"/>
  <c r="B73"/>
  <c r="G72"/>
  <c r="F72"/>
  <c r="E72"/>
  <c r="D72"/>
  <c r="C72"/>
  <c r="B72"/>
  <c r="G71"/>
  <c r="F71"/>
  <c r="E71"/>
  <c r="D71"/>
  <c r="C71"/>
  <c r="B71"/>
  <c r="G70"/>
  <c r="F70"/>
  <c r="E70"/>
  <c r="D70"/>
  <c r="C70"/>
  <c r="B70"/>
  <c r="G69"/>
  <c r="F69"/>
  <c r="E69"/>
  <c r="D69"/>
  <c r="C69"/>
  <c r="B69"/>
  <c r="G68"/>
  <c r="F68"/>
  <c r="E68"/>
  <c r="D68"/>
  <c r="C68"/>
  <c r="B68"/>
  <c r="G67"/>
  <c r="F67"/>
  <c r="E67"/>
  <c r="D67"/>
  <c r="C67"/>
  <c r="B67"/>
  <c r="G66"/>
  <c r="F66"/>
  <c r="E66"/>
  <c r="D66"/>
  <c r="C66"/>
  <c r="B66"/>
  <c r="G65"/>
  <c r="F65"/>
  <c r="E65"/>
  <c r="D65"/>
  <c r="C65"/>
  <c r="B65"/>
  <c r="G64"/>
  <c r="F64"/>
  <c r="E64"/>
  <c r="D64"/>
  <c r="C64"/>
  <c r="B64"/>
  <c r="G63"/>
  <c r="F63"/>
  <c r="E63"/>
  <c r="D63"/>
  <c r="C63"/>
  <c r="B63"/>
  <c r="G62"/>
  <c r="F62"/>
  <c r="E62"/>
  <c r="D62"/>
  <c r="C62"/>
  <c r="B62"/>
  <c r="G61"/>
  <c r="F61"/>
  <c r="E61"/>
  <c r="D61"/>
  <c r="C61"/>
  <c r="B61"/>
  <c r="G60"/>
  <c r="F60"/>
  <c r="E60"/>
  <c r="D60"/>
  <c r="C60"/>
  <c r="B60"/>
  <c r="G59"/>
  <c r="F59"/>
  <c r="E59"/>
  <c r="D59"/>
  <c r="C59"/>
  <c r="B59"/>
  <c r="G58"/>
  <c r="F58"/>
  <c r="E58"/>
  <c r="D58"/>
  <c r="C58"/>
  <c r="B58"/>
  <c r="G57"/>
  <c r="F57"/>
  <c r="E57"/>
  <c r="D57"/>
  <c r="C57"/>
  <c r="B57"/>
  <c r="G56"/>
  <c r="F56"/>
  <c r="E56"/>
  <c r="D56"/>
  <c r="C56"/>
  <c r="B56"/>
  <c r="G55"/>
  <c r="F55"/>
  <c r="E55"/>
  <c r="D55"/>
  <c r="C55"/>
  <c r="B55"/>
  <c r="G54"/>
  <c r="F54"/>
  <c r="E54"/>
  <c r="D54"/>
  <c r="C54"/>
  <c r="B54"/>
  <c r="G53"/>
  <c r="F53"/>
  <c r="E53"/>
  <c r="D53"/>
  <c r="C53"/>
  <c r="B53"/>
  <c r="G52"/>
  <c r="F52"/>
  <c r="E52"/>
  <c r="D52"/>
  <c r="C52"/>
  <c r="B52"/>
  <c r="G51"/>
  <c r="F51"/>
  <c r="E51"/>
  <c r="D51"/>
  <c r="C51"/>
  <c r="B51"/>
  <c r="G50"/>
  <c r="F50"/>
  <c r="E50"/>
  <c r="D50"/>
  <c r="C50"/>
  <c r="B50"/>
  <c r="G49"/>
  <c r="F49"/>
  <c r="E49"/>
  <c r="D49"/>
  <c r="C49"/>
  <c r="B49"/>
  <c r="G48"/>
  <c r="F48"/>
  <c r="E48"/>
  <c r="D48"/>
  <c r="C48"/>
  <c r="B48"/>
  <c r="G47"/>
  <c r="F47"/>
  <c r="E47"/>
  <c r="D47"/>
  <c r="C47"/>
  <c r="B47"/>
  <c r="G46"/>
  <c r="F46"/>
  <c r="E46"/>
  <c r="D46"/>
  <c r="C46"/>
  <c r="B46"/>
  <c r="G45"/>
  <c r="F45"/>
  <c r="E45"/>
  <c r="D45"/>
  <c r="C45"/>
  <c r="B45"/>
  <c r="G44"/>
  <c r="F44"/>
  <c r="E44"/>
  <c r="D44"/>
  <c r="C44"/>
  <c r="B44"/>
  <c r="G43"/>
  <c r="F43"/>
  <c r="E43"/>
  <c r="D43"/>
  <c r="C43"/>
  <c r="B43"/>
  <c r="G42"/>
  <c r="F42"/>
  <c r="E42"/>
  <c r="D42"/>
  <c r="C42"/>
  <c r="B42"/>
  <c r="G41"/>
  <c r="F41"/>
  <c r="E41"/>
  <c r="D41"/>
  <c r="C41"/>
  <c r="B41"/>
  <c r="G40"/>
  <c r="E40"/>
  <c r="D40"/>
  <c r="C40"/>
  <c r="B40"/>
  <c r="G39"/>
  <c r="E39"/>
  <c r="D39"/>
  <c r="C39"/>
  <c r="B39"/>
  <c r="G38"/>
  <c r="E38"/>
  <c r="D38"/>
  <c r="C38"/>
  <c r="B38"/>
  <c r="G37"/>
  <c r="E37"/>
  <c r="D37"/>
  <c r="C37"/>
  <c r="B37"/>
  <c r="G36"/>
  <c r="E36"/>
  <c r="D36"/>
  <c r="C36"/>
  <c r="B36"/>
  <c r="G35"/>
  <c r="E35"/>
  <c r="D35"/>
  <c r="C35"/>
  <c r="B35"/>
  <c r="G34"/>
  <c r="E34"/>
  <c r="D34"/>
  <c r="C34"/>
  <c r="B34"/>
  <c r="G33"/>
  <c r="E33"/>
  <c r="D33"/>
  <c r="C33"/>
  <c r="B33"/>
  <c r="G32"/>
  <c r="E32"/>
  <c r="D32"/>
  <c r="C32"/>
  <c r="B32"/>
  <c r="G31"/>
  <c r="E31"/>
  <c r="D31"/>
  <c r="C31"/>
  <c r="B31"/>
  <c r="G30"/>
  <c r="E30"/>
  <c r="D30"/>
  <c r="C30"/>
  <c r="B30"/>
  <c r="G29"/>
  <c r="E29"/>
  <c r="D29"/>
  <c r="C29"/>
  <c r="B29"/>
  <c r="G28"/>
  <c r="E28"/>
  <c r="D28"/>
  <c r="C28"/>
  <c r="B28"/>
  <c r="G27"/>
  <c r="E27"/>
  <c r="D27"/>
  <c r="C27"/>
  <c r="B27"/>
  <c r="G26"/>
  <c r="E26"/>
  <c r="D26"/>
  <c r="C26"/>
  <c r="B26"/>
  <c r="G25"/>
  <c r="E25"/>
  <c r="D25"/>
  <c r="C25"/>
  <c r="B25"/>
  <c r="G24"/>
  <c r="E24"/>
  <c r="D24"/>
  <c r="C24"/>
  <c r="B24"/>
  <c r="G23"/>
  <c r="E23"/>
  <c r="D23"/>
  <c r="C23"/>
  <c r="B23"/>
  <c r="G22"/>
  <c r="E22"/>
  <c r="D22"/>
  <c r="C22"/>
  <c r="B22"/>
  <c r="G21"/>
  <c r="E21"/>
  <c r="D21"/>
  <c r="C21"/>
  <c r="B21"/>
  <c r="G20"/>
  <c r="E20"/>
  <c r="D20"/>
  <c r="C20"/>
  <c r="B20"/>
  <c r="G19"/>
  <c r="E19"/>
  <c r="D19"/>
  <c r="C19"/>
  <c r="B19"/>
  <c r="G18"/>
  <c r="E18"/>
  <c r="D18"/>
  <c r="C18"/>
  <c r="B18"/>
  <c r="G17"/>
  <c r="E17"/>
  <c r="D17"/>
  <c r="C17"/>
  <c r="B17"/>
  <c r="G16"/>
  <c r="E16"/>
  <c r="D16"/>
  <c r="C16"/>
  <c r="B16"/>
  <c r="G15"/>
  <c r="E15"/>
  <c r="D15"/>
  <c r="C15"/>
  <c r="B15"/>
  <c r="G14"/>
  <c r="E14"/>
  <c r="D14"/>
  <c r="C14"/>
  <c r="B14"/>
  <c r="G13"/>
  <c r="E13"/>
  <c r="D13"/>
  <c r="C13"/>
  <c r="B13"/>
  <c r="G12"/>
  <c r="E12"/>
  <c r="D12"/>
  <c r="C12"/>
  <c r="B12"/>
  <c r="G11"/>
  <c r="E11"/>
  <c r="D11"/>
  <c r="C11"/>
  <c r="B11"/>
  <c r="G10"/>
  <c r="D10"/>
  <c r="C10"/>
  <c r="B10"/>
  <c r="G9"/>
  <c r="D9"/>
  <c r="C9"/>
  <c r="B9"/>
  <c r="G8"/>
  <c r="D8"/>
  <c r="C8"/>
  <c r="B8"/>
  <c r="G7"/>
  <c r="D7"/>
  <c r="C7"/>
  <c r="B7"/>
  <c r="G6"/>
  <c r="D6"/>
  <c r="C6"/>
  <c r="B6"/>
  <c r="G5"/>
  <c r="D5"/>
  <c r="C5"/>
  <c r="B5"/>
  <c r="B4"/>
  <c r="M3"/>
  <c r="L3"/>
  <c r="K3"/>
  <c r="J3"/>
  <c r="I3"/>
  <c r="G3"/>
  <c r="F3"/>
  <c r="E3"/>
  <c r="D3"/>
  <c r="C3"/>
  <c r="B3"/>
  <c r="N196" i="273"/>
  <c r="M196"/>
  <c r="L196"/>
  <c r="K196"/>
  <c r="J196"/>
  <c r="B196"/>
  <c r="N195"/>
  <c r="M195"/>
  <c r="L195"/>
  <c r="K195"/>
  <c r="J195"/>
  <c r="B195"/>
  <c r="N194"/>
  <c r="M194"/>
  <c r="L194"/>
  <c r="K194"/>
  <c r="J194"/>
  <c r="B194"/>
  <c r="N193"/>
  <c r="M193"/>
  <c r="L193"/>
  <c r="K193"/>
  <c r="J193"/>
  <c r="B193"/>
  <c r="N192"/>
  <c r="M192"/>
  <c r="L192"/>
  <c r="K192"/>
  <c r="J192"/>
  <c r="B192"/>
  <c r="N191"/>
  <c r="M191"/>
  <c r="L191"/>
  <c r="K191"/>
  <c r="J191"/>
  <c r="B191"/>
  <c r="N190"/>
  <c r="M190"/>
  <c r="L190"/>
  <c r="K190"/>
  <c r="J190"/>
  <c r="B190"/>
  <c r="N189"/>
  <c r="M189"/>
  <c r="L189"/>
  <c r="K189"/>
  <c r="J189"/>
  <c r="B189"/>
  <c r="N188"/>
  <c r="M188"/>
  <c r="L188"/>
  <c r="K188"/>
  <c r="J188"/>
  <c r="B188"/>
  <c r="N187"/>
  <c r="M187"/>
  <c r="L187"/>
  <c r="K187"/>
  <c r="J187"/>
  <c r="B187"/>
  <c r="N186"/>
  <c r="M186"/>
  <c r="L186"/>
  <c r="K186"/>
  <c r="J186"/>
  <c r="B186"/>
  <c r="N185"/>
  <c r="M185"/>
  <c r="L185"/>
  <c r="K185"/>
  <c r="J185"/>
  <c r="B185"/>
  <c r="N184"/>
  <c r="M184"/>
  <c r="L184"/>
  <c r="K184"/>
  <c r="J184"/>
  <c r="B184"/>
  <c r="N183"/>
  <c r="M183"/>
  <c r="L183"/>
  <c r="K183"/>
  <c r="J183"/>
  <c r="B183"/>
  <c r="N182"/>
  <c r="M182"/>
  <c r="L182"/>
  <c r="K182"/>
  <c r="J182"/>
  <c r="B182"/>
  <c r="N181"/>
  <c r="M181"/>
  <c r="L181"/>
  <c r="K181"/>
  <c r="J181"/>
  <c r="B181"/>
  <c r="N180"/>
  <c r="M180"/>
  <c r="L180"/>
  <c r="K180"/>
  <c r="J180"/>
  <c r="B180"/>
  <c r="N179"/>
  <c r="M179"/>
  <c r="L179"/>
  <c r="K179"/>
  <c r="J179"/>
  <c r="B179"/>
  <c r="N178"/>
  <c r="M178"/>
  <c r="L178"/>
  <c r="K178"/>
  <c r="J178"/>
  <c r="B178"/>
  <c r="N177"/>
  <c r="M177"/>
  <c r="L177"/>
  <c r="K177"/>
  <c r="J177"/>
  <c r="B177"/>
  <c r="N176"/>
  <c r="M176"/>
  <c r="L176"/>
  <c r="K176"/>
  <c r="J176"/>
  <c r="B176"/>
  <c r="N175"/>
  <c r="M175"/>
  <c r="L175"/>
  <c r="K175"/>
  <c r="J175"/>
  <c r="B175"/>
  <c r="N174"/>
  <c r="M174"/>
  <c r="L174"/>
  <c r="K174"/>
  <c r="J174"/>
  <c r="B174"/>
  <c r="N173"/>
  <c r="M173"/>
  <c r="L173"/>
  <c r="K173"/>
  <c r="J173"/>
  <c r="B173"/>
  <c r="N172"/>
  <c r="M172"/>
  <c r="L172"/>
  <c r="K172"/>
  <c r="J172"/>
  <c r="B172"/>
  <c r="N171"/>
  <c r="M171"/>
  <c r="L171"/>
  <c r="K171"/>
  <c r="J171"/>
  <c r="B171"/>
  <c r="N170"/>
  <c r="M170"/>
  <c r="L170"/>
  <c r="K170"/>
  <c r="J170"/>
  <c r="B170"/>
  <c r="N169"/>
  <c r="M169"/>
  <c r="L169"/>
  <c r="K169"/>
  <c r="J169"/>
  <c r="B169"/>
  <c r="N168"/>
  <c r="M168"/>
  <c r="L168"/>
  <c r="K168"/>
  <c r="J168"/>
  <c r="B168"/>
  <c r="N167"/>
  <c r="M167"/>
  <c r="L167"/>
  <c r="K167"/>
  <c r="J167"/>
  <c r="B167"/>
  <c r="N166"/>
  <c r="M166"/>
  <c r="L166"/>
  <c r="K166"/>
  <c r="J166"/>
  <c r="B166"/>
  <c r="N165"/>
  <c r="M165"/>
  <c r="L165"/>
  <c r="K165"/>
  <c r="J165"/>
  <c r="B165"/>
  <c r="N164"/>
  <c r="M164"/>
  <c r="L164"/>
  <c r="K164"/>
  <c r="J164"/>
  <c r="B164"/>
  <c r="N163"/>
  <c r="M163"/>
  <c r="L163"/>
  <c r="K163"/>
  <c r="J163"/>
  <c r="B163"/>
  <c r="N162"/>
  <c r="M162"/>
  <c r="L162"/>
  <c r="K162"/>
  <c r="J162"/>
  <c r="B162"/>
  <c r="N161"/>
  <c r="M161"/>
  <c r="L161"/>
  <c r="K161"/>
  <c r="J161"/>
  <c r="B161"/>
  <c r="N160"/>
  <c r="M160"/>
  <c r="L160"/>
  <c r="K160"/>
  <c r="J160"/>
  <c r="B160"/>
  <c r="N159"/>
  <c r="M159"/>
  <c r="L159"/>
  <c r="K159"/>
  <c r="J159"/>
  <c r="B159"/>
  <c r="N158"/>
  <c r="M158"/>
  <c r="L158"/>
  <c r="K158"/>
  <c r="J158"/>
  <c r="B158"/>
  <c r="N157"/>
  <c r="M157"/>
  <c r="L157"/>
  <c r="K157"/>
  <c r="J157"/>
  <c r="B157"/>
  <c r="N156"/>
  <c r="M156"/>
  <c r="L156"/>
  <c r="K156"/>
  <c r="J156"/>
  <c r="B156"/>
  <c r="N155"/>
  <c r="M155"/>
  <c r="L155"/>
  <c r="K155"/>
  <c r="J155"/>
  <c r="B155"/>
  <c r="N154"/>
  <c r="M154"/>
  <c r="L154"/>
  <c r="K154"/>
  <c r="J154"/>
  <c r="B154"/>
  <c r="N153"/>
  <c r="M153"/>
  <c r="L153"/>
  <c r="K153"/>
  <c r="J153"/>
  <c r="B153"/>
  <c r="N152"/>
  <c r="M152"/>
  <c r="L152"/>
  <c r="K152"/>
  <c r="J152"/>
  <c r="B152"/>
  <c r="N151"/>
  <c r="M151"/>
  <c r="L151"/>
  <c r="K151"/>
  <c r="J151"/>
  <c r="B151"/>
  <c r="N150"/>
  <c r="M150"/>
  <c r="L150"/>
  <c r="K150"/>
  <c r="J150"/>
  <c r="B150"/>
  <c r="N149"/>
  <c r="M149"/>
  <c r="L149"/>
  <c r="K149"/>
  <c r="J149"/>
  <c r="B149"/>
  <c r="N148"/>
  <c r="M148"/>
  <c r="L148"/>
  <c r="K148"/>
  <c r="J148"/>
  <c r="B148"/>
  <c r="N147"/>
  <c r="M147"/>
  <c r="L147"/>
  <c r="K147"/>
  <c r="J147"/>
  <c r="B147"/>
  <c r="N146"/>
  <c r="M146"/>
  <c r="L146"/>
  <c r="K146"/>
  <c r="J146"/>
  <c r="B146"/>
  <c r="N145"/>
  <c r="M145"/>
  <c r="L145"/>
  <c r="K145"/>
  <c r="J145"/>
  <c r="B145"/>
  <c r="N144"/>
  <c r="M144"/>
  <c r="L144"/>
  <c r="K144"/>
  <c r="J144"/>
  <c r="B144"/>
  <c r="N143"/>
  <c r="M143"/>
  <c r="L143"/>
  <c r="K143"/>
  <c r="J143"/>
  <c r="B143"/>
  <c r="N142"/>
  <c r="M142"/>
  <c r="L142"/>
  <c r="K142"/>
  <c r="J142"/>
  <c r="B142"/>
  <c r="N141"/>
  <c r="M141"/>
  <c r="L141"/>
  <c r="K141"/>
  <c r="J141"/>
  <c r="B141"/>
  <c r="N140"/>
  <c r="M140"/>
  <c r="L140"/>
  <c r="K140"/>
  <c r="J140"/>
  <c r="B140"/>
  <c r="N139"/>
  <c r="M139"/>
  <c r="L139"/>
  <c r="K139"/>
  <c r="J139"/>
  <c r="B139"/>
  <c r="N138"/>
  <c r="M138"/>
  <c r="L138"/>
  <c r="K138"/>
  <c r="J138"/>
  <c r="B138"/>
  <c r="N137"/>
  <c r="M137"/>
  <c r="L137"/>
  <c r="K137"/>
  <c r="J137"/>
  <c r="B137"/>
  <c r="N136"/>
  <c r="M136"/>
  <c r="L136"/>
  <c r="K136"/>
  <c r="J136"/>
  <c r="B136"/>
  <c r="N135"/>
  <c r="M135"/>
  <c r="L135"/>
  <c r="K135"/>
  <c r="J135"/>
  <c r="B135"/>
  <c r="N134"/>
  <c r="M134"/>
  <c r="L134"/>
  <c r="K134"/>
  <c r="J134"/>
  <c r="B134"/>
  <c r="N133"/>
  <c r="M133"/>
  <c r="L133"/>
  <c r="K133"/>
  <c r="J133"/>
  <c r="B133"/>
  <c r="N132"/>
  <c r="M132"/>
  <c r="L132"/>
  <c r="K132"/>
  <c r="J132"/>
  <c r="B132"/>
  <c r="N131"/>
  <c r="M131"/>
  <c r="L131"/>
  <c r="K131"/>
  <c r="J131"/>
  <c r="B131"/>
  <c r="N130"/>
  <c r="M130"/>
  <c r="L130"/>
  <c r="K130"/>
  <c r="J130"/>
  <c r="B130"/>
  <c r="N129"/>
  <c r="M129"/>
  <c r="L129"/>
  <c r="K129"/>
  <c r="J129"/>
  <c r="B129"/>
  <c r="N128"/>
  <c r="M128"/>
  <c r="L128"/>
  <c r="K128"/>
  <c r="J128"/>
  <c r="B128"/>
  <c r="N127"/>
  <c r="M127"/>
  <c r="L127"/>
  <c r="K127"/>
  <c r="J127"/>
  <c r="B127"/>
  <c r="N126"/>
  <c r="M126"/>
  <c r="L126"/>
  <c r="K126"/>
  <c r="J126"/>
  <c r="B126"/>
  <c r="N125"/>
  <c r="M125"/>
  <c r="L125"/>
  <c r="K125"/>
  <c r="J125"/>
  <c r="B125"/>
  <c r="N124"/>
  <c r="M124"/>
  <c r="L124"/>
  <c r="K124"/>
  <c r="J124"/>
  <c r="B124"/>
  <c r="N123"/>
  <c r="M123"/>
  <c r="L123"/>
  <c r="K123"/>
  <c r="J123"/>
  <c r="B123"/>
  <c r="N122"/>
  <c r="M122"/>
  <c r="L122"/>
  <c r="K122"/>
  <c r="J122"/>
  <c r="B122"/>
  <c r="N121"/>
  <c r="M121"/>
  <c r="L121"/>
  <c r="K121"/>
  <c r="J121"/>
  <c r="B121"/>
  <c r="N120"/>
  <c r="M120"/>
  <c r="L120"/>
  <c r="K120"/>
  <c r="J120"/>
  <c r="B120"/>
  <c r="N119"/>
  <c r="M119"/>
  <c r="L119"/>
  <c r="K119"/>
  <c r="J119"/>
  <c r="B119"/>
  <c r="N118"/>
  <c r="M118"/>
  <c r="L118"/>
  <c r="K118"/>
  <c r="J118"/>
  <c r="B118"/>
  <c r="N117"/>
  <c r="M117"/>
  <c r="L117"/>
  <c r="K117"/>
  <c r="J117"/>
  <c r="B117"/>
  <c r="N116"/>
  <c r="M116"/>
  <c r="L116"/>
  <c r="K116"/>
  <c r="J116"/>
  <c r="B116"/>
  <c r="N115"/>
  <c r="M115"/>
  <c r="L115"/>
  <c r="K115"/>
  <c r="J115"/>
  <c r="B115"/>
  <c r="N114"/>
  <c r="M114"/>
  <c r="L114"/>
  <c r="K114"/>
  <c r="J114"/>
  <c r="B114"/>
  <c r="N113"/>
  <c r="M113"/>
  <c r="L113"/>
  <c r="K113"/>
  <c r="J113"/>
  <c r="B113"/>
  <c r="N112"/>
  <c r="M112"/>
  <c r="L112"/>
  <c r="K112"/>
  <c r="J112"/>
  <c r="B112"/>
  <c r="N111"/>
  <c r="M111"/>
  <c r="L111"/>
  <c r="K111"/>
  <c r="J111"/>
  <c r="B111"/>
  <c r="N110"/>
  <c r="M110"/>
  <c r="L110"/>
  <c r="K110"/>
  <c r="J110"/>
  <c r="B110"/>
  <c r="N109"/>
  <c r="M109"/>
  <c r="L109"/>
  <c r="K109"/>
  <c r="J109"/>
  <c r="B109"/>
  <c r="N108"/>
  <c r="M108"/>
  <c r="L108"/>
  <c r="K108"/>
  <c r="J108"/>
  <c r="B108"/>
  <c r="N107"/>
  <c r="M107"/>
  <c r="L107"/>
  <c r="K107"/>
  <c r="J107"/>
  <c r="B107"/>
  <c r="N106"/>
  <c r="M106"/>
  <c r="L106"/>
  <c r="K106"/>
  <c r="J106"/>
  <c r="B106"/>
  <c r="N105"/>
  <c r="M105"/>
  <c r="L105"/>
  <c r="K105"/>
  <c r="J105"/>
  <c r="B105"/>
  <c r="B104"/>
  <c r="B103"/>
  <c r="B102"/>
  <c r="B101"/>
  <c r="B100"/>
  <c r="B99"/>
  <c r="B98"/>
  <c r="B97"/>
  <c r="B96"/>
  <c r="B95"/>
  <c r="B94"/>
  <c r="B93"/>
  <c r="B92"/>
  <c r="B91"/>
  <c r="B90"/>
  <c r="B89"/>
  <c r="B88"/>
  <c r="B87"/>
  <c r="B86"/>
  <c r="B85"/>
  <c r="B84"/>
  <c r="B83"/>
  <c r="C82"/>
  <c r="H82" s="1"/>
  <c r="B82"/>
  <c r="G81"/>
  <c r="F81"/>
  <c r="E81"/>
  <c r="D81"/>
  <c r="C81"/>
  <c r="B81"/>
  <c r="G80"/>
  <c r="F80"/>
  <c r="E80"/>
  <c r="D80"/>
  <c r="C80"/>
  <c r="B80"/>
  <c r="G79"/>
  <c r="F79"/>
  <c r="E79"/>
  <c r="D79"/>
  <c r="C79"/>
  <c r="B79"/>
  <c r="G78"/>
  <c r="F78"/>
  <c r="E78"/>
  <c r="D78"/>
  <c r="C78"/>
  <c r="B78"/>
  <c r="G77"/>
  <c r="F77"/>
  <c r="E77"/>
  <c r="D77"/>
  <c r="C77"/>
  <c r="B77"/>
  <c r="G76"/>
  <c r="F76"/>
  <c r="E76"/>
  <c r="D76"/>
  <c r="C76"/>
  <c r="B76"/>
  <c r="G75"/>
  <c r="F75"/>
  <c r="E75"/>
  <c r="D75"/>
  <c r="C75"/>
  <c r="B75"/>
  <c r="G74"/>
  <c r="F74"/>
  <c r="E74"/>
  <c r="D74"/>
  <c r="C74"/>
  <c r="B74"/>
  <c r="G73"/>
  <c r="F73"/>
  <c r="E73"/>
  <c r="D73"/>
  <c r="C73"/>
  <c r="B73"/>
  <c r="G72"/>
  <c r="F72"/>
  <c r="E72"/>
  <c r="D72"/>
  <c r="C72"/>
  <c r="B72"/>
  <c r="G71"/>
  <c r="F71"/>
  <c r="E71"/>
  <c r="D71"/>
  <c r="C71"/>
  <c r="B71"/>
  <c r="G70"/>
  <c r="F70"/>
  <c r="E70"/>
  <c r="D70"/>
  <c r="C70"/>
  <c r="B70"/>
  <c r="G69"/>
  <c r="F69"/>
  <c r="E69"/>
  <c r="D69"/>
  <c r="C69"/>
  <c r="B69"/>
  <c r="G68"/>
  <c r="F68"/>
  <c r="E68"/>
  <c r="D68"/>
  <c r="C68"/>
  <c r="B68"/>
  <c r="G67"/>
  <c r="F67"/>
  <c r="E67"/>
  <c r="D67"/>
  <c r="C67"/>
  <c r="B67"/>
  <c r="G66"/>
  <c r="F66"/>
  <c r="E66"/>
  <c r="D66"/>
  <c r="C66"/>
  <c r="B66"/>
  <c r="G65"/>
  <c r="F65"/>
  <c r="E65"/>
  <c r="D65"/>
  <c r="C65"/>
  <c r="B65"/>
  <c r="G64"/>
  <c r="F64"/>
  <c r="E64"/>
  <c r="D64"/>
  <c r="C64"/>
  <c r="B64"/>
  <c r="G63"/>
  <c r="F63"/>
  <c r="E63"/>
  <c r="D63"/>
  <c r="C63"/>
  <c r="B63"/>
  <c r="G62"/>
  <c r="F62"/>
  <c r="E62"/>
  <c r="D62"/>
  <c r="C62"/>
  <c r="B62"/>
  <c r="G61"/>
  <c r="F61"/>
  <c r="E61"/>
  <c r="D61"/>
  <c r="C61"/>
  <c r="B61"/>
  <c r="G60"/>
  <c r="F60"/>
  <c r="E60"/>
  <c r="D60"/>
  <c r="C60"/>
  <c r="B60"/>
  <c r="G59"/>
  <c r="F59"/>
  <c r="E59"/>
  <c r="D59"/>
  <c r="C59"/>
  <c r="B59"/>
  <c r="G58"/>
  <c r="F58"/>
  <c r="E58"/>
  <c r="D58"/>
  <c r="C58"/>
  <c r="B58"/>
  <c r="G57"/>
  <c r="F57"/>
  <c r="E57"/>
  <c r="D57"/>
  <c r="C57"/>
  <c r="B57"/>
  <c r="G56"/>
  <c r="F56"/>
  <c r="E56"/>
  <c r="D56"/>
  <c r="C56"/>
  <c r="B56"/>
  <c r="G55"/>
  <c r="F55"/>
  <c r="E55"/>
  <c r="D55"/>
  <c r="C55"/>
  <c r="B55"/>
  <c r="G54"/>
  <c r="F54"/>
  <c r="E54"/>
  <c r="D54"/>
  <c r="C54"/>
  <c r="B54"/>
  <c r="G53"/>
  <c r="F53"/>
  <c r="E53"/>
  <c r="D53"/>
  <c r="C53"/>
  <c r="B53"/>
  <c r="G52"/>
  <c r="F52"/>
  <c r="E52"/>
  <c r="D52"/>
  <c r="C52"/>
  <c r="B52"/>
  <c r="G51"/>
  <c r="F51"/>
  <c r="E51"/>
  <c r="D51"/>
  <c r="C51"/>
  <c r="B51"/>
  <c r="G50"/>
  <c r="F50"/>
  <c r="E50"/>
  <c r="D50"/>
  <c r="C50"/>
  <c r="B50"/>
  <c r="G49"/>
  <c r="F49"/>
  <c r="E49"/>
  <c r="D49"/>
  <c r="C49"/>
  <c r="B49"/>
  <c r="G48"/>
  <c r="F48"/>
  <c r="E48"/>
  <c r="D48"/>
  <c r="C48"/>
  <c r="B48"/>
  <c r="G47"/>
  <c r="F47"/>
  <c r="E47"/>
  <c r="D47"/>
  <c r="C47"/>
  <c r="B47"/>
  <c r="G46"/>
  <c r="F46"/>
  <c r="E46"/>
  <c r="D46"/>
  <c r="C46"/>
  <c r="B46"/>
  <c r="G45"/>
  <c r="F45"/>
  <c r="E45"/>
  <c r="D45"/>
  <c r="C45"/>
  <c r="B45"/>
  <c r="G44"/>
  <c r="F44"/>
  <c r="E44"/>
  <c r="D44"/>
  <c r="C44"/>
  <c r="B44"/>
  <c r="G43"/>
  <c r="F43"/>
  <c r="E43"/>
  <c r="D43"/>
  <c r="C43"/>
  <c r="B43"/>
  <c r="G42"/>
  <c r="F42"/>
  <c r="E42"/>
  <c r="D42"/>
  <c r="C42"/>
  <c r="B42"/>
  <c r="G41"/>
  <c r="F41"/>
  <c r="E41"/>
  <c r="D41"/>
  <c r="C41"/>
  <c r="B41"/>
  <c r="G40"/>
  <c r="F40"/>
  <c r="E40"/>
  <c r="D40"/>
  <c r="C40"/>
  <c r="B40"/>
  <c r="G39"/>
  <c r="F39"/>
  <c r="E39"/>
  <c r="D39"/>
  <c r="C39"/>
  <c r="B39"/>
  <c r="G38"/>
  <c r="F38"/>
  <c r="E38"/>
  <c r="D38"/>
  <c r="C38"/>
  <c r="B38"/>
  <c r="G37"/>
  <c r="F37"/>
  <c r="E37"/>
  <c r="D37"/>
  <c r="C37"/>
  <c r="B37"/>
  <c r="G36"/>
  <c r="F36"/>
  <c r="E36"/>
  <c r="D36"/>
  <c r="C36"/>
  <c r="B36"/>
  <c r="G35"/>
  <c r="F35"/>
  <c r="E35"/>
  <c r="D35"/>
  <c r="C35"/>
  <c r="B35"/>
  <c r="G34"/>
  <c r="F34"/>
  <c r="E34"/>
  <c r="D34"/>
  <c r="C34"/>
  <c r="B34"/>
  <c r="G33"/>
  <c r="F33"/>
  <c r="E33"/>
  <c r="D33"/>
  <c r="C33"/>
  <c r="B33"/>
  <c r="G32"/>
  <c r="F32"/>
  <c r="E32"/>
  <c r="D32"/>
  <c r="C32"/>
  <c r="B32"/>
  <c r="G31"/>
  <c r="F31"/>
  <c r="E31"/>
  <c r="D31"/>
  <c r="C31"/>
  <c r="B31"/>
  <c r="G30"/>
  <c r="F30"/>
  <c r="E30"/>
  <c r="D30"/>
  <c r="C30"/>
  <c r="B30"/>
  <c r="G29"/>
  <c r="F29"/>
  <c r="E29"/>
  <c r="D29"/>
  <c r="C29"/>
  <c r="B29"/>
  <c r="G28"/>
  <c r="F28"/>
  <c r="E28"/>
  <c r="D28"/>
  <c r="C28"/>
  <c r="B28"/>
  <c r="G27"/>
  <c r="F27"/>
  <c r="E27"/>
  <c r="D27"/>
  <c r="C27"/>
  <c r="B27"/>
  <c r="G26"/>
  <c r="F26"/>
  <c r="E26"/>
  <c r="D26"/>
  <c r="C26"/>
  <c r="B26"/>
  <c r="G25"/>
  <c r="F25"/>
  <c r="E25"/>
  <c r="D25"/>
  <c r="C25"/>
  <c r="B25"/>
  <c r="G24"/>
  <c r="F24"/>
  <c r="E24"/>
  <c r="D24"/>
  <c r="C24"/>
  <c r="B24"/>
  <c r="G23"/>
  <c r="F23"/>
  <c r="E23"/>
  <c r="D23"/>
  <c r="C23"/>
  <c r="B23"/>
  <c r="G22"/>
  <c r="F22"/>
  <c r="E22"/>
  <c r="D22"/>
  <c r="C22"/>
  <c r="B22"/>
  <c r="G21"/>
  <c r="F21"/>
  <c r="E21"/>
  <c r="D21"/>
  <c r="C21"/>
  <c r="B21"/>
  <c r="G20"/>
  <c r="F20"/>
  <c r="E20"/>
  <c r="D20"/>
  <c r="C20"/>
  <c r="B20"/>
  <c r="G19"/>
  <c r="F19"/>
  <c r="E19"/>
  <c r="D19"/>
  <c r="C19"/>
  <c r="B19"/>
  <c r="G18"/>
  <c r="F18"/>
  <c r="E18"/>
  <c r="D18"/>
  <c r="C18"/>
  <c r="B18"/>
  <c r="G17"/>
  <c r="F17"/>
  <c r="E17"/>
  <c r="D17"/>
  <c r="C17"/>
  <c r="B17"/>
  <c r="G16"/>
  <c r="F16"/>
  <c r="E16"/>
  <c r="D16"/>
  <c r="C16"/>
  <c r="B16"/>
  <c r="G15"/>
  <c r="F15"/>
  <c r="E15"/>
  <c r="D15"/>
  <c r="C15"/>
  <c r="B15"/>
  <c r="G14"/>
  <c r="F14"/>
  <c r="E14"/>
  <c r="D14"/>
  <c r="C14"/>
  <c r="B14"/>
  <c r="G13"/>
  <c r="F13"/>
  <c r="E13"/>
  <c r="D13"/>
  <c r="C13"/>
  <c r="B13"/>
  <c r="G12"/>
  <c r="F12"/>
  <c r="E12"/>
  <c r="D12"/>
  <c r="C12"/>
  <c r="B12"/>
  <c r="G11"/>
  <c r="F11"/>
  <c r="E11"/>
  <c r="D11"/>
  <c r="C11"/>
  <c r="B11"/>
  <c r="G10"/>
  <c r="F10"/>
  <c r="E10"/>
  <c r="D10"/>
  <c r="C10"/>
  <c r="B10"/>
  <c r="G9"/>
  <c r="F9"/>
  <c r="E9"/>
  <c r="D9"/>
  <c r="C9"/>
  <c r="B9"/>
  <c r="G8"/>
  <c r="F8"/>
  <c r="B8"/>
  <c r="G7"/>
  <c r="F7"/>
  <c r="B7"/>
  <c r="G6"/>
  <c r="F6"/>
  <c r="B6"/>
  <c r="G5"/>
  <c r="F5"/>
  <c r="B5"/>
  <c r="B4"/>
  <c r="N3"/>
  <c r="M3"/>
  <c r="L3"/>
  <c r="K3"/>
  <c r="J3"/>
  <c r="I3"/>
  <c r="G3"/>
  <c r="F3"/>
  <c r="E3"/>
  <c r="D3"/>
  <c r="C3"/>
  <c r="B3"/>
  <c r="G196" i="265"/>
  <c r="F196"/>
  <c r="B196"/>
  <c r="G195"/>
  <c r="F195"/>
  <c r="B195"/>
  <c r="G194"/>
  <c r="F194"/>
  <c r="B194"/>
  <c r="G193"/>
  <c r="F193"/>
  <c r="B193"/>
  <c r="G192"/>
  <c r="F192"/>
  <c r="B192"/>
  <c r="G191"/>
  <c r="F191"/>
  <c r="B191"/>
  <c r="G190"/>
  <c r="F190"/>
  <c r="B190"/>
  <c r="G189"/>
  <c r="F189"/>
  <c r="B189"/>
  <c r="G188"/>
  <c r="F188"/>
  <c r="B188"/>
  <c r="G187"/>
  <c r="F187"/>
  <c r="B187"/>
  <c r="G186"/>
  <c r="F186"/>
  <c r="B186"/>
  <c r="G185"/>
  <c r="F185"/>
  <c r="B185"/>
  <c r="G184"/>
  <c r="F184"/>
  <c r="B184"/>
  <c r="G183"/>
  <c r="F183"/>
  <c r="B183"/>
  <c r="G182"/>
  <c r="F182"/>
  <c r="B182"/>
  <c r="G181"/>
  <c r="F181"/>
  <c r="B181"/>
  <c r="G180"/>
  <c r="F180"/>
  <c r="B180"/>
  <c r="G179"/>
  <c r="F179"/>
  <c r="B179"/>
  <c r="G178"/>
  <c r="F178"/>
  <c r="B178"/>
  <c r="G177"/>
  <c r="F177"/>
  <c r="B177"/>
  <c r="G176"/>
  <c r="F176"/>
  <c r="B176"/>
  <c r="G175"/>
  <c r="F175"/>
  <c r="B175"/>
  <c r="G174"/>
  <c r="F174"/>
  <c r="B174"/>
  <c r="G173"/>
  <c r="F173"/>
  <c r="B173"/>
  <c r="G172"/>
  <c r="F172"/>
  <c r="B172"/>
  <c r="G171"/>
  <c r="F171"/>
  <c r="B171"/>
  <c r="G170"/>
  <c r="F170"/>
  <c r="B170"/>
  <c r="G169"/>
  <c r="F169"/>
  <c r="B169"/>
  <c r="G168"/>
  <c r="F168"/>
  <c r="B168"/>
  <c r="G167"/>
  <c r="F167"/>
  <c r="B167"/>
  <c r="G166"/>
  <c r="F166"/>
  <c r="B166"/>
  <c r="G165"/>
  <c r="F165"/>
  <c r="B165"/>
  <c r="G164"/>
  <c r="F164"/>
  <c r="B164"/>
  <c r="G163"/>
  <c r="F163"/>
  <c r="B163"/>
  <c r="G162"/>
  <c r="F162"/>
  <c r="B162"/>
  <c r="G161"/>
  <c r="F161"/>
  <c r="B161"/>
  <c r="G160"/>
  <c r="F160"/>
  <c r="B160"/>
  <c r="G159"/>
  <c r="F159"/>
  <c r="B159"/>
  <c r="G158"/>
  <c r="F158"/>
  <c r="B158"/>
  <c r="G157"/>
  <c r="F157"/>
  <c r="B157"/>
  <c r="G156"/>
  <c r="F156"/>
  <c r="B156"/>
  <c r="G155"/>
  <c r="F155"/>
  <c r="B155"/>
  <c r="G154"/>
  <c r="F154"/>
  <c r="B154"/>
  <c r="G153"/>
  <c r="F153"/>
  <c r="B153"/>
  <c r="G152"/>
  <c r="F152"/>
  <c r="B152"/>
  <c r="G151"/>
  <c r="F151"/>
  <c r="B151"/>
  <c r="G150"/>
  <c r="F150"/>
  <c r="B150"/>
  <c r="G149"/>
  <c r="F149"/>
  <c r="B149"/>
  <c r="G148"/>
  <c r="F148"/>
  <c r="B148"/>
  <c r="G147"/>
  <c r="F147"/>
  <c r="B147"/>
  <c r="G146"/>
  <c r="F146"/>
  <c r="B146"/>
  <c r="G145"/>
  <c r="F145"/>
  <c r="B145"/>
  <c r="G144"/>
  <c r="F144"/>
  <c r="B144"/>
  <c r="G143"/>
  <c r="F143"/>
  <c r="B143"/>
  <c r="G142"/>
  <c r="F142"/>
  <c r="B142"/>
  <c r="G141"/>
  <c r="F141"/>
  <c r="B141"/>
  <c r="G140"/>
  <c r="F140"/>
  <c r="B140"/>
  <c r="G139"/>
  <c r="F139"/>
  <c r="B139"/>
  <c r="G138"/>
  <c r="F138"/>
  <c r="B138"/>
  <c r="G137"/>
  <c r="F137"/>
  <c r="B137"/>
  <c r="G136"/>
  <c r="F136"/>
  <c r="B136"/>
  <c r="G135"/>
  <c r="F135"/>
  <c r="B135"/>
  <c r="G134"/>
  <c r="F134"/>
  <c r="B134"/>
  <c r="G133"/>
  <c r="F133"/>
  <c r="B133"/>
  <c r="G132"/>
  <c r="F132"/>
  <c r="B132"/>
  <c r="G131"/>
  <c r="F131"/>
  <c r="B131"/>
  <c r="G130"/>
  <c r="F130"/>
  <c r="B130"/>
  <c r="G129"/>
  <c r="F129"/>
  <c r="B129"/>
  <c r="G128"/>
  <c r="F128"/>
  <c r="B128"/>
  <c r="G127"/>
  <c r="F127"/>
  <c r="B127"/>
  <c r="G126"/>
  <c r="F126"/>
  <c r="B126"/>
  <c r="G125"/>
  <c r="F125"/>
  <c r="B125"/>
  <c r="G124"/>
  <c r="F124"/>
  <c r="B124"/>
  <c r="G123"/>
  <c r="F123"/>
  <c r="B123"/>
  <c r="G122"/>
  <c r="F122"/>
  <c r="B122"/>
  <c r="G121"/>
  <c r="F121"/>
  <c r="B121"/>
  <c r="G120"/>
  <c r="F120"/>
  <c r="B120"/>
  <c r="G119"/>
  <c r="F119"/>
  <c r="B119"/>
  <c r="G118"/>
  <c r="F118"/>
  <c r="B118"/>
  <c r="G117"/>
  <c r="F117"/>
  <c r="B117"/>
  <c r="G116"/>
  <c r="F116"/>
  <c r="B116"/>
  <c r="G115"/>
  <c r="F115"/>
  <c r="B115"/>
  <c r="G114"/>
  <c r="F114"/>
  <c r="B114"/>
  <c r="G113"/>
  <c r="F113"/>
  <c r="B113"/>
  <c r="G112"/>
  <c r="F112"/>
  <c r="B112"/>
  <c r="G111"/>
  <c r="F111"/>
  <c r="B111"/>
  <c r="G110"/>
  <c r="F110"/>
  <c r="B110"/>
  <c r="G109"/>
  <c r="F109"/>
  <c r="B109"/>
  <c r="G108"/>
  <c r="F108"/>
  <c r="B108"/>
  <c r="G107"/>
  <c r="F107"/>
  <c r="B107"/>
  <c r="G106"/>
  <c r="F106"/>
  <c r="B106"/>
  <c r="G105"/>
  <c r="F105"/>
  <c r="B105"/>
  <c r="B104"/>
  <c r="B103"/>
  <c r="B102"/>
  <c r="B101"/>
  <c r="B100"/>
  <c r="B99"/>
  <c r="B98"/>
  <c r="B97"/>
  <c r="B96"/>
  <c r="B95"/>
  <c r="B94"/>
  <c r="B93"/>
  <c r="B92"/>
  <c r="B91"/>
  <c r="B90"/>
  <c r="B89"/>
  <c r="B88"/>
  <c r="B87"/>
  <c r="B86"/>
  <c r="B85"/>
  <c r="B84"/>
  <c r="B83"/>
  <c r="D82"/>
  <c r="C82"/>
  <c r="B82"/>
  <c r="D81"/>
  <c r="C81"/>
  <c r="B81"/>
  <c r="D80"/>
  <c r="C80"/>
  <c r="B80"/>
  <c r="D79"/>
  <c r="C79"/>
  <c r="B79"/>
  <c r="D78"/>
  <c r="C78"/>
  <c r="B78"/>
  <c r="D77"/>
  <c r="C77"/>
  <c r="B77"/>
  <c r="D76"/>
  <c r="C76"/>
  <c r="B76"/>
  <c r="D75"/>
  <c r="C75"/>
  <c r="B75"/>
  <c r="D74"/>
  <c r="C74"/>
  <c r="B74"/>
  <c r="D73"/>
  <c r="C73"/>
  <c r="B73"/>
  <c r="D72"/>
  <c r="C72"/>
  <c r="B72"/>
  <c r="D71"/>
  <c r="C71"/>
  <c r="B71"/>
  <c r="D70"/>
  <c r="C70"/>
  <c r="B70"/>
  <c r="D69"/>
  <c r="C69"/>
  <c r="B69"/>
  <c r="D68"/>
  <c r="C68"/>
  <c r="B68"/>
  <c r="D67"/>
  <c r="C67"/>
  <c r="B67"/>
  <c r="D66"/>
  <c r="C66"/>
  <c r="B66"/>
  <c r="D65"/>
  <c r="C65"/>
  <c r="B65"/>
  <c r="D64"/>
  <c r="C64"/>
  <c r="B64"/>
  <c r="D63"/>
  <c r="C63"/>
  <c r="B63"/>
  <c r="D62"/>
  <c r="C62"/>
  <c r="B62"/>
  <c r="D61"/>
  <c r="C61"/>
  <c r="B61"/>
  <c r="D60"/>
  <c r="C60"/>
  <c r="B60"/>
  <c r="D59"/>
  <c r="C59"/>
  <c r="B59"/>
  <c r="D58"/>
  <c r="C58"/>
  <c r="B58"/>
  <c r="D57"/>
  <c r="C57"/>
  <c r="B57"/>
  <c r="D56"/>
  <c r="C56"/>
  <c r="B56"/>
  <c r="D55"/>
  <c r="C55"/>
  <c r="B55"/>
  <c r="D54"/>
  <c r="C54"/>
  <c r="B54"/>
  <c r="D53"/>
  <c r="C53"/>
  <c r="B53"/>
  <c r="D52"/>
  <c r="C52"/>
  <c r="B52"/>
  <c r="D51"/>
  <c r="C51"/>
  <c r="B51"/>
  <c r="D50"/>
  <c r="C50"/>
  <c r="B50"/>
  <c r="D49"/>
  <c r="C49"/>
  <c r="B49"/>
  <c r="D48"/>
  <c r="C48"/>
  <c r="B48"/>
  <c r="D47"/>
  <c r="C47"/>
  <c r="B47"/>
  <c r="D46"/>
  <c r="C46"/>
  <c r="B46"/>
  <c r="D45"/>
  <c r="C45"/>
  <c r="B45"/>
  <c r="D44"/>
  <c r="C44"/>
  <c r="B44"/>
  <c r="D43"/>
  <c r="C43"/>
  <c r="B43"/>
  <c r="D42"/>
  <c r="C42"/>
  <c r="B42"/>
  <c r="D41"/>
  <c r="C41"/>
  <c r="B41"/>
  <c r="D40"/>
  <c r="C40"/>
  <c r="B40"/>
  <c r="D39"/>
  <c r="C39"/>
  <c r="B39"/>
  <c r="D38"/>
  <c r="C38"/>
  <c r="B38"/>
  <c r="D37"/>
  <c r="C37"/>
  <c r="B37"/>
  <c r="D36"/>
  <c r="C36"/>
  <c r="B36"/>
  <c r="D35"/>
  <c r="C35"/>
  <c r="B35"/>
  <c r="D34"/>
  <c r="C34"/>
  <c r="B34"/>
  <c r="D33"/>
  <c r="C33"/>
  <c r="B33"/>
  <c r="D32"/>
  <c r="C32"/>
  <c r="B32"/>
  <c r="D31"/>
  <c r="C31"/>
  <c r="B31"/>
  <c r="D30"/>
  <c r="C30"/>
  <c r="B30"/>
  <c r="D29"/>
  <c r="C29"/>
  <c r="B29"/>
  <c r="C28"/>
  <c r="B28"/>
  <c r="C27"/>
  <c r="B27"/>
  <c r="C26"/>
  <c r="B26"/>
  <c r="C25"/>
  <c r="B25"/>
  <c r="C24"/>
  <c r="B24"/>
  <c r="C23"/>
  <c r="B23"/>
  <c r="C22"/>
  <c r="B22"/>
  <c r="C21"/>
  <c r="B21"/>
  <c r="C20"/>
  <c r="B20"/>
  <c r="C19"/>
  <c r="B19"/>
  <c r="C18"/>
  <c r="B18"/>
  <c r="C17"/>
  <c r="B17"/>
  <c r="B16"/>
  <c r="B15"/>
  <c r="B14"/>
  <c r="B13"/>
  <c r="B12"/>
  <c r="B11"/>
  <c r="B10"/>
  <c r="B9"/>
  <c r="B8"/>
  <c r="B7"/>
  <c r="B6"/>
  <c r="B5"/>
  <c r="B4"/>
  <c r="G3"/>
  <c r="F3"/>
  <c r="D3"/>
  <c r="C3"/>
  <c r="B3"/>
  <c r="K280" i="260"/>
  <c r="J280"/>
  <c r="I280"/>
  <c r="B280"/>
  <c r="K279"/>
  <c r="J279"/>
  <c r="I279"/>
  <c r="B279"/>
  <c r="K278"/>
  <c r="J278"/>
  <c r="I278"/>
  <c r="B278"/>
  <c r="K277"/>
  <c r="J277"/>
  <c r="I277"/>
  <c r="B277"/>
  <c r="K276"/>
  <c r="J276"/>
  <c r="I276"/>
  <c r="B276"/>
  <c r="K275"/>
  <c r="J275"/>
  <c r="I275"/>
  <c r="B275"/>
  <c r="K274"/>
  <c r="J274"/>
  <c r="I274"/>
  <c r="B274"/>
  <c r="K273"/>
  <c r="J273"/>
  <c r="I273"/>
  <c r="B273"/>
  <c r="K272"/>
  <c r="J272"/>
  <c r="I272"/>
  <c r="B272"/>
  <c r="K271"/>
  <c r="J271"/>
  <c r="I271"/>
  <c r="B271"/>
  <c r="K270"/>
  <c r="J270"/>
  <c r="I270"/>
  <c r="B270"/>
  <c r="K269"/>
  <c r="J269"/>
  <c r="I269"/>
  <c r="B269"/>
  <c r="K268"/>
  <c r="J268"/>
  <c r="I268"/>
  <c r="B268"/>
  <c r="K267"/>
  <c r="J267"/>
  <c r="I267"/>
  <c r="B267"/>
  <c r="K266"/>
  <c r="J266"/>
  <c r="I266"/>
  <c r="B266"/>
  <c r="K265"/>
  <c r="J265"/>
  <c r="I265"/>
  <c r="B265"/>
  <c r="K264"/>
  <c r="J264"/>
  <c r="I264"/>
  <c r="B264"/>
  <c r="K263"/>
  <c r="J263"/>
  <c r="I263"/>
  <c r="B263"/>
  <c r="K262"/>
  <c r="J262"/>
  <c r="I262"/>
  <c r="B262"/>
  <c r="K261"/>
  <c r="J261"/>
  <c r="I261"/>
  <c r="B261"/>
  <c r="K260"/>
  <c r="J260"/>
  <c r="I260"/>
  <c r="B260"/>
  <c r="K259"/>
  <c r="J259"/>
  <c r="I259"/>
  <c r="B259"/>
  <c r="K258"/>
  <c r="J258"/>
  <c r="I258"/>
  <c r="B258"/>
  <c r="K257"/>
  <c r="J257"/>
  <c r="I257"/>
  <c r="B257"/>
  <c r="K256"/>
  <c r="J256"/>
  <c r="I256"/>
  <c r="B256"/>
  <c r="K255"/>
  <c r="J255"/>
  <c r="I255"/>
  <c r="B255"/>
  <c r="K254"/>
  <c r="J254"/>
  <c r="I254"/>
  <c r="B254"/>
  <c r="K253"/>
  <c r="J253"/>
  <c r="I253"/>
  <c r="B253"/>
  <c r="K252"/>
  <c r="J252"/>
  <c r="I252"/>
  <c r="B252"/>
  <c r="K251"/>
  <c r="J251"/>
  <c r="I251"/>
  <c r="B251"/>
  <c r="K250"/>
  <c r="J250"/>
  <c r="I250"/>
  <c r="B250"/>
  <c r="K249"/>
  <c r="J249"/>
  <c r="I249"/>
  <c r="B249"/>
  <c r="K248"/>
  <c r="J248"/>
  <c r="I248"/>
  <c r="B248"/>
  <c r="K247"/>
  <c r="J247"/>
  <c r="I247"/>
  <c r="B247"/>
  <c r="K246"/>
  <c r="J246"/>
  <c r="I246"/>
  <c r="B246"/>
  <c r="K245"/>
  <c r="J245"/>
  <c r="I245"/>
  <c r="B245"/>
  <c r="K244"/>
  <c r="J244"/>
  <c r="I244"/>
  <c r="B244"/>
  <c r="K243"/>
  <c r="J243"/>
  <c r="I243"/>
  <c r="B243"/>
  <c r="K242"/>
  <c r="J242"/>
  <c r="I242"/>
  <c r="B242"/>
  <c r="K241"/>
  <c r="J241"/>
  <c r="I241"/>
  <c r="B241"/>
  <c r="K240"/>
  <c r="J240"/>
  <c r="I240"/>
  <c r="B240"/>
  <c r="K239"/>
  <c r="J239"/>
  <c r="I239"/>
  <c r="B239"/>
  <c r="K238"/>
  <c r="J238"/>
  <c r="I238"/>
  <c r="B238"/>
  <c r="K237"/>
  <c r="J237"/>
  <c r="I237"/>
  <c r="B237"/>
  <c r="K236"/>
  <c r="J236"/>
  <c r="I236"/>
  <c r="B236"/>
  <c r="K235"/>
  <c r="J235"/>
  <c r="I235"/>
  <c r="B235"/>
  <c r="K234"/>
  <c r="J234"/>
  <c r="I234"/>
  <c r="B234"/>
  <c r="K233"/>
  <c r="J233"/>
  <c r="I233"/>
  <c r="B233"/>
  <c r="K232"/>
  <c r="J232"/>
  <c r="I232"/>
  <c r="B232"/>
  <c r="K231"/>
  <c r="J231"/>
  <c r="I231"/>
  <c r="B231"/>
  <c r="K230"/>
  <c r="J230"/>
  <c r="I230"/>
  <c r="B230"/>
  <c r="K229"/>
  <c r="J229"/>
  <c r="I229"/>
  <c r="B229"/>
  <c r="K228"/>
  <c r="J228"/>
  <c r="I228"/>
  <c r="B228"/>
  <c r="K227"/>
  <c r="J227"/>
  <c r="I227"/>
  <c r="B227"/>
  <c r="K226"/>
  <c r="J226"/>
  <c r="I226"/>
  <c r="B226"/>
  <c r="K225"/>
  <c r="J225"/>
  <c r="I225"/>
  <c r="B225"/>
  <c r="K224"/>
  <c r="J224"/>
  <c r="I224"/>
  <c r="B224"/>
  <c r="K223"/>
  <c r="J223"/>
  <c r="I223"/>
  <c r="B223"/>
  <c r="K222"/>
  <c r="J222"/>
  <c r="I222"/>
  <c r="B222"/>
  <c r="K221"/>
  <c r="J221"/>
  <c r="I221"/>
  <c r="B221"/>
  <c r="K220"/>
  <c r="J220"/>
  <c r="I220"/>
  <c r="B220"/>
  <c r="K219"/>
  <c r="J219"/>
  <c r="I219"/>
  <c r="B219"/>
  <c r="K218"/>
  <c r="J218"/>
  <c r="I218"/>
  <c r="B218"/>
  <c r="K217"/>
  <c r="J217"/>
  <c r="I217"/>
  <c r="B217"/>
  <c r="K216"/>
  <c r="J216"/>
  <c r="I216"/>
  <c r="B216"/>
  <c r="K215"/>
  <c r="J215"/>
  <c r="I215"/>
  <c r="B215"/>
  <c r="K214"/>
  <c r="J214"/>
  <c r="I214"/>
  <c r="B214"/>
  <c r="K213"/>
  <c r="J213"/>
  <c r="I213"/>
  <c r="B213"/>
  <c r="K212"/>
  <c r="J212"/>
  <c r="I212"/>
  <c r="B212"/>
  <c r="K211"/>
  <c r="J211"/>
  <c r="I211"/>
  <c r="B211"/>
  <c r="K210"/>
  <c r="J210"/>
  <c r="I210"/>
  <c r="B210"/>
  <c r="K209"/>
  <c r="J209"/>
  <c r="I209"/>
  <c r="B209"/>
  <c r="M208"/>
  <c r="L208"/>
  <c r="K208"/>
  <c r="J208"/>
  <c r="I208"/>
  <c r="B208"/>
  <c r="M207"/>
  <c r="L207"/>
  <c r="K207"/>
  <c r="J207"/>
  <c r="I207"/>
  <c r="B207"/>
  <c r="M206"/>
  <c r="L206"/>
  <c r="K206"/>
  <c r="J206"/>
  <c r="I206"/>
  <c r="B206"/>
  <c r="M205"/>
  <c r="L205"/>
  <c r="K205"/>
  <c r="J205"/>
  <c r="I205"/>
  <c r="B205"/>
  <c r="M204"/>
  <c r="L204"/>
  <c r="K204"/>
  <c r="J204"/>
  <c r="I204"/>
  <c r="B204"/>
  <c r="M203"/>
  <c r="L203"/>
  <c r="K203"/>
  <c r="J203"/>
  <c r="I203"/>
  <c r="B203"/>
  <c r="M202"/>
  <c r="L202"/>
  <c r="K202"/>
  <c r="J202"/>
  <c r="I202"/>
  <c r="B202"/>
  <c r="M201"/>
  <c r="L201"/>
  <c r="K201"/>
  <c r="J201"/>
  <c r="I201"/>
  <c r="B201"/>
  <c r="M200"/>
  <c r="L200"/>
  <c r="K200"/>
  <c r="J200"/>
  <c r="I200"/>
  <c r="B200"/>
  <c r="M199"/>
  <c r="L199"/>
  <c r="K199"/>
  <c r="J199"/>
  <c r="I199"/>
  <c r="B199"/>
  <c r="M198"/>
  <c r="L198"/>
  <c r="K198"/>
  <c r="J198"/>
  <c r="I198"/>
  <c r="B198"/>
  <c r="M197"/>
  <c r="L197"/>
  <c r="K197"/>
  <c r="J197"/>
  <c r="I197"/>
  <c r="B197"/>
  <c r="M196"/>
  <c r="L196"/>
  <c r="K196"/>
  <c r="J196"/>
  <c r="I196"/>
  <c r="B196"/>
  <c r="M195"/>
  <c r="L195"/>
  <c r="K195"/>
  <c r="J195"/>
  <c r="I195"/>
  <c r="B195"/>
  <c r="M194"/>
  <c r="L194"/>
  <c r="K194"/>
  <c r="J194"/>
  <c r="I194"/>
  <c r="B194"/>
  <c r="M193"/>
  <c r="L193"/>
  <c r="K193"/>
  <c r="J193"/>
  <c r="I193"/>
  <c r="B193"/>
  <c r="M192"/>
  <c r="L192"/>
  <c r="K192"/>
  <c r="J192"/>
  <c r="I192"/>
  <c r="B192"/>
  <c r="M191"/>
  <c r="L191"/>
  <c r="K191"/>
  <c r="J191"/>
  <c r="I191"/>
  <c r="B191"/>
  <c r="M190"/>
  <c r="L190"/>
  <c r="K190"/>
  <c r="J190"/>
  <c r="I190"/>
  <c r="B190"/>
  <c r="M189"/>
  <c r="L189"/>
  <c r="K189"/>
  <c r="J189"/>
  <c r="I189"/>
  <c r="B189"/>
  <c r="B188"/>
  <c r="B187"/>
  <c r="B186"/>
  <c r="B185"/>
  <c r="B184"/>
  <c r="B183"/>
  <c r="B182"/>
  <c r="B181"/>
  <c r="B180"/>
  <c r="B179"/>
  <c r="B178"/>
  <c r="B177"/>
  <c r="B176"/>
  <c r="B175"/>
  <c r="B174"/>
  <c r="B173"/>
  <c r="B172"/>
  <c r="B171"/>
  <c r="B170"/>
  <c r="B169"/>
  <c r="B168"/>
  <c r="B167"/>
  <c r="G166"/>
  <c r="F166"/>
  <c r="E166"/>
  <c r="D166"/>
  <c r="C166"/>
  <c r="B166"/>
  <c r="G165"/>
  <c r="F165"/>
  <c r="E165"/>
  <c r="D165"/>
  <c r="C165"/>
  <c r="B165"/>
  <c r="G164"/>
  <c r="F164"/>
  <c r="E164"/>
  <c r="D164"/>
  <c r="C164"/>
  <c r="B164"/>
  <c r="G163"/>
  <c r="F163"/>
  <c r="E163"/>
  <c r="D163"/>
  <c r="C163"/>
  <c r="B163"/>
  <c r="G162"/>
  <c r="F162"/>
  <c r="E162"/>
  <c r="D162"/>
  <c r="C162"/>
  <c r="B162"/>
  <c r="G161"/>
  <c r="F161"/>
  <c r="E161"/>
  <c r="D161"/>
  <c r="C161"/>
  <c r="B161"/>
  <c r="G160"/>
  <c r="F160"/>
  <c r="E160"/>
  <c r="D160"/>
  <c r="C160"/>
  <c r="B160"/>
  <c r="G159"/>
  <c r="F159"/>
  <c r="E159"/>
  <c r="D159"/>
  <c r="C159"/>
  <c r="B159"/>
  <c r="G158"/>
  <c r="F158"/>
  <c r="E158"/>
  <c r="D158"/>
  <c r="C158"/>
  <c r="B158"/>
  <c r="G157"/>
  <c r="F157"/>
  <c r="E157"/>
  <c r="D157"/>
  <c r="C157"/>
  <c r="B157"/>
  <c r="G156"/>
  <c r="F156"/>
  <c r="E156"/>
  <c r="D156"/>
  <c r="C156"/>
  <c r="B156"/>
  <c r="G155"/>
  <c r="F155"/>
  <c r="E155"/>
  <c r="D155"/>
  <c r="C155"/>
  <c r="B155"/>
  <c r="G154"/>
  <c r="F154"/>
  <c r="E154"/>
  <c r="D154"/>
  <c r="C154"/>
  <c r="B154"/>
  <c r="G153"/>
  <c r="F153"/>
  <c r="E153"/>
  <c r="D153"/>
  <c r="C153"/>
  <c r="B153"/>
  <c r="G152"/>
  <c r="F152"/>
  <c r="E152"/>
  <c r="D152"/>
  <c r="C152"/>
  <c r="B152"/>
  <c r="G151"/>
  <c r="F151"/>
  <c r="E151"/>
  <c r="D151"/>
  <c r="C151"/>
  <c r="B151"/>
  <c r="G150"/>
  <c r="F150"/>
  <c r="E150"/>
  <c r="D150"/>
  <c r="C150"/>
  <c r="B150"/>
  <c r="G149"/>
  <c r="F149"/>
  <c r="E149"/>
  <c r="D149"/>
  <c r="C149"/>
  <c r="B149"/>
  <c r="G148"/>
  <c r="F148"/>
  <c r="E148"/>
  <c r="D148"/>
  <c r="C148"/>
  <c r="B148"/>
  <c r="G147"/>
  <c r="F147"/>
  <c r="E147"/>
  <c r="D147"/>
  <c r="C147"/>
  <c r="B147"/>
  <c r="G146"/>
  <c r="F146"/>
  <c r="E146"/>
  <c r="D146"/>
  <c r="C146"/>
  <c r="B146"/>
  <c r="G145"/>
  <c r="F145"/>
  <c r="E145"/>
  <c r="D145"/>
  <c r="C145"/>
  <c r="B145"/>
  <c r="G144"/>
  <c r="F144"/>
  <c r="E144"/>
  <c r="D144"/>
  <c r="C144"/>
  <c r="B144"/>
  <c r="G143"/>
  <c r="F143"/>
  <c r="E143"/>
  <c r="D143"/>
  <c r="C143"/>
  <c r="B143"/>
  <c r="G142"/>
  <c r="F142"/>
  <c r="E142"/>
  <c r="D142"/>
  <c r="C142"/>
  <c r="B142"/>
  <c r="G141"/>
  <c r="F141"/>
  <c r="E141"/>
  <c r="D141"/>
  <c r="C141"/>
  <c r="B141"/>
  <c r="G140"/>
  <c r="F140"/>
  <c r="E140"/>
  <c r="D140"/>
  <c r="C140"/>
  <c r="B140"/>
  <c r="G139"/>
  <c r="F139"/>
  <c r="E139"/>
  <c r="D139"/>
  <c r="C139"/>
  <c r="B139"/>
  <c r="G138"/>
  <c r="F138"/>
  <c r="E138"/>
  <c r="D138"/>
  <c r="C138"/>
  <c r="B138"/>
  <c r="G137"/>
  <c r="F137"/>
  <c r="E137"/>
  <c r="D137"/>
  <c r="C137"/>
  <c r="B137"/>
  <c r="G136"/>
  <c r="F136"/>
  <c r="E136"/>
  <c r="D136"/>
  <c r="C136"/>
  <c r="B136"/>
  <c r="G135"/>
  <c r="F135"/>
  <c r="E135"/>
  <c r="D135"/>
  <c r="C135"/>
  <c r="B135"/>
  <c r="G134"/>
  <c r="F134"/>
  <c r="E134"/>
  <c r="D134"/>
  <c r="C134"/>
  <c r="B134"/>
  <c r="G133"/>
  <c r="F133"/>
  <c r="E133"/>
  <c r="D133"/>
  <c r="C133"/>
  <c r="B133"/>
  <c r="G132"/>
  <c r="F132"/>
  <c r="E132"/>
  <c r="D132"/>
  <c r="C132"/>
  <c r="B132"/>
  <c r="G131"/>
  <c r="F131"/>
  <c r="E131"/>
  <c r="D131"/>
  <c r="C131"/>
  <c r="B131"/>
  <c r="G130"/>
  <c r="F130"/>
  <c r="E130"/>
  <c r="D130"/>
  <c r="C130"/>
  <c r="B130"/>
  <c r="G129"/>
  <c r="F129"/>
  <c r="E129"/>
  <c r="D129"/>
  <c r="C129"/>
  <c r="B129"/>
  <c r="G128"/>
  <c r="F128"/>
  <c r="E128"/>
  <c r="D128"/>
  <c r="C128"/>
  <c r="B128"/>
  <c r="G127"/>
  <c r="F127"/>
  <c r="E127"/>
  <c r="D127"/>
  <c r="C127"/>
  <c r="B127"/>
  <c r="G126"/>
  <c r="F126"/>
  <c r="E126"/>
  <c r="D126"/>
  <c r="C126"/>
  <c r="B126"/>
  <c r="G125"/>
  <c r="F125"/>
  <c r="E125"/>
  <c r="D125"/>
  <c r="C125"/>
  <c r="B125"/>
  <c r="G124"/>
  <c r="F124"/>
  <c r="E124"/>
  <c r="D124"/>
  <c r="C124"/>
  <c r="B124"/>
  <c r="G123"/>
  <c r="F123"/>
  <c r="E123"/>
  <c r="D123"/>
  <c r="C123"/>
  <c r="B123"/>
  <c r="G122"/>
  <c r="F122"/>
  <c r="E122"/>
  <c r="D122"/>
  <c r="C122"/>
  <c r="B122"/>
  <c r="G121"/>
  <c r="F121"/>
  <c r="E121"/>
  <c r="D121"/>
  <c r="C121"/>
  <c r="B121"/>
  <c r="G120"/>
  <c r="F120"/>
  <c r="E120"/>
  <c r="D120"/>
  <c r="C120"/>
  <c r="B120"/>
  <c r="G119"/>
  <c r="F119"/>
  <c r="E119"/>
  <c r="D119"/>
  <c r="C119"/>
  <c r="B119"/>
  <c r="G118"/>
  <c r="F118"/>
  <c r="E118"/>
  <c r="D118"/>
  <c r="C118"/>
  <c r="B118"/>
  <c r="G117"/>
  <c r="F117"/>
  <c r="E117"/>
  <c r="D117"/>
  <c r="C117"/>
  <c r="B117"/>
  <c r="G116"/>
  <c r="F116"/>
  <c r="E116"/>
  <c r="D116"/>
  <c r="C116"/>
  <c r="B116"/>
  <c r="G115"/>
  <c r="F115"/>
  <c r="E115"/>
  <c r="D115"/>
  <c r="C115"/>
  <c r="B115"/>
  <c r="G114"/>
  <c r="F114"/>
  <c r="E114"/>
  <c r="D114"/>
  <c r="C114"/>
  <c r="B114"/>
  <c r="G113"/>
  <c r="F113"/>
  <c r="E113"/>
  <c r="D113"/>
  <c r="C113"/>
  <c r="B113"/>
  <c r="G112"/>
  <c r="F112"/>
  <c r="E112"/>
  <c r="D112"/>
  <c r="C112"/>
  <c r="B112"/>
  <c r="G111"/>
  <c r="F111"/>
  <c r="E111"/>
  <c r="D111"/>
  <c r="C111"/>
  <c r="B111"/>
  <c r="G110"/>
  <c r="F110"/>
  <c r="E110"/>
  <c r="D110"/>
  <c r="C110"/>
  <c r="B110"/>
  <c r="G109"/>
  <c r="F109"/>
  <c r="E109"/>
  <c r="D109"/>
  <c r="C109"/>
  <c r="B109"/>
  <c r="G108"/>
  <c r="F108"/>
  <c r="E108"/>
  <c r="D108"/>
  <c r="C108"/>
  <c r="B108"/>
  <c r="G107"/>
  <c r="F107"/>
  <c r="E107"/>
  <c r="D107"/>
  <c r="C107"/>
  <c r="B107"/>
  <c r="G106"/>
  <c r="F106"/>
  <c r="E106"/>
  <c r="D106"/>
  <c r="C106"/>
  <c r="B106"/>
  <c r="G105"/>
  <c r="F105"/>
  <c r="E105"/>
  <c r="D105"/>
  <c r="C105"/>
  <c r="B105"/>
  <c r="G104"/>
  <c r="F104"/>
  <c r="E104"/>
  <c r="D104"/>
  <c r="C104"/>
  <c r="B104"/>
  <c r="G103"/>
  <c r="F103"/>
  <c r="E103"/>
  <c r="D103"/>
  <c r="C103"/>
  <c r="B103"/>
  <c r="G102"/>
  <c r="F102"/>
  <c r="E102"/>
  <c r="D102"/>
  <c r="C102"/>
  <c r="B102"/>
  <c r="G101"/>
  <c r="F101"/>
  <c r="E101"/>
  <c r="D101"/>
  <c r="C101"/>
  <c r="B101"/>
  <c r="G100"/>
  <c r="F100"/>
  <c r="E100"/>
  <c r="D100"/>
  <c r="C100"/>
  <c r="B100"/>
  <c r="G99"/>
  <c r="F99"/>
  <c r="E99"/>
  <c r="D99"/>
  <c r="C99"/>
  <c r="B99"/>
  <c r="G98"/>
  <c r="F98"/>
  <c r="E98"/>
  <c r="D98"/>
  <c r="C98"/>
  <c r="B98"/>
  <c r="G97"/>
  <c r="F97"/>
  <c r="E97"/>
  <c r="D97"/>
  <c r="C97"/>
  <c r="B97"/>
  <c r="G96"/>
  <c r="F96"/>
  <c r="E96"/>
  <c r="D96"/>
  <c r="C96"/>
  <c r="B96"/>
  <c r="G95"/>
  <c r="F95"/>
  <c r="E95"/>
  <c r="D95"/>
  <c r="C95"/>
  <c r="B95"/>
  <c r="G94"/>
  <c r="F94"/>
  <c r="E94"/>
  <c r="D94"/>
  <c r="C94"/>
  <c r="B94"/>
  <c r="G93"/>
  <c r="F93"/>
  <c r="D93"/>
  <c r="C93"/>
  <c r="B93"/>
  <c r="G92"/>
  <c r="F92"/>
  <c r="D92"/>
  <c r="C92"/>
  <c r="B92"/>
  <c r="G91"/>
  <c r="F91"/>
  <c r="D91"/>
  <c r="C91"/>
  <c r="B91"/>
  <c r="G90"/>
  <c r="F90"/>
  <c r="D90"/>
  <c r="C90"/>
  <c r="B90"/>
  <c r="G89"/>
  <c r="F89"/>
  <c r="D89"/>
  <c r="C89"/>
  <c r="B89"/>
  <c r="G88"/>
  <c r="F88"/>
  <c r="D88"/>
  <c r="C88"/>
  <c r="B88"/>
  <c r="G87"/>
  <c r="F87"/>
  <c r="D87"/>
  <c r="C87"/>
  <c r="B87"/>
  <c r="G86"/>
  <c r="F86"/>
  <c r="D86"/>
  <c r="C86"/>
  <c r="B86"/>
  <c r="G85"/>
  <c r="F85"/>
  <c r="D85"/>
  <c r="C85"/>
  <c r="B85"/>
  <c r="G84"/>
  <c r="F84"/>
  <c r="D84"/>
  <c r="C84"/>
  <c r="B84"/>
  <c r="G83"/>
  <c r="F83"/>
  <c r="D83"/>
  <c r="C83"/>
  <c r="B83"/>
  <c r="G82"/>
  <c r="F82"/>
  <c r="D82"/>
  <c r="C82"/>
  <c r="B82"/>
  <c r="G81"/>
  <c r="F81"/>
  <c r="D81"/>
  <c r="C81"/>
  <c r="B81"/>
  <c r="G80"/>
  <c r="F80"/>
  <c r="D80"/>
  <c r="C80"/>
  <c r="B80"/>
  <c r="G79"/>
  <c r="F79"/>
  <c r="D79"/>
  <c r="C79"/>
  <c r="B79"/>
  <c r="G78"/>
  <c r="F78"/>
  <c r="D78"/>
  <c r="C78"/>
  <c r="B78"/>
  <c r="G77"/>
  <c r="F77"/>
  <c r="D77"/>
  <c r="C77"/>
  <c r="B77"/>
  <c r="G76"/>
  <c r="F76"/>
  <c r="D76"/>
  <c r="C76"/>
  <c r="B76"/>
  <c r="G75"/>
  <c r="F75"/>
  <c r="D75"/>
  <c r="C75"/>
  <c r="B75"/>
  <c r="G74"/>
  <c r="F74"/>
  <c r="D74"/>
  <c r="C74"/>
  <c r="B74"/>
  <c r="G73"/>
  <c r="F73"/>
  <c r="D73"/>
  <c r="C73"/>
  <c r="B73"/>
  <c r="G72"/>
  <c r="F72"/>
  <c r="D72"/>
  <c r="C72"/>
  <c r="B72"/>
  <c r="G71"/>
  <c r="F71"/>
  <c r="D71"/>
  <c r="C71"/>
  <c r="B71"/>
  <c r="G70"/>
  <c r="F70"/>
  <c r="D70"/>
  <c r="C70"/>
  <c r="B70"/>
  <c r="G69"/>
  <c r="F69"/>
  <c r="D69"/>
  <c r="C69"/>
  <c r="B69"/>
  <c r="G68"/>
  <c r="F68"/>
  <c r="D68"/>
  <c r="C68"/>
  <c r="B68"/>
  <c r="G67"/>
  <c r="F67"/>
  <c r="D67"/>
  <c r="C67"/>
  <c r="B67"/>
  <c r="G66"/>
  <c r="F66"/>
  <c r="D66"/>
  <c r="C66"/>
  <c r="B66"/>
  <c r="G65"/>
  <c r="F65"/>
  <c r="D65"/>
  <c r="C65"/>
  <c r="B65"/>
  <c r="G64"/>
  <c r="F64"/>
  <c r="D64"/>
  <c r="C64"/>
  <c r="B64"/>
  <c r="G63"/>
  <c r="F63"/>
  <c r="D63"/>
  <c r="C63"/>
  <c r="B63"/>
  <c r="G62"/>
  <c r="F62"/>
  <c r="D62"/>
  <c r="C62"/>
  <c r="B62"/>
  <c r="G61"/>
  <c r="F61"/>
  <c r="D61"/>
  <c r="C61"/>
  <c r="B61"/>
  <c r="G60"/>
  <c r="F60"/>
  <c r="D60"/>
  <c r="C60"/>
  <c r="B60"/>
  <c r="G59"/>
  <c r="F59"/>
  <c r="D59"/>
  <c r="C59"/>
  <c r="B59"/>
  <c r="G58"/>
  <c r="F58"/>
  <c r="D58"/>
  <c r="C58"/>
  <c r="B58"/>
  <c r="F57"/>
  <c r="D57"/>
  <c r="C57"/>
  <c r="B57"/>
  <c r="F56"/>
  <c r="D56"/>
  <c r="C56"/>
  <c r="B56"/>
  <c r="F55"/>
  <c r="D55"/>
  <c r="C55"/>
  <c r="B55"/>
  <c r="F54"/>
  <c r="D54"/>
  <c r="C54"/>
  <c r="B54"/>
  <c r="F53"/>
  <c r="D53"/>
  <c r="C53"/>
  <c r="B53"/>
  <c r="F52"/>
  <c r="D52"/>
  <c r="C52"/>
  <c r="B52"/>
  <c r="F51"/>
  <c r="D51"/>
  <c r="C51"/>
  <c r="B51"/>
  <c r="F50"/>
  <c r="D50"/>
  <c r="C50"/>
  <c r="B50"/>
  <c r="F49"/>
  <c r="D49"/>
  <c r="C49"/>
  <c r="B49"/>
  <c r="F48"/>
  <c r="D48"/>
  <c r="C48"/>
  <c r="B48"/>
  <c r="F47"/>
  <c r="D47"/>
  <c r="C47"/>
  <c r="B47"/>
  <c r="F46"/>
  <c r="D46"/>
  <c r="C46"/>
  <c r="B46"/>
  <c r="F45"/>
  <c r="D45"/>
  <c r="C45"/>
  <c r="B45"/>
  <c r="F44"/>
  <c r="D44"/>
  <c r="C44"/>
  <c r="B44"/>
  <c r="F43"/>
  <c r="D43"/>
  <c r="C43"/>
  <c r="B43"/>
  <c r="F42"/>
  <c r="D42"/>
  <c r="C42"/>
  <c r="B42"/>
  <c r="F41"/>
  <c r="D41"/>
  <c r="C41"/>
  <c r="B41"/>
  <c r="F40"/>
  <c r="D40"/>
  <c r="C40"/>
  <c r="B40"/>
  <c r="F39"/>
  <c r="D39"/>
  <c r="C39"/>
  <c r="B39"/>
  <c r="F38"/>
  <c r="D38"/>
  <c r="C38"/>
  <c r="B38"/>
  <c r="F37"/>
  <c r="D37"/>
  <c r="C37"/>
  <c r="B37"/>
  <c r="F36"/>
  <c r="D36"/>
  <c r="C36"/>
  <c r="B36"/>
  <c r="F35"/>
  <c r="D35"/>
  <c r="C35"/>
  <c r="B35"/>
  <c r="F34"/>
  <c r="D34"/>
  <c r="C34"/>
  <c r="B34"/>
  <c r="F33"/>
  <c r="D33"/>
  <c r="C33"/>
  <c r="B33"/>
  <c r="F32"/>
  <c r="D32"/>
  <c r="C32"/>
  <c r="B32"/>
  <c r="F31"/>
  <c r="D31"/>
  <c r="C31"/>
  <c r="B31"/>
  <c r="F30"/>
  <c r="D30"/>
  <c r="C30"/>
  <c r="B30"/>
  <c r="F29"/>
  <c r="D29"/>
  <c r="C29"/>
  <c r="B29"/>
  <c r="F28"/>
  <c r="D28"/>
  <c r="C28"/>
  <c r="B28"/>
  <c r="F27"/>
  <c r="C27"/>
  <c r="B27"/>
  <c r="F26"/>
  <c r="C26"/>
  <c r="B26"/>
  <c r="F25"/>
  <c r="C25"/>
  <c r="B25"/>
  <c r="F24"/>
  <c r="C24"/>
  <c r="B24"/>
  <c r="F23"/>
  <c r="C23"/>
  <c r="B23"/>
  <c r="F22"/>
  <c r="C22"/>
  <c r="B22"/>
  <c r="F21"/>
  <c r="C21"/>
  <c r="B21"/>
  <c r="F20"/>
  <c r="C20"/>
  <c r="B20"/>
  <c r="F19"/>
  <c r="C19"/>
  <c r="B19"/>
  <c r="F18"/>
  <c r="C18"/>
  <c r="B18"/>
  <c r="F17"/>
  <c r="C17"/>
  <c r="B17"/>
  <c r="F16"/>
  <c r="C16"/>
  <c r="B16"/>
  <c r="F15"/>
  <c r="C15"/>
  <c r="B15"/>
  <c r="F14"/>
  <c r="C14"/>
  <c r="B14"/>
  <c r="F13"/>
  <c r="C13"/>
  <c r="B13"/>
  <c r="F12"/>
  <c r="C12"/>
  <c r="B12"/>
  <c r="F11"/>
  <c r="C11"/>
  <c r="B11"/>
  <c r="F10"/>
  <c r="C10"/>
  <c r="B10"/>
  <c r="F9"/>
  <c r="C9"/>
  <c r="B9"/>
  <c r="F8"/>
  <c r="C8"/>
  <c r="B8"/>
  <c r="F7"/>
  <c r="C7"/>
  <c r="B7"/>
  <c r="F6"/>
  <c r="C6"/>
  <c r="B6"/>
  <c r="F5"/>
  <c r="C5"/>
  <c r="B5"/>
  <c r="F4"/>
  <c r="C4"/>
  <c r="B4"/>
  <c r="M3"/>
  <c r="L3"/>
  <c r="G3"/>
  <c r="F3"/>
  <c r="K3"/>
  <c r="J3"/>
  <c r="I3"/>
  <c r="E3"/>
  <c r="D3"/>
  <c r="C3"/>
  <c r="B3"/>
  <c r="L280" i="254"/>
  <c r="K280"/>
  <c r="J280"/>
  <c r="M280"/>
  <c r="N280"/>
  <c r="B280"/>
  <c r="L279"/>
  <c r="K279"/>
  <c r="J279"/>
  <c r="M279"/>
  <c r="N279"/>
  <c r="B279"/>
  <c r="L278"/>
  <c r="K278"/>
  <c r="J278"/>
  <c r="M278"/>
  <c r="N278"/>
  <c r="B278"/>
  <c r="L277"/>
  <c r="K277"/>
  <c r="J277"/>
  <c r="M277"/>
  <c r="N277"/>
  <c r="B277"/>
  <c r="L276"/>
  <c r="K276"/>
  <c r="J276"/>
  <c r="M276"/>
  <c r="N276"/>
  <c r="B276"/>
  <c r="L275"/>
  <c r="K275"/>
  <c r="J275"/>
  <c r="M275"/>
  <c r="N275"/>
  <c r="B275"/>
  <c r="L274"/>
  <c r="K274"/>
  <c r="J274"/>
  <c r="M274"/>
  <c r="N274"/>
  <c r="B274"/>
  <c r="L273"/>
  <c r="K273"/>
  <c r="J273"/>
  <c r="M273"/>
  <c r="N273"/>
  <c r="B273"/>
  <c r="L272"/>
  <c r="K272"/>
  <c r="J272"/>
  <c r="M272"/>
  <c r="N272"/>
  <c r="B272"/>
  <c r="L271"/>
  <c r="K271"/>
  <c r="J271"/>
  <c r="M271"/>
  <c r="N271"/>
  <c r="B271"/>
  <c r="L270"/>
  <c r="K270"/>
  <c r="J270"/>
  <c r="M270"/>
  <c r="N270"/>
  <c r="B270"/>
  <c r="L269"/>
  <c r="K269"/>
  <c r="J269"/>
  <c r="M269"/>
  <c r="N269"/>
  <c r="B269"/>
  <c r="L268"/>
  <c r="K268"/>
  <c r="J268"/>
  <c r="M268"/>
  <c r="N268"/>
  <c r="B268"/>
  <c r="L267"/>
  <c r="K267"/>
  <c r="J267"/>
  <c r="M267"/>
  <c r="N267"/>
  <c r="B267"/>
  <c r="L266"/>
  <c r="K266"/>
  <c r="J266"/>
  <c r="M266"/>
  <c r="N266"/>
  <c r="B266"/>
  <c r="L265"/>
  <c r="K265"/>
  <c r="J265"/>
  <c r="M265"/>
  <c r="N265"/>
  <c r="B265"/>
  <c r="L264"/>
  <c r="K264"/>
  <c r="J264"/>
  <c r="M264"/>
  <c r="N264"/>
  <c r="B264"/>
  <c r="L263"/>
  <c r="K263"/>
  <c r="J263"/>
  <c r="M263"/>
  <c r="N263"/>
  <c r="B263"/>
  <c r="L262"/>
  <c r="K262"/>
  <c r="J262"/>
  <c r="M262"/>
  <c r="N262"/>
  <c r="B262"/>
  <c r="L261"/>
  <c r="K261"/>
  <c r="J261"/>
  <c r="M261"/>
  <c r="N261"/>
  <c r="B261"/>
  <c r="L260"/>
  <c r="K260"/>
  <c r="J260"/>
  <c r="M260"/>
  <c r="N260"/>
  <c r="B260"/>
  <c r="L259"/>
  <c r="K259"/>
  <c r="J259"/>
  <c r="M259"/>
  <c r="N259"/>
  <c r="B259"/>
  <c r="L258"/>
  <c r="K258"/>
  <c r="J258"/>
  <c r="M258"/>
  <c r="N258"/>
  <c r="B258"/>
  <c r="L257"/>
  <c r="K257"/>
  <c r="J257"/>
  <c r="M257"/>
  <c r="N257"/>
  <c r="B257"/>
  <c r="L256"/>
  <c r="K256"/>
  <c r="J256"/>
  <c r="M256"/>
  <c r="N256"/>
  <c r="B256"/>
  <c r="L255"/>
  <c r="K255"/>
  <c r="J255"/>
  <c r="M255"/>
  <c r="N255"/>
  <c r="B255"/>
  <c r="L254"/>
  <c r="K254"/>
  <c r="J254"/>
  <c r="M254"/>
  <c r="N254"/>
  <c r="B254"/>
  <c r="L253"/>
  <c r="K253"/>
  <c r="J253"/>
  <c r="M253"/>
  <c r="N253"/>
  <c r="B253"/>
  <c r="L252"/>
  <c r="K252"/>
  <c r="J252"/>
  <c r="M252"/>
  <c r="N252"/>
  <c r="B252"/>
  <c r="L251"/>
  <c r="K251"/>
  <c r="J251"/>
  <c r="M251"/>
  <c r="N251"/>
  <c r="B251"/>
  <c r="L250"/>
  <c r="K250"/>
  <c r="J250"/>
  <c r="M250"/>
  <c r="N250"/>
  <c r="B250"/>
  <c r="L249"/>
  <c r="K249"/>
  <c r="J249"/>
  <c r="M249"/>
  <c r="N249"/>
  <c r="B249"/>
  <c r="L248"/>
  <c r="K248"/>
  <c r="J248"/>
  <c r="M248"/>
  <c r="N248"/>
  <c r="B248"/>
  <c r="L247"/>
  <c r="K247"/>
  <c r="J247"/>
  <c r="M247"/>
  <c r="N247"/>
  <c r="B247"/>
  <c r="L246"/>
  <c r="K246"/>
  <c r="J246"/>
  <c r="M246"/>
  <c r="N246"/>
  <c r="B246"/>
  <c r="L245"/>
  <c r="K245"/>
  <c r="J245"/>
  <c r="M245"/>
  <c r="N245"/>
  <c r="B245"/>
  <c r="L244"/>
  <c r="K244"/>
  <c r="J244"/>
  <c r="M244"/>
  <c r="N244"/>
  <c r="B244"/>
  <c r="L243"/>
  <c r="K243"/>
  <c r="J243"/>
  <c r="M243"/>
  <c r="N243"/>
  <c r="B243"/>
  <c r="L242"/>
  <c r="K242"/>
  <c r="J242"/>
  <c r="M242"/>
  <c r="N242"/>
  <c r="B242"/>
  <c r="L241"/>
  <c r="K241"/>
  <c r="J241"/>
  <c r="M241"/>
  <c r="N241"/>
  <c r="B241"/>
  <c r="L240"/>
  <c r="K240"/>
  <c r="J240"/>
  <c r="M240"/>
  <c r="N240"/>
  <c r="B240"/>
  <c r="L239"/>
  <c r="K239"/>
  <c r="J239"/>
  <c r="M239"/>
  <c r="N239"/>
  <c r="B239"/>
  <c r="L238"/>
  <c r="K238"/>
  <c r="J238"/>
  <c r="M238"/>
  <c r="N238"/>
  <c r="B238"/>
  <c r="L237"/>
  <c r="K237"/>
  <c r="J237"/>
  <c r="M237"/>
  <c r="N237"/>
  <c r="B237"/>
  <c r="L236"/>
  <c r="K236"/>
  <c r="J236"/>
  <c r="M236"/>
  <c r="N236"/>
  <c r="B236"/>
  <c r="L235"/>
  <c r="K235"/>
  <c r="J235"/>
  <c r="M235"/>
  <c r="N235"/>
  <c r="B235"/>
  <c r="L234"/>
  <c r="K234"/>
  <c r="J234"/>
  <c r="M234"/>
  <c r="N234"/>
  <c r="B234"/>
  <c r="L233"/>
  <c r="K233"/>
  <c r="J233"/>
  <c r="M233"/>
  <c r="N233"/>
  <c r="B233"/>
  <c r="L232"/>
  <c r="K232"/>
  <c r="J232"/>
  <c r="M232"/>
  <c r="N232"/>
  <c r="B232"/>
  <c r="L231"/>
  <c r="K231"/>
  <c r="J231"/>
  <c r="M231"/>
  <c r="N231"/>
  <c r="B231"/>
  <c r="L230"/>
  <c r="K230"/>
  <c r="J230"/>
  <c r="M230"/>
  <c r="N230"/>
  <c r="B230"/>
  <c r="L229"/>
  <c r="K229"/>
  <c r="J229"/>
  <c r="M229"/>
  <c r="N229"/>
  <c r="B229"/>
  <c r="L228"/>
  <c r="K228"/>
  <c r="J228"/>
  <c r="M228"/>
  <c r="N228"/>
  <c r="B228"/>
  <c r="L227"/>
  <c r="K227"/>
  <c r="J227"/>
  <c r="M227"/>
  <c r="N227"/>
  <c r="B227"/>
  <c r="L226"/>
  <c r="K226"/>
  <c r="J226"/>
  <c r="M226"/>
  <c r="N226"/>
  <c r="B226"/>
  <c r="L225"/>
  <c r="K225"/>
  <c r="J225"/>
  <c r="M225"/>
  <c r="N225"/>
  <c r="B225"/>
  <c r="L224"/>
  <c r="K224"/>
  <c r="J224"/>
  <c r="M224"/>
  <c r="N224"/>
  <c r="B224"/>
  <c r="L223"/>
  <c r="K223"/>
  <c r="J223"/>
  <c r="M223"/>
  <c r="N223"/>
  <c r="B223"/>
  <c r="L222"/>
  <c r="K222"/>
  <c r="J222"/>
  <c r="M222"/>
  <c r="N222"/>
  <c r="B222"/>
  <c r="L221"/>
  <c r="K221"/>
  <c r="J221"/>
  <c r="M221"/>
  <c r="N221"/>
  <c r="B221"/>
  <c r="L220"/>
  <c r="K220"/>
  <c r="J220"/>
  <c r="M220"/>
  <c r="N220"/>
  <c r="B220"/>
  <c r="L219"/>
  <c r="K219"/>
  <c r="J219"/>
  <c r="M219"/>
  <c r="N219"/>
  <c r="B219"/>
  <c r="L218"/>
  <c r="K218"/>
  <c r="J218"/>
  <c r="M218"/>
  <c r="N218"/>
  <c r="B218"/>
  <c r="L217"/>
  <c r="K217"/>
  <c r="J217"/>
  <c r="M217"/>
  <c r="N217"/>
  <c r="B217"/>
  <c r="L216"/>
  <c r="K216"/>
  <c r="J216"/>
  <c r="M216"/>
  <c r="N216"/>
  <c r="B216"/>
  <c r="L215"/>
  <c r="K215"/>
  <c r="J215"/>
  <c r="M215"/>
  <c r="N215"/>
  <c r="B215"/>
  <c r="L214"/>
  <c r="K214"/>
  <c r="J214"/>
  <c r="M214"/>
  <c r="N214"/>
  <c r="B214"/>
  <c r="L213"/>
  <c r="K213"/>
  <c r="J213"/>
  <c r="M213"/>
  <c r="N213"/>
  <c r="B213"/>
  <c r="L212"/>
  <c r="K212"/>
  <c r="J212"/>
  <c r="M212"/>
  <c r="N212"/>
  <c r="B212"/>
  <c r="L211"/>
  <c r="K211"/>
  <c r="J211"/>
  <c r="M211"/>
  <c r="N211"/>
  <c r="B211"/>
  <c r="L210"/>
  <c r="K210"/>
  <c r="J210"/>
  <c r="M210"/>
  <c r="N210"/>
  <c r="B210"/>
  <c r="L209"/>
  <c r="K209"/>
  <c r="J209"/>
  <c r="M209"/>
  <c r="N209"/>
  <c r="B209"/>
  <c r="L208"/>
  <c r="K208"/>
  <c r="J208"/>
  <c r="M208"/>
  <c r="N208"/>
  <c r="B208"/>
  <c r="L207"/>
  <c r="K207"/>
  <c r="J207"/>
  <c r="M207"/>
  <c r="N207"/>
  <c r="B207"/>
  <c r="L206"/>
  <c r="K206"/>
  <c r="J206"/>
  <c r="M206"/>
  <c r="N206"/>
  <c r="B206"/>
  <c r="L205"/>
  <c r="K205"/>
  <c r="J205"/>
  <c r="M205"/>
  <c r="N205"/>
  <c r="B205"/>
  <c r="L204"/>
  <c r="K204"/>
  <c r="J204"/>
  <c r="M204"/>
  <c r="N204"/>
  <c r="B204"/>
  <c r="L203"/>
  <c r="K203"/>
  <c r="J203"/>
  <c r="M203"/>
  <c r="N203"/>
  <c r="B203"/>
  <c r="L202"/>
  <c r="K202"/>
  <c r="J202"/>
  <c r="M202"/>
  <c r="N202"/>
  <c r="B202"/>
  <c r="L201"/>
  <c r="K201"/>
  <c r="J201"/>
  <c r="M201"/>
  <c r="N201"/>
  <c r="B201"/>
  <c r="L200"/>
  <c r="K200"/>
  <c r="J200"/>
  <c r="M200"/>
  <c r="N200"/>
  <c r="B200"/>
  <c r="L199"/>
  <c r="K199"/>
  <c r="J199"/>
  <c r="M199"/>
  <c r="N199"/>
  <c r="B199"/>
  <c r="L198"/>
  <c r="K198"/>
  <c r="J198"/>
  <c r="M198"/>
  <c r="N198"/>
  <c r="B198"/>
  <c r="L197"/>
  <c r="K197"/>
  <c r="J197"/>
  <c r="M197"/>
  <c r="N197"/>
  <c r="B197"/>
  <c r="L196"/>
  <c r="K196"/>
  <c r="J196"/>
  <c r="M196"/>
  <c r="N196"/>
  <c r="B196"/>
  <c r="L195"/>
  <c r="K195"/>
  <c r="J195"/>
  <c r="M195"/>
  <c r="N195"/>
  <c r="B195"/>
  <c r="L194"/>
  <c r="K194"/>
  <c r="J194"/>
  <c r="M194"/>
  <c r="N194"/>
  <c r="B194"/>
  <c r="L193"/>
  <c r="K193"/>
  <c r="J193"/>
  <c r="M193"/>
  <c r="N193"/>
  <c r="B193"/>
  <c r="L192"/>
  <c r="K192"/>
  <c r="J192"/>
  <c r="M192"/>
  <c r="N192"/>
  <c r="B192"/>
  <c r="L191"/>
  <c r="K191"/>
  <c r="J191"/>
  <c r="M191"/>
  <c r="N191"/>
  <c r="B191"/>
  <c r="L190"/>
  <c r="K190"/>
  <c r="J190"/>
  <c r="M190"/>
  <c r="N190"/>
  <c r="B190"/>
  <c r="L189"/>
  <c r="K189"/>
  <c r="J189"/>
  <c r="M189"/>
  <c r="N189"/>
  <c r="B189"/>
  <c r="B188"/>
  <c r="B187"/>
  <c r="B186"/>
  <c r="B185"/>
  <c r="B184"/>
  <c r="B183"/>
  <c r="B182"/>
  <c r="B181"/>
  <c r="B180"/>
  <c r="B179"/>
  <c r="B178"/>
  <c r="B177"/>
  <c r="B176"/>
  <c r="B175"/>
  <c r="B174"/>
  <c r="B173"/>
  <c r="B172"/>
  <c r="B171"/>
  <c r="B170"/>
  <c r="B169"/>
  <c r="B168"/>
  <c r="B167"/>
  <c r="B166"/>
  <c r="B165"/>
  <c r="B164"/>
  <c r="B163"/>
  <c r="B162"/>
  <c r="B161"/>
  <c r="B160"/>
  <c r="B159"/>
  <c r="B158"/>
  <c r="B157"/>
  <c r="B156"/>
  <c r="B155"/>
  <c r="B154"/>
  <c r="B153"/>
  <c r="B152"/>
  <c r="B151"/>
  <c r="B150"/>
  <c r="B149"/>
  <c r="B148"/>
  <c r="B147"/>
  <c r="B146"/>
  <c r="B145"/>
  <c r="B144"/>
  <c r="B143"/>
  <c r="B142"/>
  <c r="B141"/>
  <c r="B140"/>
  <c r="B139"/>
  <c r="B138"/>
  <c r="B137"/>
  <c r="B136"/>
  <c r="B135"/>
  <c r="B134"/>
  <c r="B133"/>
  <c r="B132"/>
  <c r="B131"/>
  <c r="B130"/>
  <c r="B129"/>
  <c r="B128"/>
  <c r="B127"/>
  <c r="B126"/>
  <c r="B125"/>
  <c r="B124"/>
  <c r="B123"/>
  <c r="B122"/>
  <c r="B121"/>
  <c r="B120"/>
  <c r="B119"/>
  <c r="B118"/>
  <c r="B117"/>
  <c r="B116"/>
  <c r="B115"/>
  <c r="B114"/>
  <c r="B113"/>
  <c r="B112"/>
  <c r="B111"/>
  <c r="B110"/>
  <c r="B109"/>
  <c r="B108"/>
  <c r="B107"/>
  <c r="B106"/>
  <c r="B105"/>
  <c r="B104"/>
  <c r="B103"/>
  <c r="B102"/>
  <c r="B101"/>
  <c r="B100"/>
  <c r="B99"/>
  <c r="B98"/>
  <c r="B97"/>
  <c r="B96"/>
  <c r="B95"/>
  <c r="B94"/>
  <c r="B93"/>
  <c r="B92"/>
  <c r="B91"/>
  <c r="B90"/>
  <c r="B89"/>
  <c r="B88"/>
  <c r="B87"/>
  <c r="B86"/>
  <c r="B85"/>
  <c r="B84"/>
  <c r="B83"/>
  <c r="B82"/>
  <c r="B81"/>
  <c r="B80"/>
  <c r="B79"/>
  <c r="B78"/>
  <c r="B77"/>
  <c r="B76"/>
  <c r="B75"/>
  <c r="B74"/>
  <c r="B73"/>
  <c r="B72"/>
  <c r="B71"/>
  <c r="B70"/>
  <c r="B69"/>
  <c r="B68"/>
  <c r="B67"/>
  <c r="B66"/>
  <c r="B65"/>
  <c r="B64"/>
  <c r="B63"/>
  <c r="B62"/>
  <c r="B61"/>
  <c r="B60"/>
  <c r="B59"/>
  <c r="B58"/>
  <c r="B57"/>
  <c r="B56"/>
  <c r="B55"/>
  <c r="B54"/>
  <c r="B53"/>
  <c r="B52"/>
  <c r="B51"/>
  <c r="B50"/>
  <c r="B49"/>
  <c r="B48"/>
  <c r="B47"/>
  <c r="B46"/>
  <c r="B45"/>
  <c r="B44"/>
  <c r="B43"/>
  <c r="B42"/>
  <c r="B41"/>
  <c r="B40"/>
  <c r="B39"/>
  <c r="B38"/>
  <c r="B37"/>
  <c r="B36"/>
  <c r="B35"/>
  <c r="B34"/>
  <c r="B33"/>
  <c r="B32"/>
  <c r="B31"/>
  <c r="B30"/>
  <c r="B29"/>
  <c r="B28"/>
  <c r="B27"/>
  <c r="B26"/>
  <c r="B25"/>
  <c r="B24"/>
  <c r="B23"/>
  <c r="B22"/>
  <c r="B21"/>
  <c r="B20"/>
  <c r="B19"/>
  <c r="B18"/>
  <c r="B17"/>
  <c r="B16"/>
  <c r="B15"/>
  <c r="B14"/>
  <c r="B13"/>
  <c r="B12"/>
  <c r="B11"/>
  <c r="B10"/>
  <c r="B9"/>
  <c r="B8"/>
  <c r="B7"/>
  <c r="B6"/>
  <c r="B5"/>
  <c r="B4"/>
  <c r="O3"/>
  <c r="L3"/>
  <c r="K3"/>
  <c r="J3"/>
  <c r="M3"/>
  <c r="N3"/>
  <c r="H3"/>
  <c r="E3"/>
  <c r="D3"/>
  <c r="C3"/>
  <c r="F3"/>
  <c r="G3"/>
  <c r="B3"/>
  <c r="U279" i="252"/>
  <c r="O280" i="254" s="1"/>
  <c r="U278" i="252"/>
  <c r="O279" i="254" s="1"/>
  <c r="U277" i="252"/>
  <c r="O278" i="254" s="1"/>
  <c r="U276" i="252"/>
  <c r="O277" i="254" s="1"/>
  <c r="U275" i="252"/>
  <c r="O276" i="254" s="1"/>
  <c r="U274" i="252"/>
  <c r="O275" i="254" s="1"/>
  <c r="U273" i="252"/>
  <c r="O274" i="254" s="1"/>
  <c r="U272" i="252"/>
  <c r="O273" i="254" s="1"/>
  <c r="U271" i="252"/>
  <c r="O272" i="254" s="1"/>
  <c r="U270" i="252"/>
  <c r="O271" i="254" s="1"/>
  <c r="U269" i="252"/>
  <c r="O270" i="254" s="1"/>
  <c r="U268" i="252"/>
  <c r="O269" i="254" s="1"/>
  <c r="U267" i="252"/>
  <c r="O268" i="254" s="1"/>
  <c r="U266" i="252"/>
  <c r="O267" i="254" s="1"/>
  <c r="U265" i="252"/>
  <c r="O266" i="254" s="1"/>
  <c r="U264" i="252"/>
  <c r="O265" i="254" s="1"/>
  <c r="U263" i="252"/>
  <c r="O264" i="254" s="1"/>
  <c r="U262" i="252"/>
  <c r="O263" i="254" s="1"/>
  <c r="U261" i="252"/>
  <c r="O262" i="254" s="1"/>
  <c r="U260" i="252"/>
  <c r="O261" i="254" s="1"/>
  <c r="U259" i="252"/>
  <c r="O260" i="254" s="1"/>
  <c r="U258" i="252"/>
  <c r="O259" i="254" s="1"/>
  <c r="U257" i="252"/>
  <c r="O258" i="254" s="1"/>
  <c r="U256" i="252"/>
  <c r="O257" i="254" s="1"/>
  <c r="U255" i="252"/>
  <c r="O256" i="254" s="1"/>
  <c r="U254" i="252"/>
  <c r="O255" i="254" s="1"/>
  <c r="U253" i="252"/>
  <c r="O254" i="254" s="1"/>
  <c r="U252" i="252"/>
  <c r="O253" i="254" s="1"/>
  <c r="U251" i="252"/>
  <c r="O252" i="254" s="1"/>
  <c r="U250" i="252"/>
  <c r="O251" i="254" s="1"/>
  <c r="U249" i="252"/>
  <c r="O250" i="254" s="1"/>
  <c r="U248" i="252"/>
  <c r="O249" i="254" s="1"/>
  <c r="U247" i="252"/>
  <c r="O248" i="254" s="1"/>
  <c r="U246" i="252"/>
  <c r="O247" i="254" s="1"/>
  <c r="U245" i="252"/>
  <c r="O246" i="254" s="1"/>
  <c r="U244" i="252"/>
  <c r="O245" i="254" s="1"/>
  <c r="U243" i="252"/>
  <c r="O244" i="254" s="1"/>
  <c r="U242" i="252"/>
  <c r="O243" i="254" s="1"/>
  <c r="U241" i="252"/>
  <c r="O242" i="254" s="1"/>
  <c r="U240" i="252"/>
  <c r="O241" i="254" s="1"/>
  <c r="U239" i="252"/>
  <c r="O240" i="254" s="1"/>
  <c r="U238" i="252"/>
  <c r="O239" i="254" s="1"/>
  <c r="U237" i="252"/>
  <c r="O238" i="254" s="1"/>
  <c r="U236" i="252"/>
  <c r="O237" i="254" s="1"/>
  <c r="U235" i="252"/>
  <c r="O236" i="254" s="1"/>
  <c r="U234" i="252"/>
  <c r="O235" i="254" s="1"/>
  <c r="U233" i="252"/>
  <c r="O234" i="254" s="1"/>
  <c r="U232" i="252"/>
  <c r="O233" i="254" s="1"/>
  <c r="U231" i="252"/>
  <c r="O232" i="254" s="1"/>
  <c r="U230" i="252"/>
  <c r="O231" i="254" s="1"/>
  <c r="U229" i="252"/>
  <c r="O230" i="254" s="1"/>
  <c r="U228" i="252"/>
  <c r="O229" i="254" s="1"/>
  <c r="U227" i="252"/>
  <c r="O228" i="254" s="1"/>
  <c r="U226" i="252"/>
  <c r="O227" i="254" s="1"/>
  <c r="U225" i="252"/>
  <c r="O226" i="254" s="1"/>
  <c r="U224" i="252"/>
  <c r="O225" i="254" s="1"/>
  <c r="U223" i="252"/>
  <c r="O224" i="254" s="1"/>
  <c r="U222" i="252"/>
  <c r="O223" i="254" s="1"/>
  <c r="U221" i="252"/>
  <c r="O222" i="254" s="1"/>
  <c r="U220" i="252"/>
  <c r="O221" i="254" s="1"/>
  <c r="U219" i="252"/>
  <c r="O220" i="254" s="1"/>
  <c r="U218" i="252"/>
  <c r="O219" i="254" s="1"/>
  <c r="U217" i="252"/>
  <c r="O218" i="254" s="1"/>
  <c r="U216" i="252"/>
  <c r="O217" i="254" s="1"/>
  <c r="U215" i="252"/>
  <c r="O216" i="254" s="1"/>
  <c r="U214" i="252"/>
  <c r="O215" i="254" s="1"/>
  <c r="U213" i="252"/>
  <c r="O214" i="254" s="1"/>
  <c r="U212" i="252"/>
  <c r="O213" i="254" s="1"/>
  <c r="U211" i="252"/>
  <c r="O212" i="254" s="1"/>
  <c r="U210" i="252"/>
  <c r="O211" i="254" s="1"/>
  <c r="U209" i="252"/>
  <c r="O210" i="254" s="1"/>
  <c r="U208" i="252"/>
  <c r="O209" i="254" s="1"/>
  <c r="U207" i="252"/>
  <c r="O208" i="254" s="1"/>
  <c r="U206" i="252"/>
  <c r="O207" i="254" s="1"/>
  <c r="U205" i="252"/>
  <c r="O206" i="254" s="1"/>
  <c r="U204" i="252"/>
  <c r="O205" i="254" s="1"/>
  <c r="U203" i="252"/>
  <c r="O204" i="254" s="1"/>
  <c r="U202" i="252"/>
  <c r="O203" i="254" s="1"/>
  <c r="U201" i="252"/>
  <c r="O202" i="254" s="1"/>
  <c r="U200" i="252"/>
  <c r="O201" i="254" s="1"/>
  <c r="U199" i="252"/>
  <c r="O200" i="254" s="1"/>
  <c r="U198" i="252"/>
  <c r="O199" i="254" s="1"/>
  <c r="U197" i="252"/>
  <c r="O198" i="254" s="1"/>
  <c r="U196" i="252"/>
  <c r="O197" i="254" s="1"/>
  <c r="U195" i="252"/>
  <c r="O196" i="254" s="1"/>
  <c r="U194" i="252"/>
  <c r="O195" i="254" s="1"/>
  <c r="U193" i="252"/>
  <c r="O194" i="254" s="1"/>
  <c r="U192" i="252"/>
  <c r="O193" i="254" s="1"/>
  <c r="U191" i="252"/>
  <c r="O192" i="254" s="1"/>
  <c r="U190" i="252"/>
  <c r="O191" i="254" s="1"/>
  <c r="U189" i="252"/>
  <c r="O190" i="254" s="1"/>
  <c r="U188" i="252"/>
  <c r="O189" i="254" s="1"/>
  <c r="K165" i="252"/>
  <c r="H166" i="254" s="1"/>
  <c r="K164" i="252"/>
  <c r="H165" i="254" s="1"/>
  <c r="K163" i="252"/>
  <c r="H164" i="254" s="1"/>
  <c r="K162" i="252"/>
  <c r="H163" i="254" s="1"/>
  <c r="K161" i="252"/>
  <c r="H162" i="254" s="1"/>
  <c r="K160" i="252"/>
  <c r="H161" i="254" s="1"/>
  <c r="K159" i="252"/>
  <c r="H160" i="254" s="1"/>
  <c r="K158" i="252"/>
  <c r="H159" i="254" s="1"/>
  <c r="K157" i="252"/>
  <c r="H158" i="254" s="1"/>
  <c r="K156" i="252"/>
  <c r="H157" i="254" s="1"/>
  <c r="K155" i="252"/>
  <c r="H156" i="254" s="1"/>
  <c r="K154" i="252"/>
  <c r="H155" i="254" s="1"/>
  <c r="K153" i="252"/>
  <c r="H154" i="254" s="1"/>
  <c r="K152" i="252"/>
  <c r="H153" i="254" s="1"/>
  <c r="K151" i="252"/>
  <c r="H152" i="254" s="1"/>
  <c r="K150" i="252"/>
  <c r="H151" i="254" s="1"/>
  <c r="K149" i="252"/>
  <c r="H150" i="254" s="1"/>
  <c r="K148" i="252"/>
  <c r="H149" i="254" s="1"/>
  <c r="K147" i="252"/>
  <c r="K146"/>
  <c r="K145"/>
  <c r="K144"/>
  <c r="K143"/>
  <c r="K142"/>
  <c r="K141"/>
  <c r="K140"/>
  <c r="K139"/>
  <c r="K138"/>
  <c r="K137"/>
  <c r="K136"/>
  <c r="K135"/>
  <c r="K134"/>
  <c r="K133"/>
  <c r="K132"/>
  <c r="K131"/>
  <c r="K130"/>
  <c r="K129"/>
  <c r="K128"/>
  <c r="K127"/>
  <c r="K126"/>
  <c r="K125"/>
  <c r="K124"/>
  <c r="K123"/>
  <c r="K122"/>
  <c r="K121"/>
  <c r="K120"/>
  <c r="K119"/>
  <c r="K118"/>
  <c r="K117"/>
  <c r="K116"/>
  <c r="K115"/>
  <c r="K114"/>
  <c r="K113"/>
  <c r="K112"/>
  <c r="K111"/>
  <c r="K110"/>
  <c r="K109"/>
  <c r="K108"/>
  <c r="K107"/>
  <c r="K106"/>
  <c r="K105"/>
  <c r="K104"/>
  <c r="K103"/>
  <c r="K102"/>
  <c r="K101"/>
  <c r="K100"/>
  <c r="K99"/>
  <c r="K98"/>
  <c r="K97"/>
  <c r="K96"/>
  <c r="K95"/>
  <c r="K94"/>
  <c r="K93"/>
  <c r="K92"/>
  <c r="K91"/>
  <c r="K90"/>
  <c r="K89"/>
  <c r="K88"/>
  <c r="K87"/>
  <c r="K86"/>
  <c r="K85"/>
  <c r="K84"/>
  <c r="K83"/>
  <c r="K82"/>
  <c r="K81"/>
  <c r="K80"/>
  <c r="K79"/>
  <c r="K78"/>
  <c r="K77"/>
  <c r="K76"/>
  <c r="K75"/>
  <c r="K74"/>
  <c r="K73"/>
  <c r="K72"/>
  <c r="K71"/>
  <c r="K70"/>
  <c r="K69"/>
  <c r="K68"/>
  <c r="K67"/>
  <c r="K66"/>
  <c r="K65"/>
  <c r="K64"/>
  <c r="K63"/>
  <c r="K62"/>
  <c r="K61"/>
  <c r="K60"/>
  <c r="K59"/>
  <c r="K58"/>
  <c r="K57"/>
  <c r="K56"/>
  <c r="K55"/>
  <c r="K54"/>
  <c r="K53"/>
  <c r="K52"/>
  <c r="K51"/>
  <c r="K50"/>
  <c r="K49"/>
  <c r="K48"/>
  <c r="K47"/>
  <c r="K46"/>
  <c r="K45"/>
  <c r="K44"/>
  <c r="K43"/>
  <c r="K42"/>
  <c r="K41"/>
  <c r="K40"/>
  <c r="K39"/>
  <c r="K38"/>
  <c r="K37"/>
  <c r="K36"/>
  <c r="K35"/>
  <c r="K34"/>
  <c r="K33"/>
  <c r="K32"/>
  <c r="K31"/>
  <c r="K30"/>
  <c r="K29"/>
  <c r="K28"/>
  <c r="K27"/>
  <c r="K26"/>
  <c r="K25"/>
  <c r="K24"/>
  <c r="K23"/>
  <c r="K22"/>
  <c r="K21"/>
  <c r="K20"/>
  <c r="K19"/>
  <c r="K18"/>
  <c r="K17"/>
  <c r="K16"/>
  <c r="K15"/>
  <c r="K14"/>
  <c r="K13"/>
  <c r="K12"/>
  <c r="K11"/>
  <c r="K10"/>
  <c r="K9"/>
  <c r="K8"/>
  <c r="K7"/>
  <c r="K6"/>
  <c r="K5"/>
  <c r="K4"/>
  <c r="K3"/>
  <c r="K271" i="242"/>
  <c r="K270"/>
  <c r="K269"/>
  <c r="K268"/>
  <c r="K267"/>
  <c r="K266"/>
  <c r="K265"/>
  <c r="K264"/>
  <c r="K263"/>
  <c r="K262"/>
  <c r="K261"/>
  <c r="K260"/>
  <c r="K259"/>
  <c r="K258"/>
  <c r="K257"/>
  <c r="K256"/>
  <c r="K255"/>
  <c r="K254"/>
  <c r="K253"/>
  <c r="K252"/>
  <c r="K251"/>
  <c r="K250"/>
  <c r="K249"/>
  <c r="K248"/>
  <c r="K247"/>
  <c r="K246"/>
  <c r="K245"/>
  <c r="K244"/>
  <c r="K243"/>
  <c r="K242"/>
  <c r="K241"/>
  <c r="K240"/>
  <c r="K239"/>
  <c r="K238"/>
  <c r="K237"/>
  <c r="K236"/>
  <c r="K235"/>
  <c r="K234"/>
  <c r="K233"/>
  <c r="K232"/>
  <c r="K231"/>
  <c r="K230"/>
  <c r="K229"/>
  <c r="K228"/>
  <c r="K227"/>
  <c r="K226"/>
  <c r="K225"/>
  <c r="K224"/>
  <c r="K223"/>
  <c r="K222"/>
  <c r="K221"/>
  <c r="K220"/>
  <c r="K219"/>
  <c r="K218"/>
  <c r="K217"/>
  <c r="K216"/>
  <c r="K215"/>
  <c r="K214"/>
  <c r="K213"/>
  <c r="K212"/>
  <c r="K211"/>
  <c r="K210"/>
  <c r="K209"/>
  <c r="K208"/>
  <c r="K207"/>
  <c r="K206"/>
  <c r="K205"/>
  <c r="K204"/>
  <c r="K203"/>
  <c r="K202"/>
  <c r="K201"/>
  <c r="K200"/>
  <c r="K199"/>
  <c r="K198"/>
  <c r="K197"/>
  <c r="K196"/>
  <c r="K195"/>
  <c r="K194"/>
  <c r="K193"/>
  <c r="K192"/>
  <c r="K191"/>
  <c r="K190"/>
  <c r="K189"/>
  <c r="K188"/>
  <c r="K187"/>
  <c r="K186"/>
  <c r="K185"/>
  <c r="K184"/>
  <c r="K183"/>
  <c r="K182"/>
  <c r="K181"/>
  <c r="K180"/>
  <c r="G157"/>
  <c r="H157" s="1"/>
  <c r="G156"/>
  <c r="H156" s="1"/>
  <c r="G155"/>
  <c r="H155" s="1"/>
  <c r="G154"/>
  <c r="H154" s="1"/>
  <c r="G153"/>
  <c r="H153" s="1"/>
  <c r="G152"/>
  <c r="H152" s="1"/>
  <c r="G151"/>
  <c r="H151" s="1"/>
  <c r="G150"/>
  <c r="H150" s="1"/>
  <c r="G149"/>
  <c r="H149" s="1"/>
  <c r="G148"/>
  <c r="H148" s="1"/>
  <c r="G147"/>
  <c r="H147" s="1"/>
  <c r="G146"/>
  <c r="H146" s="1"/>
  <c r="G145"/>
  <c r="H145" s="1"/>
  <c r="G144"/>
  <c r="H144" s="1"/>
  <c r="G143"/>
  <c r="H143" s="1"/>
  <c r="G142"/>
  <c r="H142" s="1"/>
  <c r="G141"/>
  <c r="H141" s="1"/>
  <c r="G140"/>
  <c r="H140" s="1"/>
  <c r="G139"/>
  <c r="H139" s="1"/>
  <c r="G138"/>
  <c r="H138" s="1"/>
  <c r="G137"/>
  <c r="H137" s="1"/>
  <c r="G136"/>
  <c r="H136" s="1"/>
  <c r="G135"/>
  <c r="H135" s="1"/>
  <c r="G134"/>
  <c r="H134" s="1"/>
  <c r="G133"/>
  <c r="H133" s="1"/>
  <c r="G132"/>
  <c r="H132" s="1"/>
  <c r="G131"/>
  <c r="H131" s="1"/>
  <c r="G130"/>
  <c r="H130" s="1"/>
  <c r="G129"/>
  <c r="H129" s="1"/>
  <c r="G128"/>
  <c r="H128" s="1"/>
  <c r="G127"/>
  <c r="H127" s="1"/>
  <c r="G126"/>
  <c r="H126" s="1"/>
  <c r="G125"/>
  <c r="H125" s="1"/>
  <c r="G124"/>
  <c r="H124" s="1"/>
  <c r="G123"/>
  <c r="H123" s="1"/>
  <c r="G122"/>
  <c r="H122" s="1"/>
  <c r="G121"/>
  <c r="H121" s="1"/>
  <c r="G120"/>
  <c r="H120" s="1"/>
  <c r="G119"/>
  <c r="H119" s="1"/>
  <c r="G118"/>
  <c r="H118" s="1"/>
  <c r="G117"/>
  <c r="H117" s="1"/>
  <c r="G116"/>
  <c r="H116" s="1"/>
  <c r="G115"/>
  <c r="H115" s="1"/>
  <c r="G114"/>
  <c r="H114" s="1"/>
  <c r="G113"/>
  <c r="H113" s="1"/>
  <c r="G112"/>
  <c r="H112" s="1"/>
  <c r="G111"/>
  <c r="H111" s="1"/>
  <c r="G110"/>
  <c r="H110" s="1"/>
  <c r="G109"/>
  <c r="H109" s="1"/>
  <c r="G108"/>
  <c r="H108" s="1"/>
  <c r="G107"/>
  <c r="H107" s="1"/>
  <c r="G106"/>
  <c r="H106" s="1"/>
  <c r="G105"/>
  <c r="H105" s="1"/>
  <c r="G104"/>
  <c r="H104" s="1"/>
  <c r="G103"/>
  <c r="H103" s="1"/>
  <c r="G102"/>
  <c r="H102" s="1"/>
  <c r="G101"/>
  <c r="H101" s="1"/>
  <c r="G100"/>
  <c r="H100" s="1"/>
  <c r="G99"/>
  <c r="H99" s="1"/>
  <c r="G98"/>
  <c r="H98" s="1"/>
  <c r="G97"/>
  <c r="H97" s="1"/>
  <c r="G96"/>
  <c r="H96" s="1"/>
  <c r="G95"/>
  <c r="H95" s="1"/>
  <c r="G94"/>
  <c r="H94" s="1"/>
  <c r="G93"/>
  <c r="H93" s="1"/>
  <c r="G92"/>
  <c r="H92" s="1"/>
  <c r="G91"/>
  <c r="H91" s="1"/>
  <c r="G90"/>
  <c r="H90" s="1"/>
  <c r="G89"/>
  <c r="H89" s="1"/>
  <c r="G88"/>
  <c r="H88" s="1"/>
  <c r="G87"/>
  <c r="H87" s="1"/>
  <c r="G86"/>
  <c r="H86" s="1"/>
  <c r="G85"/>
  <c r="H85" s="1"/>
  <c r="G84"/>
  <c r="H84" s="1"/>
  <c r="G83"/>
  <c r="H83" s="1"/>
  <c r="G82"/>
  <c r="H82" s="1"/>
  <c r="G81"/>
  <c r="H81" s="1"/>
  <c r="G80"/>
  <c r="H80" s="1"/>
  <c r="G79"/>
  <c r="H79" s="1"/>
  <c r="G78"/>
  <c r="H78" s="1"/>
  <c r="G77"/>
  <c r="H77" s="1"/>
  <c r="G76"/>
  <c r="H76" s="1"/>
  <c r="G75"/>
  <c r="H75" s="1"/>
  <c r="G74"/>
  <c r="H74" s="1"/>
  <c r="G73"/>
  <c r="H73" s="1"/>
  <c r="G72"/>
  <c r="H72" s="1"/>
  <c r="G71"/>
  <c r="H71" s="1"/>
  <c r="G70"/>
  <c r="H70" s="1"/>
  <c r="G69"/>
  <c r="H69" s="1"/>
  <c r="G68"/>
  <c r="H68" s="1"/>
  <c r="G67"/>
  <c r="H67" s="1"/>
  <c r="G66"/>
  <c r="H66" s="1"/>
  <c r="G65"/>
  <c r="H65" s="1"/>
  <c r="G64"/>
  <c r="H64" s="1"/>
  <c r="G63"/>
  <c r="H63" s="1"/>
  <c r="G62"/>
  <c r="H62" s="1"/>
  <c r="G61"/>
  <c r="H61" s="1"/>
  <c r="G60"/>
  <c r="H60" s="1"/>
  <c r="G59"/>
  <c r="H59" s="1"/>
  <c r="G58"/>
  <c r="H58" s="1"/>
  <c r="G57"/>
  <c r="H57" s="1"/>
  <c r="G56"/>
  <c r="H56" s="1"/>
  <c r="G55"/>
  <c r="H55" s="1"/>
  <c r="G54"/>
  <c r="H54" s="1"/>
  <c r="G53"/>
  <c r="H53" s="1"/>
  <c r="G52"/>
  <c r="H52" s="1"/>
  <c r="G51"/>
  <c r="H51" s="1"/>
  <c r="G50"/>
  <c r="H50" s="1"/>
  <c r="G49"/>
  <c r="H49" s="1"/>
  <c r="G48"/>
  <c r="H48" s="1"/>
  <c r="G47"/>
  <c r="H47" s="1"/>
  <c r="G46"/>
  <c r="H46" s="1"/>
  <c r="G45"/>
  <c r="H45" s="1"/>
  <c r="G44"/>
  <c r="H44" s="1"/>
  <c r="G43"/>
  <c r="H43" s="1"/>
  <c r="G42"/>
  <c r="H42" s="1"/>
  <c r="G41"/>
  <c r="H41" s="1"/>
  <c r="G40"/>
  <c r="H40" s="1"/>
  <c r="G39"/>
  <c r="H39" s="1"/>
  <c r="G38"/>
  <c r="H38" s="1"/>
  <c r="G37"/>
  <c r="H37" s="1"/>
  <c r="G36"/>
  <c r="H36" s="1"/>
  <c r="G35"/>
  <c r="H35" s="1"/>
  <c r="G34"/>
  <c r="H34" s="1"/>
  <c r="G33"/>
  <c r="H33" s="1"/>
  <c r="G32"/>
  <c r="H32" s="1"/>
  <c r="G31"/>
  <c r="H31" s="1"/>
  <c r="G30"/>
  <c r="H30" s="1"/>
  <c r="G29"/>
  <c r="H29" s="1"/>
  <c r="G28"/>
  <c r="H28" s="1"/>
  <c r="G27"/>
  <c r="H27" s="1"/>
  <c r="G26"/>
  <c r="H26" s="1"/>
  <c r="G25"/>
  <c r="H25" s="1"/>
  <c r="G24"/>
  <c r="H24" s="1"/>
  <c r="G23"/>
  <c r="H23" s="1"/>
  <c r="G22"/>
  <c r="H22" s="1"/>
  <c r="G21"/>
  <c r="H21" s="1"/>
  <c r="G20"/>
  <c r="H20" s="1"/>
  <c r="G19"/>
  <c r="H19" s="1"/>
  <c r="G18"/>
  <c r="H18" s="1"/>
  <c r="G17"/>
  <c r="H17" s="1"/>
  <c r="G16"/>
  <c r="H16" s="1"/>
  <c r="G15"/>
  <c r="H15" s="1"/>
  <c r="G14"/>
  <c r="H14" s="1"/>
  <c r="G13"/>
  <c r="H13" s="1"/>
  <c r="G12"/>
  <c r="H12" s="1"/>
  <c r="G11"/>
  <c r="H11" s="1"/>
  <c r="G10"/>
  <c r="H10" s="1"/>
  <c r="G9"/>
  <c r="H9" s="1"/>
  <c r="G8"/>
  <c r="H8" s="1"/>
  <c r="G7"/>
  <c r="H7" s="1"/>
  <c r="G6"/>
  <c r="H6" s="1"/>
  <c r="G5"/>
  <c r="H5" s="1"/>
  <c r="G4"/>
  <c r="H4" s="1"/>
  <c r="O183" i="273" l="1"/>
  <c r="O185"/>
  <c r="O187"/>
  <c r="O189"/>
  <c r="O191"/>
  <c r="O193"/>
  <c r="H7"/>
  <c r="H5"/>
  <c r="H15"/>
  <c r="H31"/>
  <c r="H35"/>
  <c r="H37"/>
  <c r="H39"/>
  <c r="H41"/>
  <c r="H43"/>
  <c r="H45"/>
  <c r="H47"/>
  <c r="H49"/>
  <c r="H51"/>
  <c r="H55"/>
  <c r="H57"/>
  <c r="O105"/>
  <c r="O107"/>
  <c r="O109"/>
  <c r="O111"/>
  <c r="O113"/>
  <c r="O115"/>
  <c r="O117"/>
  <c r="O127"/>
  <c r="O129"/>
  <c r="O131"/>
  <c r="O135"/>
  <c r="O137"/>
  <c r="O149"/>
  <c r="O151"/>
  <c r="O169"/>
  <c r="O171"/>
  <c r="O173"/>
  <c r="O175"/>
  <c r="O177"/>
  <c r="H10"/>
  <c r="H12"/>
  <c r="H14"/>
  <c r="H16"/>
  <c r="H18"/>
  <c r="H20"/>
  <c r="H22"/>
  <c r="H24"/>
  <c r="H26"/>
  <c r="H28"/>
  <c r="H30"/>
  <c r="H32"/>
  <c r="H34"/>
  <c r="H36"/>
  <c r="H38"/>
  <c r="H40"/>
  <c r="H42"/>
  <c r="H44"/>
  <c r="H46"/>
  <c r="H48"/>
  <c r="H50"/>
  <c r="H52"/>
  <c r="H54"/>
  <c r="H56"/>
  <c r="H58"/>
  <c r="H60"/>
  <c r="H62"/>
  <c r="H64"/>
  <c r="H66"/>
  <c r="H68"/>
  <c r="H70"/>
  <c r="H72"/>
  <c r="H74"/>
  <c r="H76"/>
  <c r="H78"/>
  <c r="O106"/>
  <c r="O108"/>
  <c r="O110"/>
  <c r="O112"/>
  <c r="O114"/>
  <c r="O116"/>
  <c r="O118"/>
  <c r="O120"/>
  <c r="O122"/>
  <c r="O124"/>
  <c r="O126"/>
  <c r="O128"/>
  <c r="O130"/>
  <c r="O132"/>
  <c r="O134"/>
  <c r="O136"/>
  <c r="O138"/>
  <c r="O140"/>
  <c r="O142"/>
  <c r="O144"/>
  <c r="O146"/>
  <c r="O148"/>
  <c r="O150"/>
  <c r="O152"/>
  <c r="O154"/>
  <c r="O156"/>
  <c r="O158"/>
  <c r="O160"/>
  <c r="O162"/>
  <c r="O164"/>
  <c r="O166"/>
  <c r="O168"/>
  <c r="O170"/>
  <c r="O172"/>
  <c r="O174"/>
  <c r="O176"/>
  <c r="O194"/>
  <c r="O178"/>
  <c r="O179"/>
  <c r="O180"/>
  <c r="O181"/>
  <c r="O182"/>
  <c r="O184"/>
  <c r="O186"/>
  <c r="O188"/>
  <c r="O190"/>
  <c r="O192"/>
  <c r="O195"/>
  <c r="O196"/>
  <c r="H6"/>
  <c r="H8"/>
  <c r="H9"/>
  <c r="H11"/>
  <c r="H13"/>
  <c r="H17"/>
  <c r="H19"/>
  <c r="H21"/>
  <c r="H23"/>
  <c r="H25"/>
  <c r="H27"/>
  <c r="H29"/>
  <c r="H33"/>
  <c r="H53"/>
  <c r="H59"/>
  <c r="H61"/>
  <c r="H63"/>
  <c r="H65"/>
  <c r="H67"/>
  <c r="H69"/>
  <c r="H71"/>
  <c r="H73"/>
  <c r="H75"/>
  <c r="H77"/>
  <c r="H79"/>
  <c r="H80"/>
  <c r="H81"/>
  <c r="O119"/>
  <c r="O121"/>
  <c r="O123"/>
  <c r="O125"/>
  <c r="O133"/>
  <c r="O139"/>
  <c r="O141"/>
  <c r="O143"/>
  <c r="O145"/>
  <c r="O147"/>
  <c r="O153"/>
  <c r="O155"/>
  <c r="O157"/>
  <c r="O159"/>
  <c r="O161"/>
  <c r="O163"/>
  <c r="O165"/>
  <c r="O167"/>
  <c r="E44" i="213" l="1"/>
  <c r="G31" i="212" s="1"/>
  <c r="E43" i="213"/>
  <c r="G30" i="212" s="1"/>
  <c r="E42" i="213"/>
  <c r="G29" i="212" s="1"/>
  <c r="E41" i="213"/>
  <c r="G28" i="212" s="1"/>
  <c r="E40" i="213"/>
  <c r="G27" i="212" s="1"/>
  <c r="E39" i="213"/>
  <c r="G26" i="212" s="1"/>
  <c r="E38" i="213"/>
  <c r="G25" i="212" s="1"/>
  <c r="F25" s="1"/>
  <c r="E37" i="213" l="1"/>
  <c r="E32"/>
  <c r="E29" i="212" s="1"/>
  <c r="E26" i="213"/>
  <c r="E27"/>
  <c r="E28"/>
  <c r="E25" i="212" s="1"/>
  <c r="D25" s="1"/>
  <c r="E29" i="213"/>
  <c r="E26" i="212" s="1"/>
  <c r="E30" i="213"/>
  <c r="E27" i="212" s="1"/>
  <c r="E31" i="213"/>
  <c r="E28" i="212" s="1"/>
  <c r="E36" i="213"/>
  <c r="E21"/>
  <c r="M33" i="212" s="1"/>
  <c r="E20" i="213"/>
  <c r="M32" i="212" s="1"/>
  <c r="E19" i="213"/>
  <c r="M31" i="212" s="1"/>
  <c r="E18" i="213"/>
  <c r="M30" i="212" s="1"/>
  <c r="E17" i="213"/>
  <c r="M29" i="212" s="1"/>
  <c r="E16" i="213"/>
  <c r="M28" i="212" s="1"/>
  <c r="E15" i="213"/>
  <c r="M27" i="212" s="1"/>
  <c r="E14" i="213"/>
  <c r="M26" i="212" s="1"/>
  <c r="E13" i="213"/>
  <c r="M25" i="212" s="1"/>
  <c r="L25" s="1"/>
  <c r="E12" i="213"/>
  <c r="E11"/>
  <c r="E10"/>
  <c r="E9"/>
  <c r="E8"/>
  <c r="E7"/>
  <c r="E6"/>
  <c r="E5"/>
</calcChain>
</file>

<file path=xl/comments1.xml><?xml version="1.0" encoding="utf-8"?>
<comments xmlns="http://schemas.openxmlformats.org/spreadsheetml/2006/main">
  <authors>
    <author>Henderson</author>
  </authors>
  <commentList>
    <comment ref="M74" authorId="0">
      <text>
        <r>
          <rPr>
            <b/>
            <sz val="8"/>
            <color indexed="81"/>
            <rFont val="Tahoma"/>
            <family val="2"/>
          </rPr>
          <t>Henderson:</t>
        </r>
        <r>
          <rPr>
            <sz val="8"/>
            <color indexed="81"/>
            <rFont val="Tahoma"/>
            <family val="2"/>
          </rPr>
          <t xml:space="preserve">
May-Jul 2013: actual figures show shortfall in two months, with large correction in third.  Total for three months close to normal - just distribution gone to pot.  Amended to follow pattern of forecast, using total of all three months, adjusted proportionally to forecast total.  (Forecast and actual very close.)</t>
        </r>
      </text>
    </comment>
    <comment ref="M84" authorId="0">
      <text>
        <r>
          <rPr>
            <b/>
            <sz val="8"/>
            <color indexed="81"/>
            <rFont val="Tahoma"/>
            <family val="2"/>
          </rPr>
          <t>Henderson:</t>
        </r>
        <r>
          <rPr>
            <sz val="8"/>
            <color indexed="81"/>
            <rFont val="Tahoma"/>
            <family val="2"/>
          </rPr>
          <t xml:space="preserve">
Feb-Mar 2014: March figure too high after correcting for error in Feb.  Have rebalanced total for both months, proportionate to 31/28.  NB March usually higher tha Feb in slightly greater proportion than number of working days would suggest.</t>
        </r>
      </text>
    </comment>
  </commentList>
</comments>
</file>

<file path=xl/sharedStrings.xml><?xml version="1.0" encoding="utf-8"?>
<sst xmlns="http://schemas.openxmlformats.org/spreadsheetml/2006/main" count="399" uniqueCount="172">
  <si>
    <t>Forecast</t>
  </si>
  <si>
    <t>Home Detention</t>
  </si>
  <si>
    <t>Community Detention</t>
  </si>
  <si>
    <t>Intensive Supervision</t>
  </si>
  <si>
    <t xml:space="preserve"> </t>
  </si>
  <si>
    <t>Supervision</t>
  </si>
  <si>
    <t>Community Work</t>
  </si>
  <si>
    <t>Parole</t>
  </si>
  <si>
    <t>Proportion convicted</t>
  </si>
  <si>
    <t>Other</t>
  </si>
  <si>
    <t>Monetary</t>
  </si>
  <si>
    <t>Month</t>
  </si>
  <si>
    <t xml:space="preserve">Life Parole </t>
  </si>
  <si>
    <t>Extended Supervision</t>
  </si>
  <si>
    <t>Court disposals</t>
  </si>
  <si>
    <t>Proportion served</t>
  </si>
  <si>
    <t>Release on Conditions</t>
  </si>
  <si>
    <t>Life Parole</t>
  </si>
  <si>
    <t>Court Servicing Hours</t>
  </si>
  <si>
    <t>Pre-release enquiries</t>
  </si>
  <si>
    <t>Australia</t>
  </si>
  <si>
    <t>Scotland</t>
  </si>
  <si>
    <t>Canada</t>
  </si>
  <si>
    <t>Sweden</t>
  </si>
  <si>
    <t>Netherlands</t>
  </si>
  <si>
    <t>NZ</t>
  </si>
  <si>
    <t>Population</t>
  </si>
  <si>
    <t>Impositions</t>
  </si>
  <si>
    <t>Receipts</t>
  </si>
  <si>
    <t>Remittals</t>
  </si>
  <si>
    <t>Year</t>
  </si>
  <si>
    <t>Total</t>
  </si>
  <si>
    <t>Community</t>
  </si>
  <si>
    <t>Total community sentences</t>
  </si>
  <si>
    <t>Prisoners</t>
  </si>
  <si>
    <t xml:space="preserve">Full </t>
  </si>
  <si>
    <t xml:space="preserve">Short </t>
  </si>
  <si>
    <t xml:space="preserve">Written </t>
  </si>
  <si>
    <t xml:space="preserve">Oral </t>
  </si>
  <si>
    <t xml:space="preserve">Sentenced </t>
  </si>
  <si>
    <t xml:space="preserve">Remand </t>
  </si>
  <si>
    <t xml:space="preserve">Total </t>
  </si>
  <si>
    <t>Remand time</t>
  </si>
  <si>
    <t>Post Detention Conditions</t>
  </si>
  <si>
    <t>Parole Condition Progress Reports</t>
  </si>
  <si>
    <t>OECD average</t>
  </si>
  <si>
    <t>Remand rate</t>
  </si>
  <si>
    <t>Prison population</t>
  </si>
  <si>
    <t>England &amp; Wales</t>
  </si>
  <si>
    <t>England &amp; Wales projected</t>
  </si>
  <si>
    <t>Scotland projected</t>
  </si>
  <si>
    <t>NZ projected</t>
  </si>
  <si>
    <t>Population calculations for NZ, England &amp; Wales, and Scotland</t>
  </si>
  <si>
    <t>Rate per 100k</t>
  </si>
  <si>
    <t>Sources</t>
  </si>
  <si>
    <t xml:space="preserve">Population: </t>
  </si>
  <si>
    <t>Prisoners: data for June each year, actual then forecast</t>
  </si>
  <si>
    <t>Eng/Wales</t>
  </si>
  <si>
    <t>(with linear interpolation between 5-yearly points)</t>
  </si>
  <si>
    <t xml:space="preserve">Prisoners: </t>
  </si>
  <si>
    <t>NZ, England &amp; Wales, Scotland: see next sheet</t>
  </si>
  <si>
    <t>Some linear interpolation has been applied.</t>
  </si>
  <si>
    <t>Numbers remanded</t>
  </si>
  <si>
    <t>Prison</t>
  </si>
  <si>
    <t>Actual proportion</t>
  </si>
  <si>
    <t>Actual then forecast</t>
  </si>
  <si>
    <t>≤ 2 years</t>
  </si>
  <si>
    <t>&gt; 2 years</t>
  </si>
  <si>
    <t>Provision of Advice</t>
  </si>
  <si>
    <t>Written</t>
  </si>
  <si>
    <t xml:space="preserve">Parole </t>
  </si>
  <si>
    <t xml:space="preserve">Home Detention </t>
  </si>
  <si>
    <t xml:space="preserve">Total Community Sentences </t>
  </si>
  <si>
    <t>Starts</t>
  </si>
  <si>
    <t>Musters</t>
  </si>
  <si>
    <t>Total muster</t>
  </si>
  <si>
    <t>Home Leave reports</t>
  </si>
  <si>
    <t xml:space="preserve">Intensive Supervision </t>
  </si>
  <si>
    <t xml:space="preserve">Court Servicing Hours </t>
  </si>
  <si>
    <t>Muster</t>
  </si>
  <si>
    <t xml:space="preserve">Extended Supervision </t>
  </si>
  <si>
    <t>http://www.prisonstudies.org/world-prison-brief</t>
  </si>
  <si>
    <t xml:space="preserve">Principal source (for all except NZ, England &amp; Wales, and Scotland): </t>
  </si>
  <si>
    <t>Charts</t>
  </si>
  <si>
    <t>Tables</t>
  </si>
  <si>
    <t>International incarceration rates</t>
  </si>
  <si>
    <t>Sentence distribution</t>
  </si>
  <si>
    <t>Proportion receiving other sentences</t>
  </si>
  <si>
    <t>Proportion receiving monetary sentences</t>
  </si>
  <si>
    <t>Proportion receiving community sentences</t>
  </si>
  <si>
    <t>Proportion receiving prison sentences</t>
  </si>
  <si>
    <t>Sentence length</t>
  </si>
  <si>
    <t>Corrections written reports</t>
  </si>
  <si>
    <t>Corrections oral reports</t>
  </si>
  <si>
    <t>Corrections total reports</t>
  </si>
  <si>
    <t>Monetary penalties: impositions</t>
  </si>
  <si>
    <t>Monetary penalties: receipts</t>
  </si>
  <si>
    <t>Monetary penalties: remittals to community work sentences</t>
  </si>
  <si>
    <t>Home Detention sentences</t>
  </si>
  <si>
    <t>Community Detention sentences</t>
  </si>
  <si>
    <t>Intensive Supervision sentences</t>
  </si>
  <si>
    <t>Supervision sentences</t>
  </si>
  <si>
    <t>Community Work sentences</t>
  </si>
  <si>
    <t>Extended Supervision and Life Parole</t>
  </si>
  <si>
    <t>Pre-release Enquiries</t>
  </si>
  <si>
    <t>Legal Aid</t>
  </si>
  <si>
    <t>Incarceration rates: underlying calculations</t>
  </si>
  <si>
    <t xml:space="preserve">Court disposals </t>
  </si>
  <si>
    <t>Crown Law inflow and caseload</t>
  </si>
  <si>
    <t>Corrections reports</t>
  </si>
  <si>
    <t>Monetary penalties</t>
  </si>
  <si>
    <t>Provision of Information</t>
  </si>
  <si>
    <t>Back to Contents</t>
  </si>
  <si>
    <t>Historical and international context</t>
  </si>
  <si>
    <t>Forecast drivers</t>
  </si>
  <si>
    <t>Pre-sentence reports</t>
  </si>
  <si>
    <t>Community sentences</t>
  </si>
  <si>
    <t>Post-sentence management</t>
  </si>
  <si>
    <t>Sentence proportions</t>
  </si>
  <si>
    <t xml:space="preserve">latest version, along with reports on the other components of the Justice Sector Forecast, can be found at: </t>
  </si>
  <si>
    <t xml:space="preserve">http://www.justice.govt.nz/justice-sector/statistics/forecasts </t>
  </si>
  <si>
    <t>For further information, please email:</t>
  </si>
  <si>
    <t>justiceinfo@justice.govt.nz</t>
  </si>
  <si>
    <t>More detail on the Crown Law forecast is available in the report on that forecast at:</t>
  </si>
  <si>
    <t>JUSTICE SECTOR FORECAST</t>
  </si>
  <si>
    <t>More detail on the fines and remittals forecast is available in the report on that forecast at:</t>
  </si>
  <si>
    <t xml:space="preserve">The forecast update is produced quarterly for the quarters ending 30 September, 31 December, 31 March, and 30 June each year.  The </t>
  </si>
  <si>
    <t>Report details</t>
  </si>
  <si>
    <t>Note</t>
  </si>
  <si>
    <t>on</t>
  </si>
  <si>
    <t>sources</t>
  </si>
  <si>
    <t>Community sentences - musters</t>
  </si>
  <si>
    <t>Community sentences - starts</t>
  </si>
  <si>
    <t>Post sentence management - starts</t>
  </si>
  <si>
    <t>Post sentence management - musters</t>
  </si>
  <si>
    <t>Legal Aid expenditure</t>
  </si>
  <si>
    <t>http://tinyurl.com/l5t5k48</t>
  </si>
  <si>
    <t>More detail on the Corrections forecast is available in the report on that forecast at:</t>
  </si>
  <si>
    <t>Crown Law case disposals</t>
  </si>
  <si>
    <t>http://tinyurl.com/n4d5lft</t>
  </si>
  <si>
    <t>Quarter</t>
  </si>
  <si>
    <t>Legal aid expenditure</t>
  </si>
  <si>
    <t>More detail on the Legal aid forecast is available in the report on that forecast at:</t>
  </si>
  <si>
    <t>Crown Law disposals table</t>
  </si>
  <si>
    <t>Crown Law disposals</t>
  </si>
  <si>
    <t>Prison: total population (long-term forecast)</t>
  </si>
  <si>
    <t>Prison: total population (short-term forecast)</t>
  </si>
  <si>
    <t>Prison: sentenced population (short-term forecast)</t>
  </si>
  <si>
    <t>Prison: remand population (short-term forecast)</t>
  </si>
  <si>
    <t>Prison: sentenced population population (long-term forecast)</t>
  </si>
  <si>
    <t>Prison: remand population (long-term forecast)</t>
  </si>
  <si>
    <t>Short-term forecast</t>
  </si>
  <si>
    <t>Long-term forecast</t>
  </si>
  <si>
    <t>http://tinyurl.com/o2cty67</t>
  </si>
  <si>
    <t>Monitoring report for quarter ending September 2015</t>
  </si>
  <si>
    <t>http://tinyurl.com/z9bzfom</t>
  </si>
  <si>
    <t>(Table 4.1 in XLSX file)</t>
  </si>
  <si>
    <t>http://tinyurl.com/hzcxyw5</t>
  </si>
  <si>
    <t>(Data in figure 2.1c)</t>
  </si>
  <si>
    <t>http://tinyurl.com/j7y2flk</t>
  </si>
  <si>
    <t>(Appendix A, Table A2)</t>
  </si>
  <si>
    <t>http://tinyurl.com/moxkg99</t>
  </si>
  <si>
    <t>(for actuals - end of June for each year)</t>
  </si>
  <si>
    <t>http://tinyurl.com/htfwr7m</t>
  </si>
  <si>
    <t xml:space="preserve">and </t>
  </si>
  <si>
    <t>(Data in figures 2.1a and 2.1b respectively)</t>
  </si>
  <si>
    <t>http://tinyurl.com/zlek9md</t>
  </si>
  <si>
    <t>Prison population 1979-2025</t>
  </si>
  <si>
    <t>http://tinyurl.com/zsa8wev</t>
  </si>
  <si>
    <t>http://tinyurl.com/h9yx2e2</t>
  </si>
  <si>
    <t>Prison population 1980-2025</t>
  </si>
  <si>
    <t>http://tinyurl.com/hxjvqsk</t>
  </si>
</sst>
</file>

<file path=xl/styles.xml><?xml version="1.0" encoding="utf-8"?>
<styleSheet xmlns="http://schemas.openxmlformats.org/spreadsheetml/2006/main">
  <numFmts count="8">
    <numFmt numFmtId="44" formatCode="_-&quot;$&quot;* #,##0.00_-;\-&quot;$&quot;* #,##0.00_-;_-&quot;$&quot;* &quot;-&quot;??_-;_-@_-"/>
    <numFmt numFmtId="43" formatCode="_-* #,##0.00_-;\-* #,##0.00_-;_-* &quot;-&quot;??_-;_-@_-"/>
    <numFmt numFmtId="164" formatCode="0.0%"/>
    <numFmt numFmtId="165" formatCode="mmm\ yy"/>
    <numFmt numFmtId="166" formatCode="_-* #,##0_-;\-* #,##0_-;_-* &quot;-&quot;??_-;_-@_-"/>
    <numFmt numFmtId="167" formatCode="0.0"/>
    <numFmt numFmtId="168" formatCode="#,##0_);\-#,##0_)"/>
    <numFmt numFmtId="169" formatCode="&quot;$&quot;#,##0"/>
  </numFmts>
  <fonts count="39">
    <font>
      <sz val="10"/>
      <name val="Arial"/>
    </font>
    <font>
      <sz val="11.5"/>
      <color theme="1"/>
      <name val="Arial"/>
      <family val="2"/>
    </font>
    <font>
      <sz val="11.5"/>
      <color theme="1"/>
      <name val="Arial"/>
      <family val="2"/>
    </font>
    <font>
      <sz val="11.5"/>
      <color indexed="8"/>
      <name val="Arial"/>
      <family val="2"/>
    </font>
    <font>
      <sz val="10"/>
      <name val="Arial"/>
      <family val="2"/>
    </font>
    <font>
      <sz val="10"/>
      <name val="Arial"/>
      <family val="2"/>
    </font>
    <font>
      <sz val="11.5"/>
      <color indexed="8"/>
      <name val="Arial"/>
      <family val="2"/>
    </font>
    <font>
      <sz val="10"/>
      <name val="MS Sans Serif"/>
      <family val="2"/>
    </font>
    <font>
      <sz val="10"/>
      <name val="Arial"/>
      <family val="2"/>
    </font>
    <font>
      <sz val="10"/>
      <name val="Arial"/>
      <family val="2"/>
    </font>
    <font>
      <sz val="10"/>
      <color indexed="8"/>
      <name val="Arial"/>
      <family val="2"/>
    </font>
    <font>
      <sz val="11.5"/>
      <color theme="1"/>
      <name val="Arial"/>
      <family val="2"/>
    </font>
    <font>
      <sz val="11"/>
      <color theme="1"/>
      <name val="Calibri"/>
      <family val="2"/>
      <scheme val="minor"/>
    </font>
    <font>
      <b/>
      <sz val="11.5"/>
      <color theme="1"/>
      <name val="Arial"/>
      <family val="2"/>
    </font>
    <font>
      <b/>
      <sz val="10.5"/>
      <color theme="0"/>
      <name val="Arial"/>
      <family val="2"/>
    </font>
    <font>
      <sz val="8"/>
      <color indexed="81"/>
      <name val="Tahoma"/>
      <family val="2"/>
    </font>
    <font>
      <b/>
      <sz val="8"/>
      <color indexed="81"/>
      <name val="Tahoma"/>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sz val="11.5"/>
      <color theme="0"/>
      <name val="Arial"/>
      <family val="2"/>
    </font>
    <font>
      <b/>
      <sz val="10"/>
      <color theme="0"/>
      <name val="Arial"/>
      <family val="2"/>
    </font>
    <font>
      <u/>
      <sz val="10"/>
      <color theme="10"/>
      <name val="Arial"/>
      <family val="2"/>
    </font>
    <font>
      <sz val="11"/>
      <name val="Arial"/>
      <family val="2"/>
    </font>
    <font>
      <sz val="11"/>
      <color rgb="FF4F81BD"/>
      <name val="Calibri"/>
      <family val="2"/>
    </font>
    <font>
      <sz val="11"/>
      <color rgb="FF000000"/>
      <name val="Calibri"/>
      <family val="2"/>
    </font>
    <font>
      <b/>
      <sz val="11"/>
      <color rgb="FF4F81BD"/>
      <name val="Calibri"/>
      <family val="2"/>
    </font>
    <font>
      <sz val="10"/>
      <color theme="1"/>
      <name val="Arial"/>
      <family val="2"/>
    </font>
  </fonts>
  <fills count="35">
    <fill>
      <patternFill patternType="none"/>
    </fill>
    <fill>
      <patternFill patternType="gray125"/>
    </fill>
    <fill>
      <patternFill patternType="solid">
        <fgColor theme="0"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s>
  <borders count="21">
    <border>
      <left/>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s>
  <cellStyleXfs count="69">
    <xf numFmtId="0" fontId="0" fillId="0" borderId="0"/>
    <xf numFmtId="43" fontId="5"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11" fillId="0" borderId="0"/>
    <xf numFmtId="0" fontId="11" fillId="0" borderId="0"/>
    <xf numFmtId="0" fontId="4" fillId="0" borderId="0"/>
    <xf numFmtId="0" fontId="4" fillId="0" borderId="0"/>
    <xf numFmtId="0" fontId="8" fillId="0" borderId="0"/>
    <xf numFmtId="0" fontId="4" fillId="0" borderId="0"/>
    <xf numFmtId="0" fontId="9" fillId="0" borderId="0"/>
    <xf numFmtId="0" fontId="4" fillId="0" borderId="0"/>
    <xf numFmtId="0" fontId="7" fillId="0" borderId="0"/>
    <xf numFmtId="0" fontId="4" fillId="0" borderId="0"/>
    <xf numFmtId="0" fontId="11" fillId="0" borderId="0"/>
    <xf numFmtId="0" fontId="12" fillId="0" borderId="0"/>
    <xf numFmtId="9" fontId="4" fillId="0" borderId="0" applyFont="0" applyFill="0" applyBorder="0" applyAlignment="0" applyProtection="0"/>
    <xf numFmtId="9" fontId="4"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0" fontId="4" fillId="0" borderId="0"/>
    <xf numFmtId="0" fontId="17" fillId="0" borderId="0" applyNumberFormat="0" applyFill="0" applyBorder="0" applyAlignment="0" applyProtection="0"/>
    <xf numFmtId="0" fontId="18" fillId="0" borderId="6"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0" applyNumberFormat="0" applyFill="0" applyBorder="0" applyAlignment="0" applyProtection="0"/>
    <xf numFmtId="0" fontId="21" fillId="3" borderId="0" applyNumberFormat="0" applyBorder="0" applyAlignment="0" applyProtection="0"/>
    <xf numFmtId="0" fontId="22" fillId="4" borderId="0" applyNumberFormat="0" applyBorder="0" applyAlignment="0" applyProtection="0"/>
    <xf numFmtId="0" fontId="23" fillId="5" borderId="0" applyNumberFormat="0" applyBorder="0" applyAlignment="0" applyProtection="0"/>
    <xf numFmtId="0" fontId="24" fillId="6" borderId="9" applyNumberFormat="0" applyAlignment="0" applyProtection="0"/>
    <xf numFmtId="0" fontId="25" fillId="7" borderId="10" applyNumberFormat="0" applyAlignment="0" applyProtection="0"/>
    <xf numFmtId="0" fontId="26" fillId="7" borderId="9" applyNumberFormat="0" applyAlignment="0" applyProtection="0"/>
    <xf numFmtId="0" fontId="27" fillId="0" borderId="11" applyNumberFormat="0" applyFill="0" applyAlignment="0" applyProtection="0"/>
    <xf numFmtId="0" fontId="28" fillId="8" borderId="12"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3" fillId="0" borderId="14" applyNumberFormat="0" applyFill="0" applyAlignment="0" applyProtection="0"/>
    <xf numFmtId="0" fontId="31"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1" fillId="33" borderId="0" applyNumberFormat="0" applyBorder="0" applyAlignment="0" applyProtection="0"/>
    <xf numFmtId="0" fontId="2" fillId="0" borderId="0"/>
    <xf numFmtId="0" fontId="2" fillId="9" borderId="13" applyNumberFormat="0" applyFont="0" applyAlignment="0" applyProtection="0"/>
    <xf numFmtId="0" fontId="33" fillId="0" borderId="0" applyNumberFormat="0" applyFill="0" applyBorder="0" applyAlignment="0" applyProtection="0">
      <alignment vertical="top"/>
      <protection locked="0"/>
    </xf>
    <xf numFmtId="0" fontId="1" fillId="0" borderId="0"/>
  </cellStyleXfs>
  <cellXfs count="161">
    <xf numFmtId="0" fontId="0" fillId="0" borderId="0" xfId="0"/>
    <xf numFmtId="17" fontId="0" fillId="0" borderId="0" xfId="0" applyNumberFormat="1"/>
    <xf numFmtId="0" fontId="4" fillId="0" borderId="0" xfId="0" applyFont="1"/>
    <xf numFmtId="1" fontId="0" fillId="0" borderId="0" xfId="0" applyNumberFormat="1"/>
    <xf numFmtId="3" fontId="0" fillId="0" borderId="0" xfId="0" applyNumberFormat="1"/>
    <xf numFmtId="0" fontId="4" fillId="0" borderId="0" xfId="8"/>
    <xf numFmtId="17" fontId="4" fillId="0" borderId="0" xfId="8" applyNumberFormat="1"/>
    <xf numFmtId="1" fontId="10" fillId="0" borderId="0" xfId="0" quotePrefix="1" applyNumberFormat="1" applyFont="1"/>
    <xf numFmtId="17" fontId="4" fillId="0" borderId="1" xfId="12" applyNumberFormat="1" applyBorder="1"/>
    <xf numFmtId="0" fontId="4" fillId="0" borderId="0" xfId="0" applyFont="1" applyFill="1" applyBorder="1"/>
    <xf numFmtId="17" fontId="4" fillId="0" borderId="0" xfId="0" applyNumberFormat="1" applyFont="1"/>
    <xf numFmtId="166" fontId="0" fillId="0" borderId="0" xfId="0" applyNumberFormat="1"/>
    <xf numFmtId="166" fontId="4" fillId="0" borderId="0" xfId="1" applyNumberFormat="1" applyFont="1"/>
    <xf numFmtId="0" fontId="4" fillId="0" borderId="0" xfId="0" applyFont="1" applyAlignment="1"/>
    <xf numFmtId="0" fontId="10" fillId="0" borderId="0" xfId="0" applyFont="1" applyFill="1" applyBorder="1" applyAlignment="1">
      <alignment vertical="top"/>
    </xf>
    <xf numFmtId="0" fontId="0" fillId="0" borderId="0" xfId="0" applyAlignment="1"/>
    <xf numFmtId="0" fontId="4" fillId="0" borderId="0" xfId="0" applyFont="1" applyAlignment="1">
      <alignment vertical="center" wrapText="1"/>
    </xf>
    <xf numFmtId="0" fontId="4" fillId="0" borderId="2" xfId="0" applyFont="1" applyBorder="1" applyAlignment="1">
      <alignment vertical="center" wrapText="1"/>
    </xf>
    <xf numFmtId="0" fontId="4" fillId="0" borderId="2" xfId="0" applyFont="1" applyBorder="1" applyAlignment="1"/>
    <xf numFmtId="166" fontId="4" fillId="0" borderId="0" xfId="2" applyNumberFormat="1" applyFont="1" applyAlignment="1"/>
    <xf numFmtId="166" fontId="10" fillId="0" borderId="0" xfId="2" applyNumberFormat="1" applyFont="1" applyFill="1" applyBorder="1" applyAlignment="1">
      <alignment vertical="top"/>
    </xf>
    <xf numFmtId="0" fontId="4" fillId="0" borderId="0" xfId="0" applyFont="1" applyBorder="1" applyAlignment="1"/>
    <xf numFmtId="166" fontId="10" fillId="0" borderId="0" xfId="0" quotePrefix="1" applyNumberFormat="1" applyFont="1"/>
    <xf numFmtId="17" fontId="4" fillId="0" borderId="0" xfId="12" applyNumberFormat="1" applyBorder="1"/>
    <xf numFmtId="17" fontId="4" fillId="0" borderId="4" xfId="12" applyNumberFormat="1" applyBorder="1"/>
    <xf numFmtId="165" fontId="0" fillId="0" borderId="3" xfId="0" applyNumberFormat="1" applyBorder="1"/>
    <xf numFmtId="1" fontId="0" fillId="0" borderId="3" xfId="0" applyNumberFormat="1" applyBorder="1"/>
    <xf numFmtId="0" fontId="0" fillId="0" borderId="3" xfId="0" applyBorder="1"/>
    <xf numFmtId="0" fontId="14" fillId="2" borderId="3" xfId="0" applyFont="1" applyFill="1" applyBorder="1" applyAlignment="1">
      <alignment horizontal="center"/>
    </xf>
    <xf numFmtId="0" fontId="4" fillId="0" borderId="3" xfId="12" applyFont="1" applyBorder="1" applyAlignment="1">
      <alignment horizontal="right" vertical="top" wrapText="1"/>
    </xf>
    <xf numFmtId="1" fontId="4" fillId="0" borderId="3" xfId="24" applyNumberFormat="1" applyFont="1" applyBorder="1" applyAlignment="1">
      <alignment horizontal="right" vertical="top" wrapText="1"/>
    </xf>
    <xf numFmtId="1" fontId="4" fillId="0" borderId="3" xfId="24" applyNumberFormat="1" applyBorder="1"/>
    <xf numFmtId="1" fontId="4" fillId="0" borderId="3" xfId="12" applyNumberFormat="1" applyBorder="1"/>
    <xf numFmtId="0" fontId="4" fillId="0" borderId="3" xfId="12" applyBorder="1"/>
    <xf numFmtId="0" fontId="4" fillId="0" borderId="3" xfId="12" applyFont="1" applyFill="1" applyBorder="1" applyAlignment="1">
      <alignment horizontal="right" vertical="top" wrapText="1"/>
    </xf>
    <xf numFmtId="0" fontId="4" fillId="0" borderId="3" xfId="12" applyFont="1" applyBorder="1"/>
    <xf numFmtId="0" fontId="4" fillId="0" borderId="3" xfId="24" applyBorder="1"/>
    <xf numFmtId="0" fontId="4" fillId="0" borderId="3" xfId="8" applyBorder="1"/>
    <xf numFmtId="0" fontId="4" fillId="0" borderId="3" xfId="0" applyFont="1" applyBorder="1"/>
    <xf numFmtId="166" fontId="4" fillId="0" borderId="3" xfId="1" applyNumberFormat="1" applyFont="1" applyBorder="1" applyAlignment="1">
      <alignment horizontal="center" vertical="center"/>
    </xf>
    <xf numFmtId="166" fontId="4" fillId="0" borderId="3" xfId="1" applyNumberFormat="1" applyFont="1" applyBorder="1"/>
    <xf numFmtId="0" fontId="33" fillId="0" borderId="0" xfId="67" applyAlignment="1" applyProtection="1"/>
    <xf numFmtId="168" fontId="4" fillId="0" borderId="3" xfId="1" applyNumberFormat="1" applyFont="1" applyBorder="1"/>
    <xf numFmtId="3" fontId="0" fillId="0" borderId="3" xfId="0" applyNumberFormat="1" applyBorder="1"/>
    <xf numFmtId="0" fontId="32" fillId="2" borderId="3" xfId="0" applyFont="1" applyFill="1" applyBorder="1"/>
    <xf numFmtId="17" fontId="0" fillId="0" borderId="3" xfId="0" applyNumberFormat="1" applyBorder="1"/>
    <xf numFmtId="17" fontId="4" fillId="0" borderId="3" xfId="0" applyNumberFormat="1" applyFont="1" applyBorder="1"/>
    <xf numFmtId="0" fontId="32" fillId="2" borderId="0" xfId="0" applyFont="1" applyFill="1"/>
    <xf numFmtId="1" fontId="0" fillId="0" borderId="3" xfId="2" applyNumberFormat="1" applyFont="1" applyBorder="1"/>
    <xf numFmtId="10" fontId="0" fillId="0" borderId="3" xfId="17" applyNumberFormat="1" applyFont="1" applyBorder="1"/>
    <xf numFmtId="166" fontId="0" fillId="0" borderId="3" xfId="1" applyNumberFormat="1" applyFont="1" applyBorder="1"/>
    <xf numFmtId="0" fontId="0" fillId="0" borderId="3" xfId="17" applyNumberFormat="1" applyFont="1" applyBorder="1"/>
    <xf numFmtId="2" fontId="0" fillId="0" borderId="3" xfId="17" applyNumberFormat="1" applyFont="1" applyBorder="1"/>
    <xf numFmtId="0" fontId="0" fillId="0" borderId="3" xfId="2" applyNumberFormat="1" applyFont="1" applyBorder="1"/>
    <xf numFmtId="167" fontId="0" fillId="0" borderId="3" xfId="0" applyNumberFormat="1" applyBorder="1"/>
    <xf numFmtId="164" fontId="0" fillId="0" borderId="3" xfId="0" applyNumberFormat="1" applyBorder="1"/>
    <xf numFmtId="164" fontId="0" fillId="0" borderId="3" xfId="17" applyNumberFormat="1" applyFont="1" applyBorder="1"/>
    <xf numFmtId="0" fontId="32" fillId="2" borderId="0" xfId="0" applyFont="1" applyFill="1" applyAlignment="1">
      <alignment horizontal="center"/>
    </xf>
    <xf numFmtId="0" fontId="4" fillId="0" borderId="3" xfId="17" applyNumberFormat="1" applyFont="1" applyBorder="1"/>
    <xf numFmtId="1" fontId="0" fillId="0" borderId="3" xfId="17" applyNumberFormat="1" applyFont="1" applyBorder="1"/>
    <xf numFmtId="1" fontId="4" fillId="0" borderId="3" xfId="17" applyNumberFormat="1" applyFont="1" applyBorder="1"/>
    <xf numFmtId="17" fontId="4" fillId="0" borderId="3" xfId="8" applyNumberFormat="1" applyBorder="1"/>
    <xf numFmtId="166" fontId="4" fillId="0" borderId="3" xfId="2" applyNumberFormat="1" applyFont="1" applyBorder="1"/>
    <xf numFmtId="166" fontId="0" fillId="0" borderId="3" xfId="1" applyNumberFormat="1" applyFont="1" applyBorder="1" applyAlignment="1">
      <alignment horizontal="center"/>
    </xf>
    <xf numFmtId="17" fontId="4" fillId="0" borderId="3" xfId="12" applyNumberFormat="1" applyBorder="1"/>
    <xf numFmtId="0" fontId="4" fillId="0" borderId="0" xfId="0" applyFont="1" applyAlignment="1">
      <alignment horizontal="center" vertical="center"/>
    </xf>
    <xf numFmtId="0" fontId="0" fillId="0" borderId="0" xfId="0" applyAlignment="1">
      <alignment horizontal="center" vertical="center"/>
    </xf>
    <xf numFmtId="0" fontId="0" fillId="0" borderId="5" xfId="0" applyBorder="1"/>
    <xf numFmtId="0" fontId="32" fillId="34" borderId="3" xfId="0" applyFont="1" applyFill="1" applyBorder="1"/>
    <xf numFmtId="166" fontId="4" fillId="0" borderId="3" xfId="1" applyNumberFormat="1" applyFont="1" applyFill="1" applyBorder="1"/>
    <xf numFmtId="0" fontId="35" fillId="0" borderId="0" xfId="0" applyFont="1"/>
    <xf numFmtId="0" fontId="36" fillId="0" borderId="0" xfId="0" applyFont="1"/>
    <xf numFmtId="0" fontId="4" fillId="0" borderId="0" xfId="0" applyFont="1" applyAlignment="1">
      <alignment horizontal="center" vertical="center" wrapText="1"/>
    </xf>
    <xf numFmtId="0" fontId="0" fillId="0" borderId="0" xfId="0" applyAlignment="1">
      <alignment horizontal="center" vertical="center" wrapText="1"/>
    </xf>
    <xf numFmtId="0" fontId="37" fillId="0" borderId="0" xfId="0" applyFont="1"/>
    <xf numFmtId="0" fontId="14" fillId="2" borderId="3" xfId="0" applyFont="1" applyFill="1" applyBorder="1" applyAlignment="1">
      <alignment horizontal="center" wrapText="1"/>
    </xf>
    <xf numFmtId="0" fontId="4" fillId="0" borderId="0" xfId="8" applyAlignment="1">
      <alignment wrapText="1"/>
    </xf>
    <xf numFmtId="0" fontId="32" fillId="2" borderId="3" xfId="12" applyFont="1" applyFill="1" applyBorder="1" applyAlignment="1">
      <alignment horizontal="center" wrapText="1"/>
    </xf>
    <xf numFmtId="166" fontId="4" fillId="0" borderId="0" xfId="1" applyNumberFormat="1" applyFont="1" applyAlignment="1">
      <alignment wrapText="1"/>
    </xf>
    <xf numFmtId="0" fontId="4" fillId="0" borderId="0" xfId="8" applyAlignment="1">
      <alignment horizontal="center"/>
    </xf>
    <xf numFmtId="0" fontId="32" fillId="2" borderId="3" xfId="0" applyFont="1" applyFill="1" applyBorder="1" applyAlignment="1">
      <alignment horizontal="center" wrapText="1"/>
    </xf>
    <xf numFmtId="0" fontId="32" fillId="2" borderId="0" xfId="0" applyFont="1" applyFill="1" applyAlignment="1">
      <alignment horizontal="center" wrapText="1"/>
    </xf>
    <xf numFmtId="0" fontId="32" fillId="2" borderId="3" xfId="8" applyFont="1" applyFill="1" applyBorder="1" applyAlignment="1">
      <alignment horizontal="center"/>
    </xf>
    <xf numFmtId="0" fontId="32" fillId="2" borderId="3" xfId="8" applyFont="1" applyFill="1" applyBorder="1" applyAlignment="1">
      <alignment horizontal="center" wrapText="1"/>
    </xf>
    <xf numFmtId="0" fontId="32" fillId="2" borderId="3" xfId="8" applyFont="1" applyFill="1" applyBorder="1" applyAlignment="1">
      <alignment horizontal="center" vertical="center"/>
    </xf>
    <xf numFmtId="0" fontId="32" fillId="2" borderId="3" xfId="8" applyFont="1" applyFill="1" applyBorder="1" applyAlignment="1">
      <alignment horizontal="center" vertical="center" wrapText="1"/>
    </xf>
    <xf numFmtId="0" fontId="32" fillId="2" borderId="3" xfId="0" applyFont="1" applyFill="1" applyBorder="1" applyAlignment="1">
      <alignment horizontal="center"/>
    </xf>
    <xf numFmtId="0" fontId="32" fillId="2" borderId="15" xfId="0" applyFont="1" applyFill="1" applyBorder="1" applyAlignment="1">
      <alignment horizontal="center"/>
    </xf>
    <xf numFmtId="0" fontId="32" fillId="2" borderId="3" xfId="0" applyFont="1" applyFill="1" applyBorder="1" applyAlignment="1">
      <alignment horizontal="center" vertical="center" wrapText="1"/>
    </xf>
    <xf numFmtId="0" fontId="32" fillId="2" borderId="4" xfId="0" applyFont="1" applyFill="1" applyBorder="1" applyAlignment="1">
      <alignment horizontal="center" vertical="center" wrapText="1"/>
    </xf>
    <xf numFmtId="0" fontId="0" fillId="0" borderId="0" xfId="0" applyAlignment="1">
      <alignment horizontal="center" wrapText="1"/>
    </xf>
    <xf numFmtId="0" fontId="32" fillId="2" borderId="0" xfId="0" applyFont="1" applyFill="1" applyBorder="1" applyAlignment="1">
      <alignment horizontal="center" vertical="center"/>
    </xf>
    <xf numFmtId="0" fontId="32" fillId="2" borderId="0" xfId="0" applyNumberFormat="1" applyFont="1" applyFill="1" applyBorder="1" applyAlignment="1">
      <alignment horizontal="center" vertical="center"/>
    </xf>
    <xf numFmtId="0" fontId="32" fillId="2" borderId="0" xfId="0" applyFont="1" applyFill="1" applyAlignment="1">
      <alignment horizontal="center" vertical="center"/>
    </xf>
    <xf numFmtId="0" fontId="32" fillId="2" borderId="3" xfId="0" applyFont="1" applyFill="1" applyBorder="1" applyAlignment="1">
      <alignment horizontal="center"/>
    </xf>
    <xf numFmtId="0" fontId="0" fillId="0" borderId="0" xfId="0" applyBorder="1"/>
    <xf numFmtId="0" fontId="0" fillId="0" borderId="16" xfId="0" applyBorder="1"/>
    <xf numFmtId="0" fontId="0" fillId="0" borderId="17" xfId="0" applyBorder="1"/>
    <xf numFmtId="0" fontId="33" fillId="0" borderId="16" xfId="67" applyBorder="1" applyAlignment="1" applyProtection="1"/>
    <xf numFmtId="0" fontId="33" fillId="0" borderId="17" xfId="67" applyBorder="1" applyAlignment="1" applyProtection="1"/>
    <xf numFmtId="0" fontId="33" fillId="0" borderId="17" xfId="67" quotePrefix="1" applyBorder="1" applyAlignment="1" applyProtection="1"/>
    <xf numFmtId="0" fontId="33" fillId="0" borderId="16" xfId="67" quotePrefix="1" applyBorder="1" applyAlignment="1" applyProtection="1"/>
    <xf numFmtId="0" fontId="33" fillId="0" borderId="18" xfId="67" applyBorder="1" applyAlignment="1" applyProtection="1"/>
    <xf numFmtId="0" fontId="33" fillId="0" borderId="19" xfId="67" applyBorder="1" applyAlignment="1" applyProtection="1"/>
    <xf numFmtId="0" fontId="4" fillId="0" borderId="0" xfId="8" applyBorder="1"/>
    <xf numFmtId="3" fontId="4" fillId="0" borderId="0" xfId="8" applyNumberFormat="1" applyBorder="1"/>
    <xf numFmtId="166" fontId="4" fillId="0" borderId="0" xfId="1" applyNumberFormat="1" applyFont="1" applyBorder="1"/>
    <xf numFmtId="0" fontId="32" fillId="0" borderId="0" xfId="8" applyFont="1" applyFill="1" applyBorder="1" applyAlignment="1">
      <alignment horizontal="center"/>
    </xf>
    <xf numFmtId="166" fontId="0" fillId="0" borderId="0" xfId="1" applyNumberFormat="1" applyFont="1" applyBorder="1" applyAlignment="1">
      <alignment horizontal="center"/>
    </xf>
    <xf numFmtId="0" fontId="32" fillId="0" borderId="0" xfId="0" applyFont="1" applyFill="1" applyBorder="1" applyAlignment="1">
      <alignment horizontal="center"/>
    </xf>
    <xf numFmtId="0" fontId="32" fillId="0" borderId="0" xfId="0" applyFont="1" applyFill="1" applyBorder="1" applyAlignment="1">
      <alignment horizontal="center" vertical="center" wrapText="1"/>
    </xf>
    <xf numFmtId="1" fontId="0" fillId="0" borderId="0" xfId="0" applyNumberFormat="1" applyBorder="1"/>
    <xf numFmtId="0" fontId="32" fillId="0" borderId="0" xfId="0" applyFont="1" applyFill="1" applyBorder="1" applyAlignment="1">
      <alignment horizontal="center" wrapText="1"/>
    </xf>
    <xf numFmtId="166" fontId="4" fillId="0" borderId="0" xfId="1" applyNumberFormat="1" applyFont="1" applyFill="1" applyBorder="1"/>
    <xf numFmtId="0" fontId="32" fillId="0" borderId="0" xfId="0" applyFont="1" applyFill="1" applyAlignment="1">
      <alignment horizontal="center"/>
    </xf>
    <xf numFmtId="0" fontId="32" fillId="0" borderId="0" xfId="0" applyFont="1" applyFill="1" applyBorder="1" applyAlignment="1">
      <alignment horizontal="center" vertical="center"/>
    </xf>
    <xf numFmtId="2" fontId="0" fillId="0" borderId="3" xfId="0" applyNumberFormat="1" applyBorder="1"/>
    <xf numFmtId="166" fontId="0" fillId="0" borderId="3" xfId="0" applyNumberFormat="1" applyBorder="1"/>
    <xf numFmtId="10" fontId="0" fillId="0" borderId="3" xfId="0" applyNumberFormat="1" applyBorder="1"/>
    <xf numFmtId="3" fontId="0" fillId="0" borderId="3" xfId="17" applyNumberFormat="1" applyFont="1" applyBorder="1"/>
    <xf numFmtId="1" fontId="4" fillId="0" borderId="0" xfId="8" applyNumberFormat="1"/>
    <xf numFmtId="0" fontId="4" fillId="0" borderId="3" xfId="1" applyNumberFormat="1" applyFont="1" applyBorder="1"/>
    <xf numFmtId="0" fontId="0" fillId="0" borderId="0" xfId="0" applyFill="1"/>
    <xf numFmtId="1" fontId="4" fillId="0" borderId="3" xfId="1" applyNumberFormat="1" applyFont="1" applyBorder="1"/>
    <xf numFmtId="0" fontId="4" fillId="0" borderId="0" xfId="7"/>
    <xf numFmtId="0" fontId="32" fillId="2" borderId="3" xfId="7" applyFont="1" applyFill="1" applyBorder="1" applyAlignment="1">
      <alignment horizontal="center" wrapText="1"/>
    </xf>
    <xf numFmtId="166" fontId="32" fillId="2" borderId="3" xfId="2" applyNumberFormat="1" applyFont="1" applyFill="1" applyBorder="1" applyAlignment="1">
      <alignment horizontal="center" vertical="center" wrapText="1"/>
    </xf>
    <xf numFmtId="0" fontId="32" fillId="2" borderId="3" xfId="7" applyFont="1" applyFill="1" applyBorder="1" applyAlignment="1">
      <alignment horizontal="center" vertical="center" wrapText="1"/>
    </xf>
    <xf numFmtId="0" fontId="32" fillId="0" borderId="0" xfId="7" applyFont="1" applyFill="1" applyBorder="1" applyAlignment="1">
      <alignment horizontal="center" vertical="center" wrapText="1"/>
    </xf>
    <xf numFmtId="169" fontId="0" fillId="0" borderId="3" xfId="2" applyNumberFormat="1" applyFont="1" applyBorder="1"/>
    <xf numFmtId="169" fontId="4" fillId="0" borderId="3" xfId="7" applyNumberFormat="1" applyBorder="1"/>
    <xf numFmtId="169" fontId="4" fillId="0" borderId="0" xfId="7" applyNumberFormat="1" applyBorder="1"/>
    <xf numFmtId="0" fontId="36" fillId="0" borderId="0" xfId="7" applyFont="1"/>
    <xf numFmtId="169" fontId="4" fillId="0" borderId="3" xfId="7" applyNumberFormat="1" applyFont="1" applyBorder="1"/>
    <xf numFmtId="169" fontId="4" fillId="0" borderId="0" xfId="7" applyNumberFormat="1" applyFont="1" applyBorder="1"/>
    <xf numFmtId="17" fontId="4" fillId="0" borderId="3" xfId="7" applyNumberFormat="1" applyBorder="1"/>
    <xf numFmtId="169" fontId="4" fillId="0" borderId="0" xfId="7" applyNumberFormat="1"/>
    <xf numFmtId="1" fontId="0" fillId="0" borderId="3" xfId="1" applyNumberFormat="1" applyFont="1" applyBorder="1"/>
    <xf numFmtId="15" fontId="0" fillId="0" borderId="3" xfId="0" applyNumberFormat="1" applyBorder="1"/>
    <xf numFmtId="0" fontId="38" fillId="0" borderId="3" xfId="0" applyNumberFormat="1" applyFont="1" applyFill="1" applyBorder="1"/>
    <xf numFmtId="3" fontId="38" fillId="0" borderId="3" xfId="0" applyNumberFormat="1" applyFont="1" applyFill="1" applyBorder="1"/>
    <xf numFmtId="0" fontId="33" fillId="0" borderId="20" xfId="67" applyBorder="1" applyAlignment="1" applyProtection="1"/>
    <xf numFmtId="10" fontId="4" fillId="0" borderId="3" xfId="17" applyNumberFormat="1" applyFont="1" applyBorder="1"/>
    <xf numFmtId="10" fontId="4" fillId="0" borderId="3" xfId="0" applyNumberFormat="1" applyFont="1" applyBorder="1"/>
    <xf numFmtId="1" fontId="4" fillId="0" borderId="3" xfId="0" applyNumberFormat="1" applyFont="1" applyBorder="1"/>
    <xf numFmtId="3" fontId="4" fillId="0" borderId="3" xfId="1" applyNumberFormat="1" applyFont="1" applyBorder="1"/>
    <xf numFmtId="3" fontId="0" fillId="0" borderId="3" xfId="1" applyNumberFormat="1" applyFont="1" applyBorder="1"/>
    <xf numFmtId="165" fontId="4" fillId="0" borderId="3" xfId="0" applyNumberFormat="1" applyFont="1" applyBorder="1"/>
    <xf numFmtId="3" fontId="0" fillId="0" borderId="0" xfId="0" applyNumberFormat="1" applyBorder="1"/>
    <xf numFmtId="3" fontId="4" fillId="0" borderId="3" xfId="1" applyNumberFormat="1" applyFont="1" applyFill="1" applyBorder="1"/>
    <xf numFmtId="0" fontId="32" fillId="34" borderId="3" xfId="0" applyFont="1" applyFill="1" applyBorder="1" applyAlignment="1"/>
    <xf numFmtId="0" fontId="0" fillId="0" borderId="3" xfId="0" applyBorder="1" applyAlignment="1"/>
    <xf numFmtId="0" fontId="34" fillId="0" borderId="18" xfId="0" applyFont="1" applyBorder="1"/>
    <xf numFmtId="0" fontId="34" fillId="0" borderId="5" xfId="0" applyFont="1" applyBorder="1"/>
    <xf numFmtId="0" fontId="34" fillId="0" borderId="19" xfId="0" applyFont="1" applyBorder="1"/>
    <xf numFmtId="0" fontId="32" fillId="2" borderId="0" xfId="0" applyFont="1" applyFill="1" applyAlignment="1">
      <alignment horizontal="center"/>
    </xf>
    <xf numFmtId="0" fontId="32" fillId="2" borderId="3" xfId="0" applyFont="1" applyFill="1" applyBorder="1" applyAlignment="1">
      <alignment horizontal="center"/>
    </xf>
    <xf numFmtId="0" fontId="4" fillId="0" borderId="0" xfId="0" applyFont="1" applyAlignment="1">
      <alignment horizontal="center"/>
    </xf>
    <xf numFmtId="0" fontId="0" fillId="0" borderId="0" xfId="0" applyAlignment="1">
      <alignment horizontal="center"/>
    </xf>
    <xf numFmtId="0" fontId="32" fillId="2" borderId="5" xfId="0" applyFont="1" applyFill="1" applyBorder="1" applyAlignment="1">
      <alignment horizontal="center"/>
    </xf>
    <xf numFmtId="0" fontId="32" fillId="2" borderId="15" xfId="0" applyFont="1" applyFill="1" applyBorder="1" applyAlignment="1">
      <alignment horizontal="center"/>
    </xf>
  </cellXfs>
  <cellStyles count="69">
    <cellStyle name="20% - Accent1" xfId="42" builtinId="30" customBuiltin="1"/>
    <cellStyle name="20% - Accent2" xfId="46" builtinId="34" customBuiltin="1"/>
    <cellStyle name="20% - Accent3" xfId="50" builtinId="38" customBuiltin="1"/>
    <cellStyle name="20% - Accent4" xfId="54" builtinId="42" customBuiltin="1"/>
    <cellStyle name="20% - Accent5" xfId="58" builtinId="46" customBuiltin="1"/>
    <cellStyle name="20% - Accent6" xfId="62" builtinId="50" customBuiltin="1"/>
    <cellStyle name="40% - Accent1" xfId="43" builtinId="31" customBuiltin="1"/>
    <cellStyle name="40% - Accent2" xfId="47" builtinId="35" customBuiltin="1"/>
    <cellStyle name="40% - Accent3" xfId="51" builtinId="39" customBuiltin="1"/>
    <cellStyle name="40% - Accent4" xfId="55" builtinId="43" customBuiltin="1"/>
    <cellStyle name="40% - Accent5" xfId="59" builtinId="47" customBuiltin="1"/>
    <cellStyle name="40% - Accent6" xfId="63" builtinId="51" customBuiltin="1"/>
    <cellStyle name="60% - Accent1" xfId="44" builtinId="32" customBuiltin="1"/>
    <cellStyle name="60% - Accent2" xfId="48" builtinId="36" customBuiltin="1"/>
    <cellStyle name="60% - Accent3" xfId="52" builtinId="40" customBuiltin="1"/>
    <cellStyle name="60% - Accent4" xfId="56" builtinId="44" customBuiltin="1"/>
    <cellStyle name="60% - Accent5" xfId="60" builtinId="48" customBuiltin="1"/>
    <cellStyle name="60% - Accent6" xfId="64" builtinId="52" customBuiltin="1"/>
    <cellStyle name="Accent1" xfId="41" builtinId="29" customBuiltin="1"/>
    <cellStyle name="Accent2" xfId="45" builtinId="33" customBuiltin="1"/>
    <cellStyle name="Accent3" xfId="49" builtinId="37" customBuiltin="1"/>
    <cellStyle name="Accent4" xfId="53" builtinId="41" customBuiltin="1"/>
    <cellStyle name="Accent5" xfId="57" builtinId="45" customBuiltin="1"/>
    <cellStyle name="Accent6" xfId="61" builtinId="49" customBuiltin="1"/>
    <cellStyle name="Bad" xfId="31" builtinId="27" customBuiltin="1"/>
    <cellStyle name="Calculation" xfId="35" builtinId="22" customBuiltin="1"/>
    <cellStyle name="Check Cell" xfId="37" builtinId="23" customBuiltin="1"/>
    <cellStyle name="Comma" xfId="1" builtinId="3"/>
    <cellStyle name="Comma 2" xfId="2"/>
    <cellStyle name="Comma 3" xfId="3"/>
    <cellStyle name="Currency 2" xfId="4"/>
    <cellStyle name="Explanatory Text" xfId="39" builtinId="53" customBuiltin="1"/>
    <cellStyle name="Good" xfId="30" builtinId="26" customBuiltin="1"/>
    <cellStyle name="Heading 1" xfId="26" builtinId="16" customBuiltin="1"/>
    <cellStyle name="Heading 2" xfId="27" builtinId="17" customBuiltin="1"/>
    <cellStyle name="Heading 3" xfId="28" builtinId="18" customBuiltin="1"/>
    <cellStyle name="Heading 4" xfId="29" builtinId="19" customBuiltin="1"/>
    <cellStyle name="Hyperlink" xfId="67" builtinId="8"/>
    <cellStyle name="Input" xfId="33" builtinId="20" customBuiltin="1"/>
    <cellStyle name="Linked Cell" xfId="36" builtinId="24" customBuiltin="1"/>
    <cellStyle name="Neutral" xfId="32" builtinId="28" customBuiltin="1"/>
    <cellStyle name="Normal" xfId="0" builtinId="0"/>
    <cellStyle name="Normal 11" xfId="68"/>
    <cellStyle name="Normal 2" xfId="5"/>
    <cellStyle name="Normal 2 2" xfId="6"/>
    <cellStyle name="Normal 2 2 2" xfId="7"/>
    <cellStyle name="Normal 2 3" xfId="8"/>
    <cellStyle name="Normal 2 4" xfId="9"/>
    <cellStyle name="Normal 2 4 2" xfId="10"/>
    <cellStyle name="Normal 2 5" xfId="11"/>
    <cellStyle name="Normal 3" xfId="12"/>
    <cellStyle name="Normal 3 2" xfId="24"/>
    <cellStyle name="Normal 4" xfId="13"/>
    <cellStyle name="Normal 5" xfId="14"/>
    <cellStyle name="Normal 6" xfId="15"/>
    <cellStyle name="Normal 7" xfId="65"/>
    <cellStyle name="Normal 8" xfId="16"/>
    <cellStyle name="Note 2" xfId="66"/>
    <cellStyle name="Output" xfId="34" builtinId="21" customBuiltin="1"/>
    <cellStyle name="Percent" xfId="17" builtinId="5"/>
    <cellStyle name="Percent 2" xfId="18"/>
    <cellStyle name="Percent 3" xfId="19"/>
    <cellStyle name="Percent 3 2" xfId="20"/>
    <cellStyle name="Percent 4" xfId="21"/>
    <cellStyle name="Percent 5" xfId="22"/>
    <cellStyle name="Percent 6" xfId="23"/>
    <cellStyle name="Title" xfId="25" builtinId="15" customBuiltin="1"/>
    <cellStyle name="Total" xfId="40" builtinId="25" customBuiltin="1"/>
    <cellStyle name="Warning Text" xfId="38" builtinId="11" customBuiltin="1"/>
  </cellStyles>
  <dxfs count="0"/>
  <tableStyles count="0" defaultTableStyle="TableStyleMedium9" defaultPivotStyle="PivotStyleLight16"/>
  <colors>
    <mruColors>
      <color rgb="FF4F81BD"/>
    </mru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32.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chart1.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600" b="1" i="0" u="none" strike="noStrike" baseline="0">
                <a:solidFill>
                  <a:srgbClr val="000000"/>
                </a:solidFill>
                <a:latin typeface="Arial"/>
                <a:ea typeface="Arial"/>
                <a:cs typeface="Arial"/>
              </a:defRPr>
            </a:pPr>
            <a:r>
              <a:rPr lang="en-NZ"/>
              <a:t>Prison population 1980 - 2025</a:t>
            </a:r>
          </a:p>
          <a:p>
            <a:pPr>
              <a:defRPr sz="1600" b="1" i="0" u="none" strike="noStrike" baseline="0">
                <a:solidFill>
                  <a:srgbClr val="000000"/>
                </a:solidFill>
                <a:latin typeface="Arial"/>
                <a:ea typeface="Arial"/>
                <a:cs typeface="Arial"/>
              </a:defRPr>
            </a:pPr>
            <a:endParaRPr lang="en-NZ"/>
          </a:p>
        </c:rich>
      </c:tx>
    </c:title>
    <c:plotArea>
      <c:layout>
        <c:manualLayout>
          <c:layoutTarget val="inner"/>
          <c:xMode val="edge"/>
          <c:yMode val="edge"/>
          <c:x val="0.13385052674866302"/>
          <c:y val="0.10992021206930012"/>
          <c:w val="0.84142554761303257"/>
          <c:h val="0.63914710313989787"/>
        </c:manualLayout>
      </c:layout>
      <c:lineChart>
        <c:grouping val="standard"/>
        <c:ser>
          <c:idx val="0"/>
          <c:order val="0"/>
          <c:tx>
            <c:strRef>
              <c:f>'Prison pop table'!$C$2</c:f>
              <c:strCache>
                <c:ptCount val="1"/>
                <c:pt idx="0">
                  <c:v>Prison population</c:v>
                </c:pt>
              </c:strCache>
            </c:strRef>
          </c:tx>
          <c:spPr>
            <a:ln w="38100">
              <a:solidFill>
                <a:srgbClr val="263E78"/>
              </a:solidFill>
            </a:ln>
          </c:spPr>
          <c:marker>
            <c:symbol val="none"/>
          </c:marker>
          <c:cat>
            <c:numRef>
              <c:f>'Prison pop table'!$B$3:$B$560</c:f>
              <c:numCache>
                <c:formatCode>mmm\ yy</c:formatCode>
                <c:ptCount val="558"/>
                <c:pt idx="0">
                  <c:v>28856</c:v>
                </c:pt>
                <c:pt idx="1">
                  <c:v>28887</c:v>
                </c:pt>
                <c:pt idx="2">
                  <c:v>28915</c:v>
                </c:pt>
                <c:pt idx="3">
                  <c:v>28946</c:v>
                </c:pt>
                <c:pt idx="4">
                  <c:v>28976</c:v>
                </c:pt>
                <c:pt idx="5">
                  <c:v>29007</c:v>
                </c:pt>
                <c:pt idx="6">
                  <c:v>29037</c:v>
                </c:pt>
                <c:pt idx="7">
                  <c:v>29068</c:v>
                </c:pt>
                <c:pt idx="8">
                  <c:v>29099</c:v>
                </c:pt>
                <c:pt idx="9">
                  <c:v>29129</c:v>
                </c:pt>
                <c:pt idx="10">
                  <c:v>29160</c:v>
                </c:pt>
                <c:pt idx="11">
                  <c:v>29190</c:v>
                </c:pt>
                <c:pt idx="12">
                  <c:v>29221</c:v>
                </c:pt>
                <c:pt idx="13">
                  <c:v>29252</c:v>
                </c:pt>
                <c:pt idx="14">
                  <c:v>29281</c:v>
                </c:pt>
                <c:pt idx="15">
                  <c:v>29312</c:v>
                </c:pt>
                <c:pt idx="16">
                  <c:v>29342</c:v>
                </c:pt>
                <c:pt idx="17">
                  <c:v>29373</c:v>
                </c:pt>
                <c:pt idx="18">
                  <c:v>29403</c:v>
                </c:pt>
                <c:pt idx="19">
                  <c:v>29434</c:v>
                </c:pt>
                <c:pt idx="20">
                  <c:v>29465</c:v>
                </c:pt>
                <c:pt idx="21">
                  <c:v>29495</c:v>
                </c:pt>
                <c:pt idx="22">
                  <c:v>29526</c:v>
                </c:pt>
                <c:pt idx="23">
                  <c:v>29556</c:v>
                </c:pt>
                <c:pt idx="24">
                  <c:v>29587</c:v>
                </c:pt>
                <c:pt idx="25">
                  <c:v>29618</c:v>
                </c:pt>
                <c:pt idx="26">
                  <c:v>29646</c:v>
                </c:pt>
                <c:pt idx="27">
                  <c:v>29677</c:v>
                </c:pt>
                <c:pt idx="28">
                  <c:v>29707</c:v>
                </c:pt>
                <c:pt idx="29">
                  <c:v>29738</c:v>
                </c:pt>
                <c:pt idx="30">
                  <c:v>29768</c:v>
                </c:pt>
                <c:pt idx="31">
                  <c:v>29799</c:v>
                </c:pt>
                <c:pt idx="32">
                  <c:v>29830</c:v>
                </c:pt>
                <c:pt idx="33">
                  <c:v>29860</c:v>
                </c:pt>
                <c:pt idx="34">
                  <c:v>29891</c:v>
                </c:pt>
                <c:pt idx="35">
                  <c:v>29921</c:v>
                </c:pt>
                <c:pt idx="36">
                  <c:v>29952</c:v>
                </c:pt>
                <c:pt idx="37">
                  <c:v>29983</c:v>
                </c:pt>
                <c:pt idx="38">
                  <c:v>30011</c:v>
                </c:pt>
                <c:pt idx="39">
                  <c:v>30042</c:v>
                </c:pt>
                <c:pt idx="40">
                  <c:v>30072</c:v>
                </c:pt>
                <c:pt idx="41">
                  <c:v>30103</c:v>
                </c:pt>
                <c:pt idx="42">
                  <c:v>30133</c:v>
                </c:pt>
                <c:pt idx="43">
                  <c:v>30164</c:v>
                </c:pt>
                <c:pt idx="44">
                  <c:v>30195</c:v>
                </c:pt>
                <c:pt idx="45">
                  <c:v>30225</c:v>
                </c:pt>
                <c:pt idx="46">
                  <c:v>30256</c:v>
                </c:pt>
                <c:pt idx="47">
                  <c:v>30286</c:v>
                </c:pt>
                <c:pt idx="48">
                  <c:v>30317</c:v>
                </c:pt>
                <c:pt idx="49">
                  <c:v>30348</c:v>
                </c:pt>
                <c:pt idx="50">
                  <c:v>30376</c:v>
                </c:pt>
                <c:pt idx="51">
                  <c:v>30407</c:v>
                </c:pt>
                <c:pt idx="52">
                  <c:v>30437</c:v>
                </c:pt>
                <c:pt idx="53">
                  <c:v>30468</c:v>
                </c:pt>
                <c:pt idx="54">
                  <c:v>30498</c:v>
                </c:pt>
                <c:pt idx="55">
                  <c:v>30529</c:v>
                </c:pt>
                <c:pt idx="56">
                  <c:v>30560</c:v>
                </c:pt>
                <c:pt idx="57">
                  <c:v>30590</c:v>
                </c:pt>
                <c:pt idx="58">
                  <c:v>30621</c:v>
                </c:pt>
                <c:pt idx="59">
                  <c:v>30651</c:v>
                </c:pt>
                <c:pt idx="60">
                  <c:v>30682</c:v>
                </c:pt>
                <c:pt idx="61">
                  <c:v>30713</c:v>
                </c:pt>
                <c:pt idx="62">
                  <c:v>30742</c:v>
                </c:pt>
                <c:pt idx="63">
                  <c:v>30773</c:v>
                </c:pt>
                <c:pt idx="64">
                  <c:v>30803</c:v>
                </c:pt>
                <c:pt idx="65">
                  <c:v>30834</c:v>
                </c:pt>
                <c:pt idx="66">
                  <c:v>30864</c:v>
                </c:pt>
                <c:pt idx="67">
                  <c:v>30895</c:v>
                </c:pt>
                <c:pt idx="68">
                  <c:v>30926</c:v>
                </c:pt>
                <c:pt idx="69">
                  <c:v>30956</c:v>
                </c:pt>
                <c:pt idx="70">
                  <c:v>30987</c:v>
                </c:pt>
                <c:pt idx="71">
                  <c:v>31017</c:v>
                </c:pt>
                <c:pt idx="72">
                  <c:v>31048</c:v>
                </c:pt>
                <c:pt idx="73">
                  <c:v>31079</c:v>
                </c:pt>
                <c:pt idx="74">
                  <c:v>31107</c:v>
                </c:pt>
                <c:pt idx="75">
                  <c:v>31138</c:v>
                </c:pt>
                <c:pt idx="76">
                  <c:v>31168</c:v>
                </c:pt>
                <c:pt idx="77">
                  <c:v>31199</c:v>
                </c:pt>
                <c:pt idx="78">
                  <c:v>31229</c:v>
                </c:pt>
                <c:pt idx="79">
                  <c:v>31260</c:v>
                </c:pt>
                <c:pt idx="80">
                  <c:v>31291</c:v>
                </c:pt>
                <c:pt idx="81">
                  <c:v>31321</c:v>
                </c:pt>
                <c:pt idx="82">
                  <c:v>31352</c:v>
                </c:pt>
                <c:pt idx="83">
                  <c:v>31382</c:v>
                </c:pt>
                <c:pt idx="84">
                  <c:v>31413</c:v>
                </c:pt>
                <c:pt idx="85">
                  <c:v>31444</c:v>
                </c:pt>
                <c:pt idx="86">
                  <c:v>31472</c:v>
                </c:pt>
                <c:pt idx="87">
                  <c:v>31503</c:v>
                </c:pt>
                <c:pt idx="88">
                  <c:v>31533</c:v>
                </c:pt>
                <c:pt idx="89">
                  <c:v>31564</c:v>
                </c:pt>
                <c:pt idx="90">
                  <c:v>31594</c:v>
                </c:pt>
                <c:pt idx="91">
                  <c:v>31625</c:v>
                </c:pt>
                <c:pt idx="92">
                  <c:v>31656</c:v>
                </c:pt>
                <c:pt idx="93">
                  <c:v>31686</c:v>
                </c:pt>
                <c:pt idx="94">
                  <c:v>31717</c:v>
                </c:pt>
                <c:pt idx="95">
                  <c:v>31747</c:v>
                </c:pt>
                <c:pt idx="96">
                  <c:v>31778</c:v>
                </c:pt>
                <c:pt idx="97">
                  <c:v>31809</c:v>
                </c:pt>
                <c:pt idx="98">
                  <c:v>31837</c:v>
                </c:pt>
                <c:pt idx="99">
                  <c:v>31868</c:v>
                </c:pt>
                <c:pt idx="100">
                  <c:v>31898</c:v>
                </c:pt>
                <c:pt idx="101">
                  <c:v>31929</c:v>
                </c:pt>
                <c:pt idx="102">
                  <c:v>31959</c:v>
                </c:pt>
                <c:pt idx="103">
                  <c:v>31990</c:v>
                </c:pt>
                <c:pt idx="104">
                  <c:v>32021</c:v>
                </c:pt>
                <c:pt idx="105">
                  <c:v>32051</c:v>
                </c:pt>
                <c:pt idx="106">
                  <c:v>32082</c:v>
                </c:pt>
                <c:pt idx="107">
                  <c:v>32112</c:v>
                </c:pt>
                <c:pt idx="108">
                  <c:v>32143</c:v>
                </c:pt>
                <c:pt idx="109">
                  <c:v>32174</c:v>
                </c:pt>
                <c:pt idx="110">
                  <c:v>32203</c:v>
                </c:pt>
                <c:pt idx="111">
                  <c:v>32234</c:v>
                </c:pt>
                <c:pt idx="112">
                  <c:v>32264</c:v>
                </c:pt>
                <c:pt idx="113">
                  <c:v>32295</c:v>
                </c:pt>
                <c:pt idx="114">
                  <c:v>32325</c:v>
                </c:pt>
                <c:pt idx="115">
                  <c:v>32356</c:v>
                </c:pt>
                <c:pt idx="116">
                  <c:v>32387</c:v>
                </c:pt>
                <c:pt idx="117">
                  <c:v>32417</c:v>
                </c:pt>
                <c:pt idx="118">
                  <c:v>32448</c:v>
                </c:pt>
                <c:pt idx="119">
                  <c:v>32478</c:v>
                </c:pt>
                <c:pt idx="120">
                  <c:v>32509</c:v>
                </c:pt>
                <c:pt idx="121">
                  <c:v>32540</c:v>
                </c:pt>
                <c:pt idx="122">
                  <c:v>32568</c:v>
                </c:pt>
                <c:pt idx="123">
                  <c:v>32599</c:v>
                </c:pt>
                <c:pt idx="124">
                  <c:v>32629</c:v>
                </c:pt>
                <c:pt idx="125">
                  <c:v>32660</c:v>
                </c:pt>
                <c:pt idx="126">
                  <c:v>32690</c:v>
                </c:pt>
                <c:pt idx="127">
                  <c:v>32721</c:v>
                </c:pt>
                <c:pt idx="128">
                  <c:v>32752</c:v>
                </c:pt>
                <c:pt idx="129">
                  <c:v>32782</c:v>
                </c:pt>
                <c:pt idx="130">
                  <c:v>32813</c:v>
                </c:pt>
                <c:pt idx="131">
                  <c:v>32843</c:v>
                </c:pt>
                <c:pt idx="132">
                  <c:v>32874</c:v>
                </c:pt>
                <c:pt idx="133">
                  <c:v>32905</c:v>
                </c:pt>
                <c:pt idx="134">
                  <c:v>32933</c:v>
                </c:pt>
                <c:pt idx="135">
                  <c:v>32964</c:v>
                </c:pt>
                <c:pt idx="136">
                  <c:v>32994</c:v>
                </c:pt>
                <c:pt idx="137">
                  <c:v>33025</c:v>
                </c:pt>
                <c:pt idx="138">
                  <c:v>33055</c:v>
                </c:pt>
                <c:pt idx="139">
                  <c:v>33086</c:v>
                </c:pt>
                <c:pt idx="140">
                  <c:v>33117</c:v>
                </c:pt>
                <c:pt idx="141">
                  <c:v>33147</c:v>
                </c:pt>
                <c:pt idx="142">
                  <c:v>33178</c:v>
                </c:pt>
                <c:pt idx="143">
                  <c:v>33208</c:v>
                </c:pt>
                <c:pt idx="144">
                  <c:v>33239</c:v>
                </c:pt>
                <c:pt idx="145">
                  <c:v>33270</c:v>
                </c:pt>
                <c:pt idx="146">
                  <c:v>33298</c:v>
                </c:pt>
                <c:pt idx="147">
                  <c:v>33329</c:v>
                </c:pt>
                <c:pt idx="148">
                  <c:v>33359</c:v>
                </c:pt>
                <c:pt idx="149">
                  <c:v>33390</c:v>
                </c:pt>
                <c:pt idx="150">
                  <c:v>33420</c:v>
                </c:pt>
                <c:pt idx="151">
                  <c:v>33451</c:v>
                </c:pt>
                <c:pt idx="152">
                  <c:v>33482</c:v>
                </c:pt>
                <c:pt idx="153">
                  <c:v>33512</c:v>
                </c:pt>
                <c:pt idx="154">
                  <c:v>33543</c:v>
                </c:pt>
                <c:pt idx="155">
                  <c:v>33573</c:v>
                </c:pt>
                <c:pt idx="156">
                  <c:v>33604</c:v>
                </c:pt>
                <c:pt idx="157">
                  <c:v>33635</c:v>
                </c:pt>
                <c:pt idx="158">
                  <c:v>33664</c:v>
                </c:pt>
                <c:pt idx="159">
                  <c:v>33695</c:v>
                </c:pt>
                <c:pt idx="160">
                  <c:v>33725</c:v>
                </c:pt>
                <c:pt idx="161">
                  <c:v>33756</c:v>
                </c:pt>
                <c:pt idx="162">
                  <c:v>33786</c:v>
                </c:pt>
                <c:pt idx="163">
                  <c:v>33817</c:v>
                </c:pt>
                <c:pt idx="164">
                  <c:v>33848</c:v>
                </c:pt>
                <c:pt idx="165">
                  <c:v>33878</c:v>
                </c:pt>
                <c:pt idx="166">
                  <c:v>33909</c:v>
                </c:pt>
                <c:pt idx="167">
                  <c:v>33939</c:v>
                </c:pt>
                <c:pt idx="168">
                  <c:v>33970</c:v>
                </c:pt>
                <c:pt idx="169">
                  <c:v>34001</c:v>
                </c:pt>
                <c:pt idx="170">
                  <c:v>34029</c:v>
                </c:pt>
                <c:pt idx="171">
                  <c:v>34060</c:v>
                </c:pt>
                <c:pt idx="172">
                  <c:v>34090</c:v>
                </c:pt>
                <c:pt idx="173">
                  <c:v>34121</c:v>
                </c:pt>
                <c:pt idx="174">
                  <c:v>34151</c:v>
                </c:pt>
                <c:pt idx="175">
                  <c:v>34182</c:v>
                </c:pt>
                <c:pt idx="176">
                  <c:v>34213</c:v>
                </c:pt>
                <c:pt idx="177">
                  <c:v>34243</c:v>
                </c:pt>
                <c:pt idx="178">
                  <c:v>34274</c:v>
                </c:pt>
                <c:pt idx="179">
                  <c:v>34304</c:v>
                </c:pt>
                <c:pt idx="180">
                  <c:v>34335</c:v>
                </c:pt>
                <c:pt idx="181">
                  <c:v>34366</c:v>
                </c:pt>
                <c:pt idx="182">
                  <c:v>34394</c:v>
                </c:pt>
                <c:pt idx="183">
                  <c:v>34425</c:v>
                </c:pt>
                <c:pt idx="184">
                  <c:v>34455</c:v>
                </c:pt>
                <c:pt idx="185">
                  <c:v>34486</c:v>
                </c:pt>
                <c:pt idx="186">
                  <c:v>34516</c:v>
                </c:pt>
                <c:pt idx="187">
                  <c:v>34547</c:v>
                </c:pt>
                <c:pt idx="188">
                  <c:v>34578</c:v>
                </c:pt>
                <c:pt idx="189">
                  <c:v>34608</c:v>
                </c:pt>
                <c:pt idx="190">
                  <c:v>34639</c:v>
                </c:pt>
                <c:pt idx="191">
                  <c:v>34669</c:v>
                </c:pt>
                <c:pt idx="192">
                  <c:v>34700</c:v>
                </c:pt>
                <c:pt idx="193">
                  <c:v>34731</c:v>
                </c:pt>
                <c:pt idx="194">
                  <c:v>34759</c:v>
                </c:pt>
                <c:pt idx="195">
                  <c:v>34790</c:v>
                </c:pt>
                <c:pt idx="196">
                  <c:v>34820</c:v>
                </c:pt>
                <c:pt idx="197">
                  <c:v>34851</c:v>
                </c:pt>
                <c:pt idx="198">
                  <c:v>34881</c:v>
                </c:pt>
                <c:pt idx="199">
                  <c:v>34912</c:v>
                </c:pt>
                <c:pt idx="200">
                  <c:v>34943</c:v>
                </c:pt>
                <c:pt idx="201">
                  <c:v>34973</c:v>
                </c:pt>
                <c:pt idx="202">
                  <c:v>35004</c:v>
                </c:pt>
                <c:pt idx="203">
                  <c:v>35034</c:v>
                </c:pt>
                <c:pt idx="204">
                  <c:v>35065</c:v>
                </c:pt>
                <c:pt idx="205">
                  <c:v>35096</c:v>
                </c:pt>
                <c:pt idx="206">
                  <c:v>35125</c:v>
                </c:pt>
                <c:pt idx="207">
                  <c:v>35156</c:v>
                </c:pt>
                <c:pt idx="208">
                  <c:v>35186</c:v>
                </c:pt>
                <c:pt idx="209">
                  <c:v>35217</c:v>
                </c:pt>
                <c:pt idx="210">
                  <c:v>35247</c:v>
                </c:pt>
                <c:pt idx="211">
                  <c:v>35278</c:v>
                </c:pt>
                <c:pt idx="212">
                  <c:v>35309</c:v>
                </c:pt>
                <c:pt idx="213">
                  <c:v>35339</c:v>
                </c:pt>
                <c:pt idx="214">
                  <c:v>35370</c:v>
                </c:pt>
                <c:pt idx="215">
                  <c:v>35400</c:v>
                </c:pt>
                <c:pt idx="216">
                  <c:v>35431</c:v>
                </c:pt>
                <c:pt idx="217">
                  <c:v>35462</c:v>
                </c:pt>
                <c:pt idx="218">
                  <c:v>35490</c:v>
                </c:pt>
                <c:pt idx="219">
                  <c:v>35521</c:v>
                </c:pt>
                <c:pt idx="220">
                  <c:v>35551</c:v>
                </c:pt>
                <c:pt idx="221">
                  <c:v>35582</c:v>
                </c:pt>
                <c:pt idx="222">
                  <c:v>35612</c:v>
                </c:pt>
                <c:pt idx="223">
                  <c:v>35643</c:v>
                </c:pt>
                <c:pt idx="224">
                  <c:v>35674</c:v>
                </c:pt>
                <c:pt idx="225">
                  <c:v>35704</c:v>
                </c:pt>
                <c:pt idx="226">
                  <c:v>35735</c:v>
                </c:pt>
                <c:pt idx="227">
                  <c:v>35765</c:v>
                </c:pt>
                <c:pt idx="228">
                  <c:v>35796</c:v>
                </c:pt>
                <c:pt idx="229">
                  <c:v>35827</c:v>
                </c:pt>
                <c:pt idx="230">
                  <c:v>35855</c:v>
                </c:pt>
                <c:pt idx="231">
                  <c:v>35886</c:v>
                </c:pt>
                <c:pt idx="232">
                  <c:v>35916</c:v>
                </c:pt>
                <c:pt idx="233">
                  <c:v>35947</c:v>
                </c:pt>
                <c:pt idx="234">
                  <c:v>35977</c:v>
                </c:pt>
                <c:pt idx="235">
                  <c:v>36008</c:v>
                </c:pt>
                <c:pt idx="236">
                  <c:v>36039</c:v>
                </c:pt>
                <c:pt idx="237">
                  <c:v>36069</c:v>
                </c:pt>
                <c:pt idx="238">
                  <c:v>36100</c:v>
                </c:pt>
                <c:pt idx="239">
                  <c:v>36130</c:v>
                </c:pt>
                <c:pt idx="240">
                  <c:v>36161</c:v>
                </c:pt>
                <c:pt idx="241">
                  <c:v>36192</c:v>
                </c:pt>
                <c:pt idx="242">
                  <c:v>36220</c:v>
                </c:pt>
                <c:pt idx="243">
                  <c:v>36251</c:v>
                </c:pt>
                <c:pt idx="244">
                  <c:v>36281</c:v>
                </c:pt>
                <c:pt idx="245">
                  <c:v>36312</c:v>
                </c:pt>
                <c:pt idx="246">
                  <c:v>36342</c:v>
                </c:pt>
                <c:pt idx="247">
                  <c:v>36373</c:v>
                </c:pt>
                <c:pt idx="248">
                  <c:v>36404</c:v>
                </c:pt>
                <c:pt idx="249">
                  <c:v>36434</c:v>
                </c:pt>
                <c:pt idx="250">
                  <c:v>36465</c:v>
                </c:pt>
                <c:pt idx="251">
                  <c:v>36495</c:v>
                </c:pt>
                <c:pt idx="252">
                  <c:v>36526</c:v>
                </c:pt>
                <c:pt idx="253">
                  <c:v>36557</c:v>
                </c:pt>
                <c:pt idx="254">
                  <c:v>36586</c:v>
                </c:pt>
                <c:pt idx="255">
                  <c:v>36617</c:v>
                </c:pt>
                <c:pt idx="256">
                  <c:v>36647</c:v>
                </c:pt>
                <c:pt idx="257">
                  <c:v>36678</c:v>
                </c:pt>
                <c:pt idx="258">
                  <c:v>36708</c:v>
                </c:pt>
                <c:pt idx="259">
                  <c:v>36739</c:v>
                </c:pt>
                <c:pt idx="260">
                  <c:v>36770</c:v>
                </c:pt>
                <c:pt idx="261">
                  <c:v>36800</c:v>
                </c:pt>
                <c:pt idx="262">
                  <c:v>36831</c:v>
                </c:pt>
                <c:pt idx="263">
                  <c:v>36861</c:v>
                </c:pt>
                <c:pt idx="264">
                  <c:v>36892</c:v>
                </c:pt>
                <c:pt idx="265">
                  <c:v>36923</c:v>
                </c:pt>
                <c:pt idx="266">
                  <c:v>36951</c:v>
                </c:pt>
                <c:pt idx="267">
                  <c:v>36982</c:v>
                </c:pt>
                <c:pt idx="268">
                  <c:v>37012</c:v>
                </c:pt>
                <c:pt idx="269">
                  <c:v>37043</c:v>
                </c:pt>
                <c:pt idx="270">
                  <c:v>37073</c:v>
                </c:pt>
                <c:pt idx="271">
                  <c:v>37104</c:v>
                </c:pt>
                <c:pt idx="272">
                  <c:v>37135</c:v>
                </c:pt>
                <c:pt idx="273">
                  <c:v>37165</c:v>
                </c:pt>
                <c:pt idx="274">
                  <c:v>37196</c:v>
                </c:pt>
                <c:pt idx="275">
                  <c:v>37226</c:v>
                </c:pt>
                <c:pt idx="276">
                  <c:v>37257</c:v>
                </c:pt>
                <c:pt idx="277">
                  <c:v>37288</c:v>
                </c:pt>
                <c:pt idx="278">
                  <c:v>37316</c:v>
                </c:pt>
                <c:pt idx="279">
                  <c:v>37347</c:v>
                </c:pt>
                <c:pt idx="280">
                  <c:v>37377</c:v>
                </c:pt>
                <c:pt idx="281">
                  <c:v>37408</c:v>
                </c:pt>
                <c:pt idx="282">
                  <c:v>37438</c:v>
                </c:pt>
                <c:pt idx="283">
                  <c:v>37469</c:v>
                </c:pt>
                <c:pt idx="284">
                  <c:v>37500</c:v>
                </c:pt>
                <c:pt idx="285">
                  <c:v>37530</c:v>
                </c:pt>
                <c:pt idx="286">
                  <c:v>37561</c:v>
                </c:pt>
                <c:pt idx="287">
                  <c:v>37591</c:v>
                </c:pt>
                <c:pt idx="288">
                  <c:v>37622</c:v>
                </c:pt>
                <c:pt idx="289">
                  <c:v>37653</c:v>
                </c:pt>
                <c:pt idx="290">
                  <c:v>37681</c:v>
                </c:pt>
                <c:pt idx="291">
                  <c:v>37712</c:v>
                </c:pt>
                <c:pt idx="292">
                  <c:v>37742</c:v>
                </c:pt>
                <c:pt idx="293">
                  <c:v>37773</c:v>
                </c:pt>
                <c:pt idx="294">
                  <c:v>37803</c:v>
                </c:pt>
                <c:pt idx="295">
                  <c:v>37834</c:v>
                </c:pt>
                <c:pt idx="296">
                  <c:v>37865</c:v>
                </c:pt>
                <c:pt idx="297">
                  <c:v>37895</c:v>
                </c:pt>
                <c:pt idx="298">
                  <c:v>37926</c:v>
                </c:pt>
                <c:pt idx="299">
                  <c:v>37956</c:v>
                </c:pt>
                <c:pt idx="300">
                  <c:v>37987</c:v>
                </c:pt>
                <c:pt idx="301">
                  <c:v>38018</c:v>
                </c:pt>
                <c:pt idx="302">
                  <c:v>38047</c:v>
                </c:pt>
                <c:pt idx="303">
                  <c:v>38078</c:v>
                </c:pt>
                <c:pt idx="304">
                  <c:v>38108</c:v>
                </c:pt>
                <c:pt idx="305">
                  <c:v>38139</c:v>
                </c:pt>
                <c:pt idx="306">
                  <c:v>38169</c:v>
                </c:pt>
                <c:pt idx="307">
                  <c:v>38200</c:v>
                </c:pt>
                <c:pt idx="308">
                  <c:v>38231</c:v>
                </c:pt>
                <c:pt idx="309">
                  <c:v>38261</c:v>
                </c:pt>
                <c:pt idx="310">
                  <c:v>38292</c:v>
                </c:pt>
                <c:pt idx="311">
                  <c:v>38322</c:v>
                </c:pt>
                <c:pt idx="312">
                  <c:v>38353</c:v>
                </c:pt>
                <c:pt idx="313">
                  <c:v>38384</c:v>
                </c:pt>
                <c:pt idx="314">
                  <c:v>38412</c:v>
                </c:pt>
                <c:pt idx="315">
                  <c:v>38443</c:v>
                </c:pt>
                <c:pt idx="316">
                  <c:v>38473</c:v>
                </c:pt>
                <c:pt idx="317">
                  <c:v>38504</c:v>
                </c:pt>
                <c:pt idx="318">
                  <c:v>38534</c:v>
                </c:pt>
                <c:pt idx="319">
                  <c:v>38565</c:v>
                </c:pt>
                <c:pt idx="320">
                  <c:v>38596</c:v>
                </c:pt>
                <c:pt idx="321">
                  <c:v>38626</c:v>
                </c:pt>
                <c:pt idx="322">
                  <c:v>38657</c:v>
                </c:pt>
                <c:pt idx="323">
                  <c:v>38687</c:v>
                </c:pt>
                <c:pt idx="324">
                  <c:v>38718</c:v>
                </c:pt>
                <c:pt idx="325">
                  <c:v>38749</c:v>
                </c:pt>
                <c:pt idx="326">
                  <c:v>38777</c:v>
                </c:pt>
                <c:pt idx="327">
                  <c:v>38808</c:v>
                </c:pt>
                <c:pt idx="328">
                  <c:v>38838</c:v>
                </c:pt>
                <c:pt idx="329">
                  <c:v>38869</c:v>
                </c:pt>
                <c:pt idx="330">
                  <c:v>38899</c:v>
                </c:pt>
                <c:pt idx="331">
                  <c:v>38930</c:v>
                </c:pt>
                <c:pt idx="332">
                  <c:v>38961</c:v>
                </c:pt>
                <c:pt idx="333">
                  <c:v>38991</c:v>
                </c:pt>
                <c:pt idx="334">
                  <c:v>39022</c:v>
                </c:pt>
                <c:pt idx="335">
                  <c:v>39052</c:v>
                </c:pt>
                <c:pt idx="336">
                  <c:v>39083</c:v>
                </c:pt>
                <c:pt idx="337">
                  <c:v>39114</c:v>
                </c:pt>
                <c:pt idx="338">
                  <c:v>39142</c:v>
                </c:pt>
                <c:pt idx="339">
                  <c:v>39173</c:v>
                </c:pt>
                <c:pt idx="340">
                  <c:v>39203</c:v>
                </c:pt>
                <c:pt idx="341">
                  <c:v>39234</c:v>
                </c:pt>
                <c:pt idx="342">
                  <c:v>39264</c:v>
                </c:pt>
                <c:pt idx="343">
                  <c:v>39295</c:v>
                </c:pt>
                <c:pt idx="344">
                  <c:v>39326</c:v>
                </c:pt>
                <c:pt idx="345">
                  <c:v>39356</c:v>
                </c:pt>
                <c:pt idx="346">
                  <c:v>39387</c:v>
                </c:pt>
                <c:pt idx="347">
                  <c:v>39417</c:v>
                </c:pt>
                <c:pt idx="348">
                  <c:v>39448</c:v>
                </c:pt>
                <c:pt idx="349">
                  <c:v>39479</c:v>
                </c:pt>
                <c:pt idx="350">
                  <c:v>39508</c:v>
                </c:pt>
                <c:pt idx="351">
                  <c:v>39539</c:v>
                </c:pt>
                <c:pt idx="352">
                  <c:v>39569</c:v>
                </c:pt>
                <c:pt idx="353">
                  <c:v>39600</c:v>
                </c:pt>
                <c:pt idx="354">
                  <c:v>39630</c:v>
                </c:pt>
                <c:pt idx="355">
                  <c:v>39661</c:v>
                </c:pt>
                <c:pt idx="356">
                  <c:v>39692</c:v>
                </c:pt>
                <c:pt idx="357">
                  <c:v>39722</c:v>
                </c:pt>
                <c:pt idx="358">
                  <c:v>39753</c:v>
                </c:pt>
                <c:pt idx="359">
                  <c:v>39783</c:v>
                </c:pt>
                <c:pt idx="360">
                  <c:v>39814</c:v>
                </c:pt>
                <c:pt idx="361">
                  <c:v>39845</c:v>
                </c:pt>
                <c:pt idx="362">
                  <c:v>39873</c:v>
                </c:pt>
                <c:pt idx="363">
                  <c:v>39904</c:v>
                </c:pt>
                <c:pt idx="364">
                  <c:v>39934</c:v>
                </c:pt>
                <c:pt idx="365">
                  <c:v>39965</c:v>
                </c:pt>
                <c:pt idx="366">
                  <c:v>39995</c:v>
                </c:pt>
                <c:pt idx="367">
                  <c:v>40026</c:v>
                </c:pt>
                <c:pt idx="368">
                  <c:v>40057</c:v>
                </c:pt>
                <c:pt idx="369">
                  <c:v>40087</c:v>
                </c:pt>
                <c:pt idx="370">
                  <c:v>40118</c:v>
                </c:pt>
                <c:pt idx="371">
                  <c:v>40148</c:v>
                </c:pt>
                <c:pt idx="372">
                  <c:v>40179</c:v>
                </c:pt>
                <c:pt idx="373">
                  <c:v>40210</c:v>
                </c:pt>
                <c:pt idx="374">
                  <c:v>40238</c:v>
                </c:pt>
                <c:pt idx="375">
                  <c:v>40269</c:v>
                </c:pt>
                <c:pt idx="376">
                  <c:v>40299</c:v>
                </c:pt>
                <c:pt idx="377">
                  <c:v>40330</c:v>
                </c:pt>
                <c:pt idx="378">
                  <c:v>40360</c:v>
                </c:pt>
                <c:pt idx="379">
                  <c:v>40391</c:v>
                </c:pt>
                <c:pt idx="380">
                  <c:v>40422</c:v>
                </c:pt>
                <c:pt idx="381">
                  <c:v>40452</c:v>
                </c:pt>
                <c:pt idx="382">
                  <c:v>40483</c:v>
                </c:pt>
                <c:pt idx="383">
                  <c:v>40513</c:v>
                </c:pt>
                <c:pt idx="384">
                  <c:v>40544</c:v>
                </c:pt>
                <c:pt idx="385">
                  <c:v>40575</c:v>
                </c:pt>
                <c:pt idx="386">
                  <c:v>40603</c:v>
                </c:pt>
                <c:pt idx="387">
                  <c:v>40634</c:v>
                </c:pt>
                <c:pt idx="388">
                  <c:v>40664</c:v>
                </c:pt>
                <c:pt idx="389">
                  <c:v>40695</c:v>
                </c:pt>
                <c:pt idx="390">
                  <c:v>40725</c:v>
                </c:pt>
                <c:pt idx="391">
                  <c:v>40756</c:v>
                </c:pt>
                <c:pt idx="392">
                  <c:v>40787</c:v>
                </c:pt>
                <c:pt idx="393">
                  <c:v>40817</c:v>
                </c:pt>
                <c:pt idx="394">
                  <c:v>40848</c:v>
                </c:pt>
                <c:pt idx="395">
                  <c:v>40878</c:v>
                </c:pt>
                <c:pt idx="396">
                  <c:v>40909</c:v>
                </c:pt>
                <c:pt idx="397">
                  <c:v>40940</c:v>
                </c:pt>
                <c:pt idx="398">
                  <c:v>40969</c:v>
                </c:pt>
                <c:pt idx="399">
                  <c:v>41000</c:v>
                </c:pt>
                <c:pt idx="400">
                  <c:v>41030</c:v>
                </c:pt>
                <c:pt idx="401">
                  <c:v>41061</c:v>
                </c:pt>
                <c:pt idx="402">
                  <c:v>41091</c:v>
                </c:pt>
                <c:pt idx="403">
                  <c:v>41122</c:v>
                </c:pt>
                <c:pt idx="404">
                  <c:v>41153</c:v>
                </c:pt>
                <c:pt idx="405">
                  <c:v>41183</c:v>
                </c:pt>
                <c:pt idx="406">
                  <c:v>41214</c:v>
                </c:pt>
                <c:pt idx="407">
                  <c:v>41244</c:v>
                </c:pt>
                <c:pt idx="408">
                  <c:v>41275</c:v>
                </c:pt>
                <c:pt idx="409">
                  <c:v>41306</c:v>
                </c:pt>
                <c:pt idx="410">
                  <c:v>41334</c:v>
                </c:pt>
                <c:pt idx="411">
                  <c:v>41365</c:v>
                </c:pt>
                <c:pt idx="412">
                  <c:v>41395</c:v>
                </c:pt>
                <c:pt idx="413">
                  <c:v>41426</c:v>
                </c:pt>
                <c:pt idx="414">
                  <c:v>41456</c:v>
                </c:pt>
                <c:pt idx="415">
                  <c:v>41487</c:v>
                </c:pt>
                <c:pt idx="416">
                  <c:v>41518</c:v>
                </c:pt>
                <c:pt idx="417">
                  <c:v>41548</c:v>
                </c:pt>
                <c:pt idx="418">
                  <c:v>41579</c:v>
                </c:pt>
                <c:pt idx="419">
                  <c:v>41609</c:v>
                </c:pt>
                <c:pt idx="420">
                  <c:v>41640</c:v>
                </c:pt>
                <c:pt idx="421">
                  <c:v>41671</c:v>
                </c:pt>
                <c:pt idx="422">
                  <c:v>41699</c:v>
                </c:pt>
                <c:pt idx="423">
                  <c:v>41730</c:v>
                </c:pt>
                <c:pt idx="424">
                  <c:v>41760</c:v>
                </c:pt>
                <c:pt idx="425">
                  <c:v>41791</c:v>
                </c:pt>
                <c:pt idx="426">
                  <c:v>41821</c:v>
                </c:pt>
                <c:pt idx="427">
                  <c:v>41852</c:v>
                </c:pt>
                <c:pt idx="428">
                  <c:v>41883</c:v>
                </c:pt>
                <c:pt idx="429">
                  <c:v>41913</c:v>
                </c:pt>
                <c:pt idx="430">
                  <c:v>41944</c:v>
                </c:pt>
                <c:pt idx="431">
                  <c:v>41974</c:v>
                </c:pt>
                <c:pt idx="432">
                  <c:v>42005</c:v>
                </c:pt>
                <c:pt idx="433">
                  <c:v>42036</c:v>
                </c:pt>
                <c:pt idx="434">
                  <c:v>42064</c:v>
                </c:pt>
                <c:pt idx="435">
                  <c:v>42095</c:v>
                </c:pt>
                <c:pt idx="436">
                  <c:v>42125</c:v>
                </c:pt>
                <c:pt idx="437">
                  <c:v>42156</c:v>
                </c:pt>
                <c:pt idx="438">
                  <c:v>42186</c:v>
                </c:pt>
                <c:pt idx="439">
                  <c:v>42217</c:v>
                </c:pt>
                <c:pt idx="440">
                  <c:v>42248</c:v>
                </c:pt>
                <c:pt idx="441">
                  <c:v>42278</c:v>
                </c:pt>
                <c:pt idx="442">
                  <c:v>42309</c:v>
                </c:pt>
                <c:pt idx="443">
                  <c:v>42339</c:v>
                </c:pt>
                <c:pt idx="444">
                  <c:v>42370</c:v>
                </c:pt>
                <c:pt idx="445">
                  <c:v>42401</c:v>
                </c:pt>
                <c:pt idx="446">
                  <c:v>42430</c:v>
                </c:pt>
                <c:pt idx="447">
                  <c:v>42461</c:v>
                </c:pt>
                <c:pt idx="448">
                  <c:v>42491</c:v>
                </c:pt>
                <c:pt idx="449">
                  <c:v>42522</c:v>
                </c:pt>
                <c:pt idx="450">
                  <c:v>42552</c:v>
                </c:pt>
                <c:pt idx="451">
                  <c:v>42583</c:v>
                </c:pt>
                <c:pt idx="452">
                  <c:v>42614</c:v>
                </c:pt>
                <c:pt idx="453">
                  <c:v>42644</c:v>
                </c:pt>
                <c:pt idx="454">
                  <c:v>42675</c:v>
                </c:pt>
                <c:pt idx="455">
                  <c:v>42705</c:v>
                </c:pt>
                <c:pt idx="456">
                  <c:v>42736</c:v>
                </c:pt>
                <c:pt idx="457">
                  <c:v>42767</c:v>
                </c:pt>
                <c:pt idx="458">
                  <c:v>42795</c:v>
                </c:pt>
                <c:pt idx="459">
                  <c:v>42826</c:v>
                </c:pt>
                <c:pt idx="460">
                  <c:v>42856</c:v>
                </c:pt>
                <c:pt idx="461">
                  <c:v>42887</c:v>
                </c:pt>
                <c:pt idx="462">
                  <c:v>42917</c:v>
                </c:pt>
                <c:pt idx="463">
                  <c:v>42948</c:v>
                </c:pt>
                <c:pt idx="464">
                  <c:v>42979</c:v>
                </c:pt>
                <c:pt idx="465">
                  <c:v>43009</c:v>
                </c:pt>
                <c:pt idx="466">
                  <c:v>43040</c:v>
                </c:pt>
                <c:pt idx="467">
                  <c:v>43070</c:v>
                </c:pt>
                <c:pt idx="468">
                  <c:v>43101</c:v>
                </c:pt>
                <c:pt idx="469">
                  <c:v>43132</c:v>
                </c:pt>
                <c:pt idx="470">
                  <c:v>43160</c:v>
                </c:pt>
                <c:pt idx="471">
                  <c:v>43191</c:v>
                </c:pt>
                <c:pt idx="472">
                  <c:v>43221</c:v>
                </c:pt>
                <c:pt idx="473">
                  <c:v>43252</c:v>
                </c:pt>
                <c:pt idx="474">
                  <c:v>43282</c:v>
                </c:pt>
                <c:pt idx="475">
                  <c:v>43313</c:v>
                </c:pt>
                <c:pt idx="476">
                  <c:v>43344</c:v>
                </c:pt>
                <c:pt idx="477">
                  <c:v>43374</c:v>
                </c:pt>
                <c:pt idx="478">
                  <c:v>43405</c:v>
                </c:pt>
                <c:pt idx="479">
                  <c:v>43435</c:v>
                </c:pt>
                <c:pt idx="480">
                  <c:v>43466</c:v>
                </c:pt>
                <c:pt idx="481">
                  <c:v>43497</c:v>
                </c:pt>
                <c:pt idx="482">
                  <c:v>43525</c:v>
                </c:pt>
                <c:pt idx="483">
                  <c:v>43556</c:v>
                </c:pt>
                <c:pt idx="484">
                  <c:v>43586</c:v>
                </c:pt>
                <c:pt idx="485">
                  <c:v>43617</c:v>
                </c:pt>
                <c:pt idx="486">
                  <c:v>43647</c:v>
                </c:pt>
                <c:pt idx="487">
                  <c:v>43678</c:v>
                </c:pt>
                <c:pt idx="488">
                  <c:v>43709</c:v>
                </c:pt>
                <c:pt idx="489">
                  <c:v>43739</c:v>
                </c:pt>
                <c:pt idx="490">
                  <c:v>43770</c:v>
                </c:pt>
                <c:pt idx="491">
                  <c:v>43800</c:v>
                </c:pt>
                <c:pt idx="492">
                  <c:v>43831</c:v>
                </c:pt>
                <c:pt idx="493">
                  <c:v>43862</c:v>
                </c:pt>
                <c:pt idx="494">
                  <c:v>43891</c:v>
                </c:pt>
                <c:pt idx="495">
                  <c:v>43922</c:v>
                </c:pt>
                <c:pt idx="496">
                  <c:v>43952</c:v>
                </c:pt>
                <c:pt idx="497">
                  <c:v>43983</c:v>
                </c:pt>
                <c:pt idx="498">
                  <c:v>44013</c:v>
                </c:pt>
                <c:pt idx="499">
                  <c:v>44044</c:v>
                </c:pt>
                <c:pt idx="500">
                  <c:v>44075</c:v>
                </c:pt>
                <c:pt idx="501">
                  <c:v>44105</c:v>
                </c:pt>
                <c:pt idx="502">
                  <c:v>44136</c:v>
                </c:pt>
                <c:pt idx="503">
                  <c:v>44166</c:v>
                </c:pt>
                <c:pt idx="504">
                  <c:v>44197</c:v>
                </c:pt>
                <c:pt idx="505">
                  <c:v>44228</c:v>
                </c:pt>
                <c:pt idx="506">
                  <c:v>44256</c:v>
                </c:pt>
                <c:pt idx="507">
                  <c:v>44287</c:v>
                </c:pt>
                <c:pt idx="508">
                  <c:v>44317</c:v>
                </c:pt>
                <c:pt idx="509">
                  <c:v>44348</c:v>
                </c:pt>
                <c:pt idx="510">
                  <c:v>44378</c:v>
                </c:pt>
                <c:pt idx="511">
                  <c:v>44409</c:v>
                </c:pt>
                <c:pt idx="512">
                  <c:v>44440</c:v>
                </c:pt>
                <c:pt idx="513">
                  <c:v>44470</c:v>
                </c:pt>
                <c:pt idx="514">
                  <c:v>44501</c:v>
                </c:pt>
                <c:pt idx="515">
                  <c:v>44531</c:v>
                </c:pt>
                <c:pt idx="516">
                  <c:v>44562</c:v>
                </c:pt>
                <c:pt idx="517">
                  <c:v>44593</c:v>
                </c:pt>
                <c:pt idx="518">
                  <c:v>44621</c:v>
                </c:pt>
                <c:pt idx="519">
                  <c:v>44652</c:v>
                </c:pt>
                <c:pt idx="520">
                  <c:v>44682</c:v>
                </c:pt>
                <c:pt idx="521">
                  <c:v>44713</c:v>
                </c:pt>
                <c:pt idx="522">
                  <c:v>44773</c:v>
                </c:pt>
                <c:pt idx="523">
                  <c:v>44804</c:v>
                </c:pt>
                <c:pt idx="524">
                  <c:v>44834</c:v>
                </c:pt>
                <c:pt idx="525">
                  <c:v>44865</c:v>
                </c:pt>
                <c:pt idx="526">
                  <c:v>44895</c:v>
                </c:pt>
                <c:pt idx="527">
                  <c:v>44926</c:v>
                </c:pt>
                <c:pt idx="528">
                  <c:v>44957</c:v>
                </c:pt>
                <c:pt idx="529">
                  <c:v>44985</c:v>
                </c:pt>
                <c:pt idx="530">
                  <c:v>45016</c:v>
                </c:pt>
                <c:pt idx="531">
                  <c:v>45046</c:v>
                </c:pt>
                <c:pt idx="532">
                  <c:v>45077</c:v>
                </c:pt>
                <c:pt idx="533">
                  <c:v>45107</c:v>
                </c:pt>
                <c:pt idx="534">
                  <c:v>45138</c:v>
                </c:pt>
                <c:pt idx="535">
                  <c:v>45169</c:v>
                </c:pt>
                <c:pt idx="536">
                  <c:v>45199</c:v>
                </c:pt>
                <c:pt idx="537">
                  <c:v>45230</c:v>
                </c:pt>
                <c:pt idx="538">
                  <c:v>45260</c:v>
                </c:pt>
                <c:pt idx="539">
                  <c:v>45291</c:v>
                </c:pt>
                <c:pt idx="540">
                  <c:v>45322</c:v>
                </c:pt>
                <c:pt idx="541">
                  <c:v>45351</c:v>
                </c:pt>
                <c:pt idx="542">
                  <c:v>45382</c:v>
                </c:pt>
                <c:pt idx="543">
                  <c:v>45412</c:v>
                </c:pt>
                <c:pt idx="544">
                  <c:v>45443</c:v>
                </c:pt>
                <c:pt idx="545">
                  <c:v>45473</c:v>
                </c:pt>
                <c:pt idx="546">
                  <c:v>45504</c:v>
                </c:pt>
                <c:pt idx="547">
                  <c:v>45535</c:v>
                </c:pt>
                <c:pt idx="548">
                  <c:v>45565</c:v>
                </c:pt>
                <c:pt idx="549">
                  <c:v>45596</c:v>
                </c:pt>
                <c:pt idx="550">
                  <c:v>45626</c:v>
                </c:pt>
                <c:pt idx="551">
                  <c:v>45657</c:v>
                </c:pt>
                <c:pt idx="552">
                  <c:v>45688</c:v>
                </c:pt>
                <c:pt idx="553">
                  <c:v>45716</c:v>
                </c:pt>
                <c:pt idx="554">
                  <c:v>45747</c:v>
                </c:pt>
                <c:pt idx="555">
                  <c:v>45777</c:v>
                </c:pt>
                <c:pt idx="556">
                  <c:v>45808</c:v>
                </c:pt>
                <c:pt idx="557">
                  <c:v>45838</c:v>
                </c:pt>
              </c:numCache>
            </c:numRef>
          </c:cat>
          <c:val>
            <c:numRef>
              <c:f>'Prison pop table'!$C$3:$C$560</c:f>
              <c:numCache>
                <c:formatCode>_-* #,##0_-;\-* #,##0_-;_-* "-"??_-;_-@_-</c:formatCode>
                <c:ptCount val="558"/>
                <c:pt idx="0">
                  <c:v>2536.7999999999997</c:v>
                </c:pt>
                <c:pt idx="1">
                  <c:v>2611.5</c:v>
                </c:pt>
                <c:pt idx="2">
                  <c:v>2617.25</c:v>
                </c:pt>
                <c:pt idx="3">
                  <c:v>2611.6</c:v>
                </c:pt>
                <c:pt idx="4">
                  <c:v>2655.25</c:v>
                </c:pt>
                <c:pt idx="5">
                  <c:v>2750.5</c:v>
                </c:pt>
                <c:pt idx="6">
                  <c:v>2749.2</c:v>
                </c:pt>
                <c:pt idx="7">
                  <c:v>2775.75</c:v>
                </c:pt>
                <c:pt idx="8">
                  <c:v>2868</c:v>
                </c:pt>
                <c:pt idx="9">
                  <c:v>2901.7999999999997</c:v>
                </c:pt>
                <c:pt idx="10">
                  <c:v>2905</c:v>
                </c:pt>
                <c:pt idx="11">
                  <c:v>2821.3999999999996</c:v>
                </c:pt>
                <c:pt idx="12">
                  <c:v>2716.25</c:v>
                </c:pt>
                <c:pt idx="13">
                  <c:v>2698.25</c:v>
                </c:pt>
                <c:pt idx="14">
                  <c:v>2775.0000000000005</c:v>
                </c:pt>
                <c:pt idx="15">
                  <c:v>2827.25</c:v>
                </c:pt>
                <c:pt idx="16">
                  <c:v>2847</c:v>
                </c:pt>
                <c:pt idx="17">
                  <c:v>2843.4</c:v>
                </c:pt>
                <c:pt idx="18">
                  <c:v>2791.25</c:v>
                </c:pt>
                <c:pt idx="19">
                  <c:v>2801.75</c:v>
                </c:pt>
                <c:pt idx="20">
                  <c:v>2754.3999999999996</c:v>
                </c:pt>
                <c:pt idx="21">
                  <c:v>2783.25</c:v>
                </c:pt>
                <c:pt idx="22">
                  <c:v>2802</c:v>
                </c:pt>
                <c:pt idx="23">
                  <c:v>2823.7999999999997</c:v>
                </c:pt>
                <c:pt idx="24">
                  <c:v>2774.25</c:v>
                </c:pt>
                <c:pt idx="25">
                  <c:v>2803.25</c:v>
                </c:pt>
                <c:pt idx="26">
                  <c:v>2764.4</c:v>
                </c:pt>
                <c:pt idx="27">
                  <c:v>2796.5</c:v>
                </c:pt>
                <c:pt idx="28">
                  <c:v>2751.5</c:v>
                </c:pt>
                <c:pt idx="29">
                  <c:v>2735.0000000000005</c:v>
                </c:pt>
                <c:pt idx="30">
                  <c:v>2790.5</c:v>
                </c:pt>
                <c:pt idx="31">
                  <c:v>2743.7999999999997</c:v>
                </c:pt>
                <c:pt idx="32">
                  <c:v>2635.75</c:v>
                </c:pt>
                <c:pt idx="33">
                  <c:v>2607</c:v>
                </c:pt>
                <c:pt idx="34">
                  <c:v>2581.9999999999995</c:v>
                </c:pt>
                <c:pt idx="35">
                  <c:v>2526.5</c:v>
                </c:pt>
                <c:pt idx="36">
                  <c:v>2434.5</c:v>
                </c:pt>
                <c:pt idx="37">
                  <c:v>2413.33</c:v>
                </c:pt>
                <c:pt idx="38">
                  <c:v>2564.5</c:v>
                </c:pt>
                <c:pt idx="39">
                  <c:v>2554.75</c:v>
                </c:pt>
                <c:pt idx="40">
                  <c:v>2582.2000000000003</c:v>
                </c:pt>
                <c:pt idx="41">
                  <c:v>2582.5</c:v>
                </c:pt>
                <c:pt idx="42">
                  <c:v>2602.75</c:v>
                </c:pt>
                <c:pt idx="43">
                  <c:v>2606.1999999999998</c:v>
                </c:pt>
                <c:pt idx="44">
                  <c:v>2641.75</c:v>
                </c:pt>
                <c:pt idx="45">
                  <c:v>2662.663</c:v>
                </c:pt>
                <c:pt idx="46">
                  <c:v>2728</c:v>
                </c:pt>
                <c:pt idx="47">
                  <c:v>2690</c:v>
                </c:pt>
                <c:pt idx="48">
                  <c:v>2620.6</c:v>
                </c:pt>
                <c:pt idx="49">
                  <c:v>2668.5</c:v>
                </c:pt>
                <c:pt idx="50">
                  <c:v>2813</c:v>
                </c:pt>
                <c:pt idx="51">
                  <c:v>2793</c:v>
                </c:pt>
                <c:pt idx="52">
                  <c:v>2766.6</c:v>
                </c:pt>
                <c:pt idx="53">
                  <c:v>2800.5</c:v>
                </c:pt>
                <c:pt idx="54">
                  <c:v>2866.75</c:v>
                </c:pt>
                <c:pt idx="55">
                  <c:v>2929.4</c:v>
                </c:pt>
                <c:pt idx="56">
                  <c:v>2944.5</c:v>
                </c:pt>
                <c:pt idx="57">
                  <c:v>2983.6</c:v>
                </c:pt>
                <c:pt idx="58">
                  <c:v>2916.25</c:v>
                </c:pt>
                <c:pt idx="59">
                  <c:v>2763.25</c:v>
                </c:pt>
                <c:pt idx="60">
                  <c:v>2658.6000000000004</c:v>
                </c:pt>
                <c:pt idx="61">
                  <c:v>2693.5</c:v>
                </c:pt>
                <c:pt idx="62">
                  <c:v>2850.75</c:v>
                </c:pt>
                <c:pt idx="63">
                  <c:v>2934.4</c:v>
                </c:pt>
                <c:pt idx="64">
                  <c:v>2930</c:v>
                </c:pt>
                <c:pt idx="65">
                  <c:v>2893.25</c:v>
                </c:pt>
                <c:pt idx="66">
                  <c:v>2929.8</c:v>
                </c:pt>
                <c:pt idx="67">
                  <c:v>2965.25</c:v>
                </c:pt>
                <c:pt idx="68">
                  <c:v>3034</c:v>
                </c:pt>
                <c:pt idx="69">
                  <c:v>3059.8</c:v>
                </c:pt>
                <c:pt idx="70">
                  <c:v>3112.25</c:v>
                </c:pt>
                <c:pt idx="71">
                  <c:v>3083.2000000000003</c:v>
                </c:pt>
                <c:pt idx="72">
                  <c:v>2900.25</c:v>
                </c:pt>
                <c:pt idx="73">
                  <c:v>2853</c:v>
                </c:pt>
                <c:pt idx="74">
                  <c:v>2932.5</c:v>
                </c:pt>
                <c:pt idx="75">
                  <c:v>2903.2</c:v>
                </c:pt>
                <c:pt idx="76">
                  <c:v>2898</c:v>
                </c:pt>
                <c:pt idx="77">
                  <c:v>2942.5</c:v>
                </c:pt>
                <c:pt idx="78">
                  <c:v>2993</c:v>
                </c:pt>
                <c:pt idx="79">
                  <c:v>2945.5</c:v>
                </c:pt>
                <c:pt idx="80">
                  <c:v>2922.6</c:v>
                </c:pt>
                <c:pt idx="81">
                  <c:v>2664.5</c:v>
                </c:pt>
                <c:pt idx="82">
                  <c:v>2407</c:v>
                </c:pt>
                <c:pt idx="83">
                  <c:v>2321.6</c:v>
                </c:pt>
                <c:pt idx="84">
                  <c:v>2235</c:v>
                </c:pt>
                <c:pt idx="85">
                  <c:v>2254.75</c:v>
                </c:pt>
                <c:pt idx="86">
                  <c:v>2408</c:v>
                </c:pt>
                <c:pt idx="87">
                  <c:v>2478.75</c:v>
                </c:pt>
                <c:pt idx="88">
                  <c:v>2614.25</c:v>
                </c:pt>
                <c:pt idx="89">
                  <c:v>2704.8</c:v>
                </c:pt>
                <c:pt idx="90">
                  <c:v>2745.5</c:v>
                </c:pt>
                <c:pt idx="91">
                  <c:v>2784.25</c:v>
                </c:pt>
                <c:pt idx="92">
                  <c:v>2830.6</c:v>
                </c:pt>
                <c:pt idx="93">
                  <c:v>2916.25</c:v>
                </c:pt>
                <c:pt idx="94">
                  <c:v>2958.25</c:v>
                </c:pt>
                <c:pt idx="95">
                  <c:v>2836.4</c:v>
                </c:pt>
                <c:pt idx="96">
                  <c:v>2675.25</c:v>
                </c:pt>
                <c:pt idx="97">
                  <c:v>2676.25</c:v>
                </c:pt>
                <c:pt idx="98">
                  <c:v>2884.7999999999997</c:v>
                </c:pt>
                <c:pt idx="99">
                  <c:v>2965.25</c:v>
                </c:pt>
                <c:pt idx="100">
                  <c:v>2927.5</c:v>
                </c:pt>
                <c:pt idx="101">
                  <c:v>2989.8</c:v>
                </c:pt>
                <c:pt idx="102">
                  <c:v>3046</c:v>
                </c:pt>
                <c:pt idx="103">
                  <c:v>3095</c:v>
                </c:pt>
                <c:pt idx="104">
                  <c:v>3106</c:v>
                </c:pt>
                <c:pt idx="105">
                  <c:v>3117.25</c:v>
                </c:pt>
                <c:pt idx="106">
                  <c:v>3171.2000000000003</c:v>
                </c:pt>
                <c:pt idx="107">
                  <c:v>3187.75</c:v>
                </c:pt>
                <c:pt idx="108">
                  <c:v>3104.75</c:v>
                </c:pt>
                <c:pt idx="109">
                  <c:v>3111.75</c:v>
                </c:pt>
                <c:pt idx="110">
                  <c:v>3173.25</c:v>
                </c:pt>
                <c:pt idx="111">
                  <c:v>3184.8</c:v>
                </c:pt>
                <c:pt idx="112">
                  <c:v>3299.5</c:v>
                </c:pt>
                <c:pt idx="113">
                  <c:v>3334</c:v>
                </c:pt>
                <c:pt idx="114">
                  <c:v>3336.6</c:v>
                </c:pt>
                <c:pt idx="115">
                  <c:v>3414.25</c:v>
                </c:pt>
                <c:pt idx="116">
                  <c:v>3449.7999999999997</c:v>
                </c:pt>
                <c:pt idx="117">
                  <c:v>3466.5</c:v>
                </c:pt>
                <c:pt idx="118">
                  <c:v>3499.75</c:v>
                </c:pt>
                <c:pt idx="119">
                  <c:v>3402.3999999999996</c:v>
                </c:pt>
                <c:pt idx="120">
                  <c:v>3269.5</c:v>
                </c:pt>
                <c:pt idx="121">
                  <c:v>3289.5</c:v>
                </c:pt>
                <c:pt idx="122">
                  <c:v>3459.3999999999996</c:v>
                </c:pt>
                <c:pt idx="123">
                  <c:v>3581.5</c:v>
                </c:pt>
                <c:pt idx="124">
                  <c:v>3717.75</c:v>
                </c:pt>
                <c:pt idx="125">
                  <c:v>3735.7999999999997</c:v>
                </c:pt>
                <c:pt idx="126">
                  <c:v>3728.5</c:v>
                </c:pt>
                <c:pt idx="127">
                  <c:v>3766.5</c:v>
                </c:pt>
                <c:pt idx="128">
                  <c:v>3755.2</c:v>
                </c:pt>
                <c:pt idx="129">
                  <c:v>3629.5</c:v>
                </c:pt>
                <c:pt idx="130">
                  <c:v>3581.25</c:v>
                </c:pt>
                <c:pt idx="131">
                  <c:v>3482.0030000000002</c:v>
                </c:pt>
                <c:pt idx="132">
                  <c:v>3450.75</c:v>
                </c:pt>
                <c:pt idx="133">
                  <c:v>3538</c:v>
                </c:pt>
                <c:pt idx="134">
                  <c:v>3698.7999999999997</c:v>
                </c:pt>
                <c:pt idx="135">
                  <c:v>3755.5</c:v>
                </c:pt>
                <c:pt idx="136">
                  <c:v>3866.25</c:v>
                </c:pt>
                <c:pt idx="137">
                  <c:v>3967.6</c:v>
                </c:pt>
                <c:pt idx="138">
                  <c:v>4053.5</c:v>
                </c:pt>
                <c:pt idx="139">
                  <c:v>4066.6</c:v>
                </c:pt>
                <c:pt idx="140">
                  <c:v>4139.5</c:v>
                </c:pt>
                <c:pt idx="141">
                  <c:v>4131.75</c:v>
                </c:pt>
                <c:pt idx="142">
                  <c:v>4119.5999999999995</c:v>
                </c:pt>
                <c:pt idx="143">
                  <c:v>4019</c:v>
                </c:pt>
                <c:pt idx="144">
                  <c:v>3955.25</c:v>
                </c:pt>
                <c:pt idx="145">
                  <c:v>4036</c:v>
                </c:pt>
                <c:pt idx="146">
                  <c:v>4135.2000000000007</c:v>
                </c:pt>
                <c:pt idx="147">
                  <c:v>4157.5</c:v>
                </c:pt>
                <c:pt idx="148">
                  <c:v>4181.2000000000007</c:v>
                </c:pt>
                <c:pt idx="149">
                  <c:v>4196</c:v>
                </c:pt>
                <c:pt idx="150">
                  <c:v>4189.25</c:v>
                </c:pt>
                <c:pt idx="151">
                  <c:v>4222.7999999999993</c:v>
                </c:pt>
                <c:pt idx="152">
                  <c:v>4274.75</c:v>
                </c:pt>
                <c:pt idx="153">
                  <c:v>4331.5</c:v>
                </c:pt>
                <c:pt idx="154">
                  <c:v>4313.5999999999995</c:v>
                </c:pt>
                <c:pt idx="155">
                  <c:v>4165.75</c:v>
                </c:pt>
                <c:pt idx="156">
                  <c:v>4079.2000000000003</c:v>
                </c:pt>
                <c:pt idx="157">
                  <c:v>4131.75</c:v>
                </c:pt>
                <c:pt idx="158">
                  <c:v>4221.5</c:v>
                </c:pt>
                <c:pt idx="159">
                  <c:v>4252.75</c:v>
                </c:pt>
                <c:pt idx="160">
                  <c:v>4257.2</c:v>
                </c:pt>
                <c:pt idx="161">
                  <c:v>4211.25</c:v>
                </c:pt>
                <c:pt idx="162">
                  <c:v>4322.2</c:v>
                </c:pt>
                <c:pt idx="163">
                  <c:v>4300.75</c:v>
                </c:pt>
                <c:pt idx="164">
                  <c:v>4365</c:v>
                </c:pt>
                <c:pt idx="165">
                  <c:v>4436.6000000000004</c:v>
                </c:pt>
                <c:pt idx="166">
                  <c:v>4500</c:v>
                </c:pt>
                <c:pt idx="167">
                  <c:v>4256.75</c:v>
                </c:pt>
                <c:pt idx="168">
                  <c:v>4316</c:v>
                </c:pt>
                <c:pt idx="169">
                  <c:v>4418.75</c:v>
                </c:pt>
                <c:pt idx="170">
                  <c:v>4595.5</c:v>
                </c:pt>
                <c:pt idx="171">
                  <c:v>4673.0000000000009</c:v>
                </c:pt>
                <c:pt idx="172">
                  <c:v>4713.25</c:v>
                </c:pt>
                <c:pt idx="173">
                  <c:v>4703.5</c:v>
                </c:pt>
                <c:pt idx="174">
                  <c:v>4711.5999999999995</c:v>
                </c:pt>
                <c:pt idx="175">
                  <c:v>4706.5</c:v>
                </c:pt>
                <c:pt idx="176">
                  <c:v>4598</c:v>
                </c:pt>
                <c:pt idx="177">
                  <c:v>4459.5</c:v>
                </c:pt>
                <c:pt idx="178">
                  <c:v>4354.25</c:v>
                </c:pt>
                <c:pt idx="179">
                  <c:v>4193.2</c:v>
                </c:pt>
                <c:pt idx="180">
                  <c:v>4169</c:v>
                </c:pt>
                <c:pt idx="181">
                  <c:v>4243.5</c:v>
                </c:pt>
                <c:pt idx="182">
                  <c:v>4369.25</c:v>
                </c:pt>
                <c:pt idx="183">
                  <c:v>4419.2</c:v>
                </c:pt>
                <c:pt idx="184">
                  <c:v>4461.25</c:v>
                </c:pt>
                <c:pt idx="185">
                  <c:v>4410.75</c:v>
                </c:pt>
                <c:pt idx="186">
                  <c:v>4403.8</c:v>
                </c:pt>
                <c:pt idx="187">
                  <c:v>4390.5</c:v>
                </c:pt>
                <c:pt idx="188">
                  <c:v>4412.6000000000004</c:v>
                </c:pt>
                <c:pt idx="189">
                  <c:v>4420</c:v>
                </c:pt>
                <c:pt idx="190">
                  <c:v>4423.5</c:v>
                </c:pt>
                <c:pt idx="191">
                  <c:v>4351.3999999999996</c:v>
                </c:pt>
                <c:pt idx="192">
                  <c:v>4268.5</c:v>
                </c:pt>
                <c:pt idx="193">
                  <c:v>4242.25</c:v>
                </c:pt>
                <c:pt idx="194">
                  <c:v>4358.2000000000007</c:v>
                </c:pt>
                <c:pt idx="195">
                  <c:v>4413</c:v>
                </c:pt>
                <c:pt idx="196">
                  <c:v>4428</c:v>
                </c:pt>
                <c:pt idx="197">
                  <c:v>4499.6000000000004</c:v>
                </c:pt>
                <c:pt idx="198">
                  <c:v>4590.5</c:v>
                </c:pt>
                <c:pt idx="199">
                  <c:v>4621</c:v>
                </c:pt>
                <c:pt idx="200">
                  <c:v>4686.2</c:v>
                </c:pt>
                <c:pt idx="201">
                  <c:v>4692</c:v>
                </c:pt>
                <c:pt idx="202">
                  <c:v>4635.25</c:v>
                </c:pt>
                <c:pt idx="203">
                  <c:v>4460.8</c:v>
                </c:pt>
                <c:pt idx="204">
                  <c:v>4371.75</c:v>
                </c:pt>
                <c:pt idx="205">
                  <c:v>4392.5</c:v>
                </c:pt>
                <c:pt idx="206">
                  <c:v>4529.6000000000004</c:v>
                </c:pt>
                <c:pt idx="207">
                  <c:v>4580.25</c:v>
                </c:pt>
                <c:pt idx="208">
                  <c:v>4670.7999999999993</c:v>
                </c:pt>
                <c:pt idx="209">
                  <c:v>4736.5</c:v>
                </c:pt>
                <c:pt idx="210">
                  <c:v>4772.5</c:v>
                </c:pt>
                <c:pt idx="211">
                  <c:v>4877.8</c:v>
                </c:pt>
                <c:pt idx="212">
                  <c:v>4981.75</c:v>
                </c:pt>
                <c:pt idx="213">
                  <c:v>4990.75</c:v>
                </c:pt>
                <c:pt idx="214">
                  <c:v>4998.2000000000007</c:v>
                </c:pt>
                <c:pt idx="215">
                  <c:v>4880.75</c:v>
                </c:pt>
                <c:pt idx="216">
                  <c:v>4898.9999999999991</c:v>
                </c:pt>
                <c:pt idx="217">
                  <c:v>4947.75</c:v>
                </c:pt>
                <c:pt idx="218">
                  <c:v>4966.5</c:v>
                </c:pt>
                <c:pt idx="219">
                  <c:v>4945</c:v>
                </c:pt>
                <c:pt idx="220">
                  <c:v>4966</c:v>
                </c:pt>
                <c:pt idx="221">
                  <c:v>5104</c:v>
                </c:pt>
                <c:pt idx="222">
                  <c:v>5199.5</c:v>
                </c:pt>
                <c:pt idx="223">
                  <c:v>5290.5999999999995</c:v>
                </c:pt>
                <c:pt idx="224">
                  <c:v>5412</c:v>
                </c:pt>
                <c:pt idx="225">
                  <c:v>5440.5999999999995</c:v>
                </c:pt>
                <c:pt idx="226">
                  <c:v>5449.5</c:v>
                </c:pt>
                <c:pt idx="227">
                  <c:v>5180.5</c:v>
                </c:pt>
                <c:pt idx="228">
                  <c:v>5173.3999999999996</c:v>
                </c:pt>
                <c:pt idx="229">
                  <c:v>5192.75</c:v>
                </c:pt>
                <c:pt idx="230">
                  <c:v>5316.25</c:v>
                </c:pt>
                <c:pt idx="231">
                  <c:v>5425</c:v>
                </c:pt>
                <c:pt idx="232">
                  <c:v>5501</c:v>
                </c:pt>
                <c:pt idx="233">
                  <c:v>5547</c:v>
                </c:pt>
                <c:pt idx="234">
                  <c:v>5665</c:v>
                </c:pt>
                <c:pt idx="235">
                  <c:v>5657</c:v>
                </c:pt>
                <c:pt idx="236">
                  <c:v>5647</c:v>
                </c:pt>
                <c:pt idx="237">
                  <c:v>5596</c:v>
                </c:pt>
                <c:pt idx="238">
                  <c:v>5550</c:v>
                </c:pt>
                <c:pt idx="239">
                  <c:v>5342</c:v>
                </c:pt>
                <c:pt idx="240">
                  <c:v>5388</c:v>
                </c:pt>
                <c:pt idx="241">
                  <c:v>5563</c:v>
                </c:pt>
                <c:pt idx="242">
                  <c:v>5638</c:v>
                </c:pt>
                <c:pt idx="243">
                  <c:v>5630</c:v>
                </c:pt>
                <c:pt idx="244">
                  <c:v>5711</c:v>
                </c:pt>
                <c:pt idx="245">
                  <c:v>5794</c:v>
                </c:pt>
                <c:pt idx="246">
                  <c:v>5812</c:v>
                </c:pt>
                <c:pt idx="247">
                  <c:v>5868</c:v>
                </c:pt>
                <c:pt idx="248">
                  <c:v>5836</c:v>
                </c:pt>
                <c:pt idx="249">
                  <c:v>5736</c:v>
                </c:pt>
                <c:pt idx="250">
                  <c:v>5714</c:v>
                </c:pt>
                <c:pt idx="251">
                  <c:v>5441</c:v>
                </c:pt>
                <c:pt idx="252">
                  <c:v>5475</c:v>
                </c:pt>
                <c:pt idx="253">
                  <c:v>5537</c:v>
                </c:pt>
                <c:pt idx="254">
                  <c:v>5716</c:v>
                </c:pt>
                <c:pt idx="255">
                  <c:v>5710</c:v>
                </c:pt>
                <c:pt idx="256">
                  <c:v>5640</c:v>
                </c:pt>
                <c:pt idx="257">
                  <c:v>5701</c:v>
                </c:pt>
                <c:pt idx="258">
                  <c:v>5778</c:v>
                </c:pt>
                <c:pt idx="259">
                  <c:v>5909</c:v>
                </c:pt>
                <c:pt idx="260">
                  <c:v>5877</c:v>
                </c:pt>
                <c:pt idx="261">
                  <c:v>5901</c:v>
                </c:pt>
                <c:pt idx="262">
                  <c:v>5902</c:v>
                </c:pt>
                <c:pt idx="263">
                  <c:v>5772</c:v>
                </c:pt>
                <c:pt idx="264">
                  <c:v>5865</c:v>
                </c:pt>
                <c:pt idx="265">
                  <c:v>5906</c:v>
                </c:pt>
                <c:pt idx="266">
                  <c:v>6024</c:v>
                </c:pt>
                <c:pt idx="267">
                  <c:v>6017</c:v>
                </c:pt>
                <c:pt idx="268">
                  <c:v>5968</c:v>
                </c:pt>
                <c:pt idx="269">
                  <c:v>5980</c:v>
                </c:pt>
                <c:pt idx="270">
                  <c:v>5918</c:v>
                </c:pt>
                <c:pt idx="271">
                  <c:v>5950</c:v>
                </c:pt>
                <c:pt idx="272">
                  <c:v>5938</c:v>
                </c:pt>
                <c:pt idx="273">
                  <c:v>5932</c:v>
                </c:pt>
                <c:pt idx="274">
                  <c:v>5864</c:v>
                </c:pt>
                <c:pt idx="275">
                  <c:v>5656</c:v>
                </c:pt>
                <c:pt idx="276">
                  <c:v>5626</c:v>
                </c:pt>
                <c:pt idx="277">
                  <c:v>5694</c:v>
                </c:pt>
                <c:pt idx="278">
                  <c:v>5616</c:v>
                </c:pt>
                <c:pt idx="279">
                  <c:v>5627</c:v>
                </c:pt>
                <c:pt idx="280">
                  <c:v>5769</c:v>
                </c:pt>
                <c:pt idx="281">
                  <c:v>5884</c:v>
                </c:pt>
                <c:pt idx="282">
                  <c:v>5785</c:v>
                </c:pt>
                <c:pt idx="283">
                  <c:v>5838</c:v>
                </c:pt>
                <c:pt idx="284">
                  <c:v>5828</c:v>
                </c:pt>
                <c:pt idx="285">
                  <c:v>5781</c:v>
                </c:pt>
                <c:pt idx="286">
                  <c:v>5968</c:v>
                </c:pt>
                <c:pt idx="287">
                  <c:v>5782</c:v>
                </c:pt>
                <c:pt idx="288">
                  <c:v>5818</c:v>
                </c:pt>
                <c:pt idx="289">
                  <c:v>5880</c:v>
                </c:pt>
                <c:pt idx="290">
                  <c:v>5906</c:v>
                </c:pt>
                <c:pt idx="291">
                  <c:v>5924</c:v>
                </c:pt>
                <c:pt idx="292">
                  <c:v>6031</c:v>
                </c:pt>
                <c:pt idx="293">
                  <c:v>6135</c:v>
                </c:pt>
                <c:pt idx="294">
                  <c:v>6198</c:v>
                </c:pt>
                <c:pt idx="295">
                  <c:v>6237</c:v>
                </c:pt>
                <c:pt idx="296">
                  <c:v>6322</c:v>
                </c:pt>
                <c:pt idx="297">
                  <c:v>6367</c:v>
                </c:pt>
                <c:pt idx="298">
                  <c:v>6311</c:v>
                </c:pt>
                <c:pt idx="299">
                  <c:v>6154</c:v>
                </c:pt>
                <c:pt idx="300">
                  <c:v>6168</c:v>
                </c:pt>
                <c:pt idx="301">
                  <c:v>6290</c:v>
                </c:pt>
                <c:pt idx="302">
                  <c:v>6403</c:v>
                </c:pt>
                <c:pt idx="303">
                  <c:v>6393</c:v>
                </c:pt>
                <c:pt idx="304">
                  <c:v>6571</c:v>
                </c:pt>
                <c:pt idx="305">
                  <c:v>6613</c:v>
                </c:pt>
                <c:pt idx="306">
                  <c:v>6710</c:v>
                </c:pt>
                <c:pt idx="307">
                  <c:v>6865</c:v>
                </c:pt>
                <c:pt idx="308">
                  <c:v>6946</c:v>
                </c:pt>
                <c:pt idx="309">
                  <c:v>6912</c:v>
                </c:pt>
                <c:pt idx="310">
                  <c:v>6852</c:v>
                </c:pt>
                <c:pt idx="311">
                  <c:v>6663</c:v>
                </c:pt>
                <c:pt idx="312">
                  <c:v>6712</c:v>
                </c:pt>
                <c:pt idx="313">
                  <c:v>6781</c:v>
                </c:pt>
                <c:pt idx="314">
                  <c:v>6891</c:v>
                </c:pt>
                <c:pt idx="315">
                  <c:v>7005</c:v>
                </c:pt>
                <c:pt idx="316">
                  <c:v>7081</c:v>
                </c:pt>
                <c:pt idx="317">
                  <c:v>7074</c:v>
                </c:pt>
                <c:pt idx="318">
                  <c:v>7214</c:v>
                </c:pt>
                <c:pt idx="319">
                  <c:v>7311</c:v>
                </c:pt>
                <c:pt idx="320">
                  <c:v>7391</c:v>
                </c:pt>
                <c:pt idx="321">
                  <c:v>7510</c:v>
                </c:pt>
                <c:pt idx="322">
                  <c:v>7579</c:v>
                </c:pt>
                <c:pt idx="323">
                  <c:v>7420</c:v>
                </c:pt>
                <c:pt idx="324">
                  <c:v>7514</c:v>
                </c:pt>
                <c:pt idx="325">
                  <c:v>7610</c:v>
                </c:pt>
                <c:pt idx="326">
                  <c:v>7664</c:v>
                </c:pt>
                <c:pt idx="327">
                  <c:v>7592</c:v>
                </c:pt>
                <c:pt idx="328">
                  <c:v>7650</c:v>
                </c:pt>
                <c:pt idx="329">
                  <c:v>7656</c:v>
                </c:pt>
                <c:pt idx="330">
                  <c:v>7699</c:v>
                </c:pt>
                <c:pt idx="331">
                  <c:v>7770</c:v>
                </c:pt>
                <c:pt idx="332">
                  <c:v>7705</c:v>
                </c:pt>
                <c:pt idx="333">
                  <c:v>7632</c:v>
                </c:pt>
                <c:pt idx="334">
                  <c:v>7662</c:v>
                </c:pt>
                <c:pt idx="335">
                  <c:v>7541</c:v>
                </c:pt>
                <c:pt idx="336">
                  <c:v>7644</c:v>
                </c:pt>
                <c:pt idx="337">
                  <c:v>7689</c:v>
                </c:pt>
                <c:pt idx="338">
                  <c:v>7893</c:v>
                </c:pt>
                <c:pt idx="339">
                  <c:v>7965</c:v>
                </c:pt>
                <c:pt idx="340">
                  <c:v>8105</c:v>
                </c:pt>
                <c:pt idx="341">
                  <c:v>8148</c:v>
                </c:pt>
                <c:pt idx="342">
                  <c:v>8206</c:v>
                </c:pt>
                <c:pt idx="343">
                  <c:v>8270</c:v>
                </c:pt>
                <c:pt idx="344">
                  <c:v>8427</c:v>
                </c:pt>
                <c:pt idx="345">
                  <c:v>8201</c:v>
                </c:pt>
                <c:pt idx="346">
                  <c:v>7892</c:v>
                </c:pt>
                <c:pt idx="347">
                  <c:v>7459</c:v>
                </c:pt>
                <c:pt idx="348">
                  <c:v>7513</c:v>
                </c:pt>
                <c:pt idx="349">
                  <c:v>7644</c:v>
                </c:pt>
                <c:pt idx="350">
                  <c:v>7612</c:v>
                </c:pt>
                <c:pt idx="351">
                  <c:v>7645</c:v>
                </c:pt>
                <c:pt idx="352">
                  <c:v>7758</c:v>
                </c:pt>
                <c:pt idx="353">
                  <c:v>7868</c:v>
                </c:pt>
                <c:pt idx="354">
                  <c:v>8041</c:v>
                </c:pt>
                <c:pt idx="355">
                  <c:v>7949</c:v>
                </c:pt>
                <c:pt idx="356">
                  <c:v>8017</c:v>
                </c:pt>
                <c:pt idx="357">
                  <c:v>7946</c:v>
                </c:pt>
                <c:pt idx="358">
                  <c:v>7935</c:v>
                </c:pt>
                <c:pt idx="359">
                  <c:v>7819</c:v>
                </c:pt>
                <c:pt idx="360">
                  <c:v>8066</c:v>
                </c:pt>
                <c:pt idx="361">
                  <c:v>8212</c:v>
                </c:pt>
                <c:pt idx="362">
                  <c:v>8291</c:v>
                </c:pt>
                <c:pt idx="363">
                  <c:v>8249</c:v>
                </c:pt>
                <c:pt idx="364">
                  <c:v>8315</c:v>
                </c:pt>
                <c:pt idx="365">
                  <c:v>8373</c:v>
                </c:pt>
                <c:pt idx="366">
                  <c:v>8356</c:v>
                </c:pt>
                <c:pt idx="367">
                  <c:v>8479</c:v>
                </c:pt>
                <c:pt idx="368">
                  <c:v>8510</c:v>
                </c:pt>
                <c:pt idx="369">
                  <c:v>8475</c:v>
                </c:pt>
                <c:pt idx="370">
                  <c:v>8490</c:v>
                </c:pt>
                <c:pt idx="371">
                  <c:v>8235</c:v>
                </c:pt>
                <c:pt idx="372">
                  <c:v>8310</c:v>
                </c:pt>
                <c:pt idx="373">
                  <c:v>8455</c:v>
                </c:pt>
                <c:pt idx="374">
                  <c:v>8542</c:v>
                </c:pt>
                <c:pt idx="375">
                  <c:v>8529</c:v>
                </c:pt>
                <c:pt idx="376">
                  <c:v>8706</c:v>
                </c:pt>
                <c:pt idx="377">
                  <c:v>8753</c:v>
                </c:pt>
                <c:pt idx="378">
                  <c:v>8802</c:v>
                </c:pt>
                <c:pt idx="379">
                  <c:v>8799</c:v>
                </c:pt>
                <c:pt idx="380">
                  <c:v>8811</c:v>
                </c:pt>
                <c:pt idx="381">
                  <c:v>8845</c:v>
                </c:pt>
                <c:pt idx="382">
                  <c:v>8768</c:v>
                </c:pt>
                <c:pt idx="383">
                  <c:v>8523</c:v>
                </c:pt>
                <c:pt idx="384">
                  <c:v>8712</c:v>
                </c:pt>
                <c:pt idx="385">
                  <c:v>8815</c:v>
                </c:pt>
                <c:pt idx="386">
                  <c:v>8794</c:v>
                </c:pt>
                <c:pt idx="387">
                  <c:v>8782</c:v>
                </c:pt>
                <c:pt idx="388">
                  <c:v>8691</c:v>
                </c:pt>
                <c:pt idx="389">
                  <c:v>8708</c:v>
                </c:pt>
                <c:pt idx="390">
                  <c:v>8683</c:v>
                </c:pt>
                <c:pt idx="391">
                  <c:v>8644</c:v>
                </c:pt>
                <c:pt idx="392">
                  <c:v>8595</c:v>
                </c:pt>
                <c:pt idx="393">
                  <c:v>8583</c:v>
                </c:pt>
                <c:pt idx="394">
                  <c:v>8602</c:v>
                </c:pt>
                <c:pt idx="395">
                  <c:v>8378</c:v>
                </c:pt>
                <c:pt idx="396">
                  <c:v>8569</c:v>
                </c:pt>
                <c:pt idx="397">
                  <c:v>8642</c:v>
                </c:pt>
                <c:pt idx="398">
                  <c:v>8690</c:v>
                </c:pt>
                <c:pt idx="399">
                  <c:v>8661</c:v>
                </c:pt>
                <c:pt idx="400">
                  <c:v>8683</c:v>
                </c:pt>
                <c:pt idx="401">
                  <c:v>8679</c:v>
                </c:pt>
                <c:pt idx="402">
                  <c:v>8613</c:v>
                </c:pt>
                <c:pt idx="403">
                  <c:v>8626</c:v>
                </c:pt>
                <c:pt idx="404">
                  <c:v>8662</c:v>
                </c:pt>
                <c:pt idx="405">
                  <c:v>8730</c:v>
                </c:pt>
                <c:pt idx="406">
                  <c:v>8743</c:v>
                </c:pt>
                <c:pt idx="407">
                  <c:v>8470</c:v>
                </c:pt>
                <c:pt idx="408">
                  <c:v>8671</c:v>
                </c:pt>
                <c:pt idx="409">
                  <c:v>8692</c:v>
                </c:pt>
                <c:pt idx="410">
                  <c:v>8693</c:v>
                </c:pt>
                <c:pt idx="411">
                  <c:v>8638</c:v>
                </c:pt>
                <c:pt idx="412">
                  <c:v>8687</c:v>
                </c:pt>
                <c:pt idx="413">
                  <c:v>8604</c:v>
                </c:pt>
                <c:pt idx="414">
                  <c:v>8575</c:v>
                </c:pt>
                <c:pt idx="415">
                  <c:v>8540</c:v>
                </c:pt>
                <c:pt idx="416">
                  <c:v>8545</c:v>
                </c:pt>
                <c:pt idx="417">
                  <c:v>8496</c:v>
                </c:pt>
                <c:pt idx="418">
                  <c:v>8362</c:v>
                </c:pt>
                <c:pt idx="419">
                  <c:v>8182</c:v>
                </c:pt>
                <c:pt idx="420">
                  <c:v>8405</c:v>
                </c:pt>
                <c:pt idx="421">
                  <c:v>8513</c:v>
                </c:pt>
                <c:pt idx="422">
                  <c:v>8606</c:v>
                </c:pt>
                <c:pt idx="423">
                  <c:v>8537</c:v>
                </c:pt>
                <c:pt idx="424">
                  <c:v>8592</c:v>
                </c:pt>
                <c:pt idx="425">
                  <c:v>8640</c:v>
                </c:pt>
                <c:pt idx="426">
                  <c:v>8678</c:v>
                </c:pt>
                <c:pt idx="427">
                  <c:v>8754</c:v>
                </c:pt>
                <c:pt idx="428">
                  <c:v>8753</c:v>
                </c:pt>
                <c:pt idx="429">
                  <c:v>8691</c:v>
                </c:pt>
                <c:pt idx="430">
                  <c:v>8707</c:v>
                </c:pt>
                <c:pt idx="431">
                  <c:v>8808</c:v>
                </c:pt>
                <c:pt idx="432">
                  <c:v>8866</c:v>
                </c:pt>
                <c:pt idx="433">
                  <c:v>8863</c:v>
                </c:pt>
                <c:pt idx="434">
                  <c:v>8809</c:v>
                </c:pt>
                <c:pt idx="435">
                  <c:v>8834</c:v>
                </c:pt>
                <c:pt idx="436">
                  <c:v>8880</c:v>
                </c:pt>
                <c:pt idx="437">
                  <c:v>8906</c:v>
                </c:pt>
                <c:pt idx="438">
                  <c:v>8945</c:v>
                </c:pt>
                <c:pt idx="439">
                  <c:v>9112</c:v>
                </c:pt>
                <c:pt idx="440">
                  <c:v>9089</c:v>
                </c:pt>
                <c:pt idx="441">
                  <c:v>9155</c:v>
                </c:pt>
                <c:pt idx="442">
                  <c:v>9171</c:v>
                </c:pt>
                <c:pt idx="443">
                  <c:v>9019</c:v>
                </c:pt>
              </c:numCache>
            </c:numRef>
          </c:val>
        </c:ser>
        <c:ser>
          <c:idx val="1"/>
          <c:order val="1"/>
          <c:tx>
            <c:strRef>
              <c:f>'Prison pop table'!$D$2</c:f>
              <c:strCache>
                <c:ptCount val="1"/>
                <c:pt idx="0">
                  <c:v>Forecast</c:v>
                </c:pt>
              </c:strCache>
            </c:strRef>
          </c:tx>
          <c:spPr>
            <a:ln w="25400">
              <a:solidFill>
                <a:srgbClr val="6689CC"/>
              </a:solidFill>
            </a:ln>
          </c:spPr>
          <c:marker>
            <c:symbol val="none"/>
          </c:marker>
          <c:cat>
            <c:numRef>
              <c:f>'Prison pop table'!$B$3:$B$560</c:f>
              <c:numCache>
                <c:formatCode>mmm\ yy</c:formatCode>
                <c:ptCount val="558"/>
                <c:pt idx="0">
                  <c:v>28856</c:v>
                </c:pt>
                <c:pt idx="1">
                  <c:v>28887</c:v>
                </c:pt>
                <c:pt idx="2">
                  <c:v>28915</c:v>
                </c:pt>
                <c:pt idx="3">
                  <c:v>28946</c:v>
                </c:pt>
                <c:pt idx="4">
                  <c:v>28976</c:v>
                </c:pt>
                <c:pt idx="5">
                  <c:v>29007</c:v>
                </c:pt>
                <c:pt idx="6">
                  <c:v>29037</c:v>
                </c:pt>
                <c:pt idx="7">
                  <c:v>29068</c:v>
                </c:pt>
                <c:pt idx="8">
                  <c:v>29099</c:v>
                </c:pt>
                <c:pt idx="9">
                  <c:v>29129</c:v>
                </c:pt>
                <c:pt idx="10">
                  <c:v>29160</c:v>
                </c:pt>
                <c:pt idx="11">
                  <c:v>29190</c:v>
                </c:pt>
                <c:pt idx="12">
                  <c:v>29221</c:v>
                </c:pt>
                <c:pt idx="13">
                  <c:v>29252</c:v>
                </c:pt>
                <c:pt idx="14">
                  <c:v>29281</c:v>
                </c:pt>
                <c:pt idx="15">
                  <c:v>29312</c:v>
                </c:pt>
                <c:pt idx="16">
                  <c:v>29342</c:v>
                </c:pt>
                <c:pt idx="17">
                  <c:v>29373</c:v>
                </c:pt>
                <c:pt idx="18">
                  <c:v>29403</c:v>
                </c:pt>
                <c:pt idx="19">
                  <c:v>29434</c:v>
                </c:pt>
                <c:pt idx="20">
                  <c:v>29465</c:v>
                </c:pt>
                <c:pt idx="21">
                  <c:v>29495</c:v>
                </c:pt>
                <c:pt idx="22">
                  <c:v>29526</c:v>
                </c:pt>
                <c:pt idx="23">
                  <c:v>29556</c:v>
                </c:pt>
                <c:pt idx="24">
                  <c:v>29587</c:v>
                </c:pt>
                <c:pt idx="25">
                  <c:v>29618</c:v>
                </c:pt>
                <c:pt idx="26">
                  <c:v>29646</c:v>
                </c:pt>
                <c:pt idx="27">
                  <c:v>29677</c:v>
                </c:pt>
                <c:pt idx="28">
                  <c:v>29707</c:v>
                </c:pt>
                <c:pt idx="29">
                  <c:v>29738</c:v>
                </c:pt>
                <c:pt idx="30">
                  <c:v>29768</c:v>
                </c:pt>
                <c:pt idx="31">
                  <c:v>29799</c:v>
                </c:pt>
                <c:pt idx="32">
                  <c:v>29830</c:v>
                </c:pt>
                <c:pt idx="33">
                  <c:v>29860</c:v>
                </c:pt>
                <c:pt idx="34">
                  <c:v>29891</c:v>
                </c:pt>
                <c:pt idx="35">
                  <c:v>29921</c:v>
                </c:pt>
                <c:pt idx="36">
                  <c:v>29952</c:v>
                </c:pt>
                <c:pt idx="37">
                  <c:v>29983</c:v>
                </c:pt>
                <c:pt idx="38">
                  <c:v>30011</c:v>
                </c:pt>
                <c:pt idx="39">
                  <c:v>30042</c:v>
                </c:pt>
                <c:pt idx="40">
                  <c:v>30072</c:v>
                </c:pt>
                <c:pt idx="41">
                  <c:v>30103</c:v>
                </c:pt>
                <c:pt idx="42">
                  <c:v>30133</c:v>
                </c:pt>
                <c:pt idx="43">
                  <c:v>30164</c:v>
                </c:pt>
                <c:pt idx="44">
                  <c:v>30195</c:v>
                </c:pt>
                <c:pt idx="45">
                  <c:v>30225</c:v>
                </c:pt>
                <c:pt idx="46">
                  <c:v>30256</c:v>
                </c:pt>
                <c:pt idx="47">
                  <c:v>30286</c:v>
                </c:pt>
                <c:pt idx="48">
                  <c:v>30317</c:v>
                </c:pt>
                <c:pt idx="49">
                  <c:v>30348</c:v>
                </c:pt>
                <c:pt idx="50">
                  <c:v>30376</c:v>
                </c:pt>
                <c:pt idx="51">
                  <c:v>30407</c:v>
                </c:pt>
                <c:pt idx="52">
                  <c:v>30437</c:v>
                </c:pt>
                <c:pt idx="53">
                  <c:v>30468</c:v>
                </c:pt>
                <c:pt idx="54">
                  <c:v>30498</c:v>
                </c:pt>
                <c:pt idx="55">
                  <c:v>30529</c:v>
                </c:pt>
                <c:pt idx="56">
                  <c:v>30560</c:v>
                </c:pt>
                <c:pt idx="57">
                  <c:v>30590</c:v>
                </c:pt>
                <c:pt idx="58">
                  <c:v>30621</c:v>
                </c:pt>
                <c:pt idx="59">
                  <c:v>30651</c:v>
                </c:pt>
                <c:pt idx="60">
                  <c:v>30682</c:v>
                </c:pt>
                <c:pt idx="61">
                  <c:v>30713</c:v>
                </c:pt>
                <c:pt idx="62">
                  <c:v>30742</c:v>
                </c:pt>
                <c:pt idx="63">
                  <c:v>30773</c:v>
                </c:pt>
                <c:pt idx="64">
                  <c:v>30803</c:v>
                </c:pt>
                <c:pt idx="65">
                  <c:v>30834</c:v>
                </c:pt>
                <c:pt idx="66">
                  <c:v>30864</c:v>
                </c:pt>
                <c:pt idx="67">
                  <c:v>30895</c:v>
                </c:pt>
                <c:pt idx="68">
                  <c:v>30926</c:v>
                </c:pt>
                <c:pt idx="69">
                  <c:v>30956</c:v>
                </c:pt>
                <c:pt idx="70">
                  <c:v>30987</c:v>
                </c:pt>
                <c:pt idx="71">
                  <c:v>31017</c:v>
                </c:pt>
                <c:pt idx="72">
                  <c:v>31048</c:v>
                </c:pt>
                <c:pt idx="73">
                  <c:v>31079</c:v>
                </c:pt>
                <c:pt idx="74">
                  <c:v>31107</c:v>
                </c:pt>
                <c:pt idx="75">
                  <c:v>31138</c:v>
                </c:pt>
                <c:pt idx="76">
                  <c:v>31168</c:v>
                </c:pt>
                <c:pt idx="77">
                  <c:v>31199</c:v>
                </c:pt>
                <c:pt idx="78">
                  <c:v>31229</c:v>
                </c:pt>
                <c:pt idx="79">
                  <c:v>31260</c:v>
                </c:pt>
                <c:pt idx="80">
                  <c:v>31291</c:v>
                </c:pt>
                <c:pt idx="81">
                  <c:v>31321</c:v>
                </c:pt>
                <c:pt idx="82">
                  <c:v>31352</c:v>
                </c:pt>
                <c:pt idx="83">
                  <c:v>31382</c:v>
                </c:pt>
                <c:pt idx="84">
                  <c:v>31413</c:v>
                </c:pt>
                <c:pt idx="85">
                  <c:v>31444</c:v>
                </c:pt>
                <c:pt idx="86">
                  <c:v>31472</c:v>
                </c:pt>
                <c:pt idx="87">
                  <c:v>31503</c:v>
                </c:pt>
                <c:pt idx="88">
                  <c:v>31533</c:v>
                </c:pt>
                <c:pt idx="89">
                  <c:v>31564</c:v>
                </c:pt>
                <c:pt idx="90">
                  <c:v>31594</c:v>
                </c:pt>
                <c:pt idx="91">
                  <c:v>31625</c:v>
                </c:pt>
                <c:pt idx="92">
                  <c:v>31656</c:v>
                </c:pt>
                <c:pt idx="93">
                  <c:v>31686</c:v>
                </c:pt>
                <c:pt idx="94">
                  <c:v>31717</c:v>
                </c:pt>
                <c:pt idx="95">
                  <c:v>31747</c:v>
                </c:pt>
                <c:pt idx="96">
                  <c:v>31778</c:v>
                </c:pt>
                <c:pt idx="97">
                  <c:v>31809</c:v>
                </c:pt>
                <c:pt idx="98">
                  <c:v>31837</c:v>
                </c:pt>
                <c:pt idx="99">
                  <c:v>31868</c:v>
                </c:pt>
                <c:pt idx="100">
                  <c:v>31898</c:v>
                </c:pt>
                <c:pt idx="101">
                  <c:v>31929</c:v>
                </c:pt>
                <c:pt idx="102">
                  <c:v>31959</c:v>
                </c:pt>
                <c:pt idx="103">
                  <c:v>31990</c:v>
                </c:pt>
                <c:pt idx="104">
                  <c:v>32021</c:v>
                </c:pt>
                <c:pt idx="105">
                  <c:v>32051</c:v>
                </c:pt>
                <c:pt idx="106">
                  <c:v>32082</c:v>
                </c:pt>
                <c:pt idx="107">
                  <c:v>32112</c:v>
                </c:pt>
                <c:pt idx="108">
                  <c:v>32143</c:v>
                </c:pt>
                <c:pt idx="109">
                  <c:v>32174</c:v>
                </c:pt>
                <c:pt idx="110">
                  <c:v>32203</c:v>
                </c:pt>
                <c:pt idx="111">
                  <c:v>32234</c:v>
                </c:pt>
                <c:pt idx="112">
                  <c:v>32264</c:v>
                </c:pt>
                <c:pt idx="113">
                  <c:v>32295</c:v>
                </c:pt>
                <c:pt idx="114">
                  <c:v>32325</c:v>
                </c:pt>
                <c:pt idx="115">
                  <c:v>32356</c:v>
                </c:pt>
                <c:pt idx="116">
                  <c:v>32387</c:v>
                </c:pt>
                <c:pt idx="117">
                  <c:v>32417</c:v>
                </c:pt>
                <c:pt idx="118">
                  <c:v>32448</c:v>
                </c:pt>
                <c:pt idx="119">
                  <c:v>32478</c:v>
                </c:pt>
                <c:pt idx="120">
                  <c:v>32509</c:v>
                </c:pt>
                <c:pt idx="121">
                  <c:v>32540</c:v>
                </c:pt>
                <c:pt idx="122">
                  <c:v>32568</c:v>
                </c:pt>
                <c:pt idx="123">
                  <c:v>32599</c:v>
                </c:pt>
                <c:pt idx="124">
                  <c:v>32629</c:v>
                </c:pt>
                <c:pt idx="125">
                  <c:v>32660</c:v>
                </c:pt>
                <c:pt idx="126">
                  <c:v>32690</c:v>
                </c:pt>
                <c:pt idx="127">
                  <c:v>32721</c:v>
                </c:pt>
                <c:pt idx="128">
                  <c:v>32752</c:v>
                </c:pt>
                <c:pt idx="129">
                  <c:v>32782</c:v>
                </c:pt>
                <c:pt idx="130">
                  <c:v>32813</c:v>
                </c:pt>
                <c:pt idx="131">
                  <c:v>32843</c:v>
                </c:pt>
                <c:pt idx="132">
                  <c:v>32874</c:v>
                </c:pt>
                <c:pt idx="133">
                  <c:v>32905</c:v>
                </c:pt>
                <c:pt idx="134">
                  <c:v>32933</c:v>
                </c:pt>
                <c:pt idx="135">
                  <c:v>32964</c:v>
                </c:pt>
                <c:pt idx="136">
                  <c:v>32994</c:v>
                </c:pt>
                <c:pt idx="137">
                  <c:v>33025</c:v>
                </c:pt>
                <c:pt idx="138">
                  <c:v>33055</c:v>
                </c:pt>
                <c:pt idx="139">
                  <c:v>33086</c:v>
                </c:pt>
                <c:pt idx="140">
                  <c:v>33117</c:v>
                </c:pt>
                <c:pt idx="141">
                  <c:v>33147</c:v>
                </c:pt>
                <c:pt idx="142">
                  <c:v>33178</c:v>
                </c:pt>
                <c:pt idx="143">
                  <c:v>33208</c:v>
                </c:pt>
                <c:pt idx="144">
                  <c:v>33239</c:v>
                </c:pt>
                <c:pt idx="145">
                  <c:v>33270</c:v>
                </c:pt>
                <c:pt idx="146">
                  <c:v>33298</c:v>
                </c:pt>
                <c:pt idx="147">
                  <c:v>33329</c:v>
                </c:pt>
                <c:pt idx="148">
                  <c:v>33359</c:v>
                </c:pt>
                <c:pt idx="149">
                  <c:v>33390</c:v>
                </c:pt>
                <c:pt idx="150">
                  <c:v>33420</c:v>
                </c:pt>
                <c:pt idx="151">
                  <c:v>33451</c:v>
                </c:pt>
                <c:pt idx="152">
                  <c:v>33482</c:v>
                </c:pt>
                <c:pt idx="153">
                  <c:v>33512</c:v>
                </c:pt>
                <c:pt idx="154">
                  <c:v>33543</c:v>
                </c:pt>
                <c:pt idx="155">
                  <c:v>33573</c:v>
                </c:pt>
                <c:pt idx="156">
                  <c:v>33604</c:v>
                </c:pt>
                <c:pt idx="157">
                  <c:v>33635</c:v>
                </c:pt>
                <c:pt idx="158">
                  <c:v>33664</c:v>
                </c:pt>
                <c:pt idx="159">
                  <c:v>33695</c:v>
                </c:pt>
                <c:pt idx="160">
                  <c:v>33725</c:v>
                </c:pt>
                <c:pt idx="161">
                  <c:v>33756</c:v>
                </c:pt>
                <c:pt idx="162">
                  <c:v>33786</c:v>
                </c:pt>
                <c:pt idx="163">
                  <c:v>33817</c:v>
                </c:pt>
                <c:pt idx="164">
                  <c:v>33848</c:v>
                </c:pt>
                <c:pt idx="165">
                  <c:v>33878</c:v>
                </c:pt>
                <c:pt idx="166">
                  <c:v>33909</c:v>
                </c:pt>
                <c:pt idx="167">
                  <c:v>33939</c:v>
                </c:pt>
                <c:pt idx="168">
                  <c:v>33970</c:v>
                </c:pt>
                <c:pt idx="169">
                  <c:v>34001</c:v>
                </c:pt>
                <c:pt idx="170">
                  <c:v>34029</c:v>
                </c:pt>
                <c:pt idx="171">
                  <c:v>34060</c:v>
                </c:pt>
                <c:pt idx="172">
                  <c:v>34090</c:v>
                </c:pt>
                <c:pt idx="173">
                  <c:v>34121</c:v>
                </c:pt>
                <c:pt idx="174">
                  <c:v>34151</c:v>
                </c:pt>
                <c:pt idx="175">
                  <c:v>34182</c:v>
                </c:pt>
                <c:pt idx="176">
                  <c:v>34213</c:v>
                </c:pt>
                <c:pt idx="177">
                  <c:v>34243</c:v>
                </c:pt>
                <c:pt idx="178">
                  <c:v>34274</c:v>
                </c:pt>
                <c:pt idx="179">
                  <c:v>34304</c:v>
                </c:pt>
                <c:pt idx="180">
                  <c:v>34335</c:v>
                </c:pt>
                <c:pt idx="181">
                  <c:v>34366</c:v>
                </c:pt>
                <c:pt idx="182">
                  <c:v>34394</c:v>
                </c:pt>
                <c:pt idx="183">
                  <c:v>34425</c:v>
                </c:pt>
                <c:pt idx="184">
                  <c:v>34455</c:v>
                </c:pt>
                <c:pt idx="185">
                  <c:v>34486</c:v>
                </c:pt>
                <c:pt idx="186">
                  <c:v>34516</c:v>
                </c:pt>
                <c:pt idx="187">
                  <c:v>34547</c:v>
                </c:pt>
                <c:pt idx="188">
                  <c:v>34578</c:v>
                </c:pt>
                <c:pt idx="189">
                  <c:v>34608</c:v>
                </c:pt>
                <c:pt idx="190">
                  <c:v>34639</c:v>
                </c:pt>
                <c:pt idx="191">
                  <c:v>34669</c:v>
                </c:pt>
                <c:pt idx="192">
                  <c:v>34700</c:v>
                </c:pt>
                <c:pt idx="193">
                  <c:v>34731</c:v>
                </c:pt>
                <c:pt idx="194">
                  <c:v>34759</c:v>
                </c:pt>
                <c:pt idx="195">
                  <c:v>34790</c:v>
                </c:pt>
                <c:pt idx="196">
                  <c:v>34820</c:v>
                </c:pt>
                <c:pt idx="197">
                  <c:v>34851</c:v>
                </c:pt>
                <c:pt idx="198">
                  <c:v>34881</c:v>
                </c:pt>
                <c:pt idx="199">
                  <c:v>34912</c:v>
                </c:pt>
                <c:pt idx="200">
                  <c:v>34943</c:v>
                </c:pt>
                <c:pt idx="201">
                  <c:v>34973</c:v>
                </c:pt>
                <c:pt idx="202">
                  <c:v>35004</c:v>
                </c:pt>
                <c:pt idx="203">
                  <c:v>35034</c:v>
                </c:pt>
                <c:pt idx="204">
                  <c:v>35065</c:v>
                </c:pt>
                <c:pt idx="205">
                  <c:v>35096</c:v>
                </c:pt>
                <c:pt idx="206">
                  <c:v>35125</c:v>
                </c:pt>
                <c:pt idx="207">
                  <c:v>35156</c:v>
                </c:pt>
                <c:pt idx="208">
                  <c:v>35186</c:v>
                </c:pt>
                <c:pt idx="209">
                  <c:v>35217</c:v>
                </c:pt>
                <c:pt idx="210">
                  <c:v>35247</c:v>
                </c:pt>
                <c:pt idx="211">
                  <c:v>35278</c:v>
                </c:pt>
                <c:pt idx="212">
                  <c:v>35309</c:v>
                </c:pt>
                <c:pt idx="213">
                  <c:v>35339</c:v>
                </c:pt>
                <c:pt idx="214">
                  <c:v>35370</c:v>
                </c:pt>
                <c:pt idx="215">
                  <c:v>35400</c:v>
                </c:pt>
                <c:pt idx="216">
                  <c:v>35431</c:v>
                </c:pt>
                <c:pt idx="217">
                  <c:v>35462</c:v>
                </c:pt>
                <c:pt idx="218">
                  <c:v>35490</c:v>
                </c:pt>
                <c:pt idx="219">
                  <c:v>35521</c:v>
                </c:pt>
                <c:pt idx="220">
                  <c:v>35551</c:v>
                </c:pt>
                <c:pt idx="221">
                  <c:v>35582</c:v>
                </c:pt>
                <c:pt idx="222">
                  <c:v>35612</c:v>
                </c:pt>
                <c:pt idx="223">
                  <c:v>35643</c:v>
                </c:pt>
                <c:pt idx="224">
                  <c:v>35674</c:v>
                </c:pt>
                <c:pt idx="225">
                  <c:v>35704</c:v>
                </c:pt>
                <c:pt idx="226">
                  <c:v>35735</c:v>
                </c:pt>
                <c:pt idx="227">
                  <c:v>35765</c:v>
                </c:pt>
                <c:pt idx="228">
                  <c:v>35796</c:v>
                </c:pt>
                <c:pt idx="229">
                  <c:v>35827</c:v>
                </c:pt>
                <c:pt idx="230">
                  <c:v>35855</c:v>
                </c:pt>
                <c:pt idx="231">
                  <c:v>35886</c:v>
                </c:pt>
                <c:pt idx="232">
                  <c:v>35916</c:v>
                </c:pt>
                <c:pt idx="233">
                  <c:v>35947</c:v>
                </c:pt>
                <c:pt idx="234">
                  <c:v>35977</c:v>
                </c:pt>
                <c:pt idx="235">
                  <c:v>36008</c:v>
                </c:pt>
                <c:pt idx="236">
                  <c:v>36039</c:v>
                </c:pt>
                <c:pt idx="237">
                  <c:v>36069</c:v>
                </c:pt>
                <c:pt idx="238">
                  <c:v>36100</c:v>
                </c:pt>
                <c:pt idx="239">
                  <c:v>36130</c:v>
                </c:pt>
                <c:pt idx="240">
                  <c:v>36161</c:v>
                </c:pt>
                <c:pt idx="241">
                  <c:v>36192</c:v>
                </c:pt>
                <c:pt idx="242">
                  <c:v>36220</c:v>
                </c:pt>
                <c:pt idx="243">
                  <c:v>36251</c:v>
                </c:pt>
                <c:pt idx="244">
                  <c:v>36281</c:v>
                </c:pt>
                <c:pt idx="245">
                  <c:v>36312</c:v>
                </c:pt>
                <c:pt idx="246">
                  <c:v>36342</c:v>
                </c:pt>
                <c:pt idx="247">
                  <c:v>36373</c:v>
                </c:pt>
                <c:pt idx="248">
                  <c:v>36404</c:v>
                </c:pt>
                <c:pt idx="249">
                  <c:v>36434</c:v>
                </c:pt>
                <c:pt idx="250">
                  <c:v>36465</c:v>
                </c:pt>
                <c:pt idx="251">
                  <c:v>36495</c:v>
                </c:pt>
                <c:pt idx="252">
                  <c:v>36526</c:v>
                </c:pt>
                <c:pt idx="253">
                  <c:v>36557</c:v>
                </c:pt>
                <c:pt idx="254">
                  <c:v>36586</c:v>
                </c:pt>
                <c:pt idx="255">
                  <c:v>36617</c:v>
                </c:pt>
                <c:pt idx="256">
                  <c:v>36647</c:v>
                </c:pt>
                <c:pt idx="257">
                  <c:v>36678</c:v>
                </c:pt>
                <c:pt idx="258">
                  <c:v>36708</c:v>
                </c:pt>
                <c:pt idx="259">
                  <c:v>36739</c:v>
                </c:pt>
                <c:pt idx="260">
                  <c:v>36770</c:v>
                </c:pt>
                <c:pt idx="261">
                  <c:v>36800</c:v>
                </c:pt>
                <c:pt idx="262">
                  <c:v>36831</c:v>
                </c:pt>
                <c:pt idx="263">
                  <c:v>36861</c:v>
                </c:pt>
                <c:pt idx="264">
                  <c:v>36892</c:v>
                </c:pt>
                <c:pt idx="265">
                  <c:v>36923</c:v>
                </c:pt>
                <c:pt idx="266">
                  <c:v>36951</c:v>
                </c:pt>
                <c:pt idx="267">
                  <c:v>36982</c:v>
                </c:pt>
                <c:pt idx="268">
                  <c:v>37012</c:v>
                </c:pt>
                <c:pt idx="269">
                  <c:v>37043</c:v>
                </c:pt>
                <c:pt idx="270">
                  <c:v>37073</c:v>
                </c:pt>
                <c:pt idx="271">
                  <c:v>37104</c:v>
                </c:pt>
                <c:pt idx="272">
                  <c:v>37135</c:v>
                </c:pt>
                <c:pt idx="273">
                  <c:v>37165</c:v>
                </c:pt>
                <c:pt idx="274">
                  <c:v>37196</c:v>
                </c:pt>
                <c:pt idx="275">
                  <c:v>37226</c:v>
                </c:pt>
                <c:pt idx="276">
                  <c:v>37257</c:v>
                </c:pt>
                <c:pt idx="277">
                  <c:v>37288</c:v>
                </c:pt>
                <c:pt idx="278">
                  <c:v>37316</c:v>
                </c:pt>
                <c:pt idx="279">
                  <c:v>37347</c:v>
                </c:pt>
                <c:pt idx="280">
                  <c:v>37377</c:v>
                </c:pt>
                <c:pt idx="281">
                  <c:v>37408</c:v>
                </c:pt>
                <c:pt idx="282">
                  <c:v>37438</c:v>
                </c:pt>
                <c:pt idx="283">
                  <c:v>37469</c:v>
                </c:pt>
                <c:pt idx="284">
                  <c:v>37500</c:v>
                </c:pt>
                <c:pt idx="285">
                  <c:v>37530</c:v>
                </c:pt>
                <c:pt idx="286">
                  <c:v>37561</c:v>
                </c:pt>
                <c:pt idx="287">
                  <c:v>37591</c:v>
                </c:pt>
                <c:pt idx="288">
                  <c:v>37622</c:v>
                </c:pt>
                <c:pt idx="289">
                  <c:v>37653</c:v>
                </c:pt>
                <c:pt idx="290">
                  <c:v>37681</c:v>
                </c:pt>
                <c:pt idx="291">
                  <c:v>37712</c:v>
                </c:pt>
                <c:pt idx="292">
                  <c:v>37742</c:v>
                </c:pt>
                <c:pt idx="293">
                  <c:v>37773</c:v>
                </c:pt>
                <c:pt idx="294">
                  <c:v>37803</c:v>
                </c:pt>
                <c:pt idx="295">
                  <c:v>37834</c:v>
                </c:pt>
                <c:pt idx="296">
                  <c:v>37865</c:v>
                </c:pt>
                <c:pt idx="297">
                  <c:v>37895</c:v>
                </c:pt>
                <c:pt idx="298">
                  <c:v>37926</c:v>
                </c:pt>
                <c:pt idx="299">
                  <c:v>37956</c:v>
                </c:pt>
                <c:pt idx="300">
                  <c:v>37987</c:v>
                </c:pt>
                <c:pt idx="301">
                  <c:v>38018</c:v>
                </c:pt>
                <c:pt idx="302">
                  <c:v>38047</c:v>
                </c:pt>
                <c:pt idx="303">
                  <c:v>38078</c:v>
                </c:pt>
                <c:pt idx="304">
                  <c:v>38108</c:v>
                </c:pt>
                <c:pt idx="305">
                  <c:v>38139</c:v>
                </c:pt>
                <c:pt idx="306">
                  <c:v>38169</c:v>
                </c:pt>
                <c:pt idx="307">
                  <c:v>38200</c:v>
                </c:pt>
                <c:pt idx="308">
                  <c:v>38231</c:v>
                </c:pt>
                <c:pt idx="309">
                  <c:v>38261</c:v>
                </c:pt>
                <c:pt idx="310">
                  <c:v>38292</c:v>
                </c:pt>
                <c:pt idx="311">
                  <c:v>38322</c:v>
                </c:pt>
                <c:pt idx="312">
                  <c:v>38353</c:v>
                </c:pt>
                <c:pt idx="313">
                  <c:v>38384</c:v>
                </c:pt>
                <c:pt idx="314">
                  <c:v>38412</c:v>
                </c:pt>
                <c:pt idx="315">
                  <c:v>38443</c:v>
                </c:pt>
                <c:pt idx="316">
                  <c:v>38473</c:v>
                </c:pt>
                <c:pt idx="317">
                  <c:v>38504</c:v>
                </c:pt>
                <c:pt idx="318">
                  <c:v>38534</c:v>
                </c:pt>
                <c:pt idx="319">
                  <c:v>38565</c:v>
                </c:pt>
                <c:pt idx="320">
                  <c:v>38596</c:v>
                </c:pt>
                <c:pt idx="321">
                  <c:v>38626</c:v>
                </c:pt>
                <c:pt idx="322">
                  <c:v>38657</c:v>
                </c:pt>
                <c:pt idx="323">
                  <c:v>38687</c:v>
                </c:pt>
                <c:pt idx="324">
                  <c:v>38718</c:v>
                </c:pt>
                <c:pt idx="325">
                  <c:v>38749</c:v>
                </c:pt>
                <c:pt idx="326">
                  <c:v>38777</c:v>
                </c:pt>
                <c:pt idx="327">
                  <c:v>38808</c:v>
                </c:pt>
                <c:pt idx="328">
                  <c:v>38838</c:v>
                </c:pt>
                <c:pt idx="329">
                  <c:v>38869</c:v>
                </c:pt>
                <c:pt idx="330">
                  <c:v>38899</c:v>
                </c:pt>
                <c:pt idx="331">
                  <c:v>38930</c:v>
                </c:pt>
                <c:pt idx="332">
                  <c:v>38961</c:v>
                </c:pt>
                <c:pt idx="333">
                  <c:v>38991</c:v>
                </c:pt>
                <c:pt idx="334">
                  <c:v>39022</c:v>
                </c:pt>
                <c:pt idx="335">
                  <c:v>39052</c:v>
                </c:pt>
                <c:pt idx="336">
                  <c:v>39083</c:v>
                </c:pt>
                <c:pt idx="337">
                  <c:v>39114</c:v>
                </c:pt>
                <c:pt idx="338">
                  <c:v>39142</c:v>
                </c:pt>
                <c:pt idx="339">
                  <c:v>39173</c:v>
                </c:pt>
                <c:pt idx="340">
                  <c:v>39203</c:v>
                </c:pt>
                <c:pt idx="341">
                  <c:v>39234</c:v>
                </c:pt>
                <c:pt idx="342">
                  <c:v>39264</c:v>
                </c:pt>
                <c:pt idx="343">
                  <c:v>39295</c:v>
                </c:pt>
                <c:pt idx="344">
                  <c:v>39326</c:v>
                </c:pt>
                <c:pt idx="345">
                  <c:v>39356</c:v>
                </c:pt>
                <c:pt idx="346">
                  <c:v>39387</c:v>
                </c:pt>
                <c:pt idx="347">
                  <c:v>39417</c:v>
                </c:pt>
                <c:pt idx="348">
                  <c:v>39448</c:v>
                </c:pt>
                <c:pt idx="349">
                  <c:v>39479</c:v>
                </c:pt>
                <c:pt idx="350">
                  <c:v>39508</c:v>
                </c:pt>
                <c:pt idx="351">
                  <c:v>39539</c:v>
                </c:pt>
                <c:pt idx="352">
                  <c:v>39569</c:v>
                </c:pt>
                <c:pt idx="353">
                  <c:v>39600</c:v>
                </c:pt>
                <c:pt idx="354">
                  <c:v>39630</c:v>
                </c:pt>
                <c:pt idx="355">
                  <c:v>39661</c:v>
                </c:pt>
                <c:pt idx="356">
                  <c:v>39692</c:v>
                </c:pt>
                <c:pt idx="357">
                  <c:v>39722</c:v>
                </c:pt>
                <c:pt idx="358">
                  <c:v>39753</c:v>
                </c:pt>
                <c:pt idx="359">
                  <c:v>39783</c:v>
                </c:pt>
                <c:pt idx="360">
                  <c:v>39814</c:v>
                </c:pt>
                <c:pt idx="361">
                  <c:v>39845</c:v>
                </c:pt>
                <c:pt idx="362">
                  <c:v>39873</c:v>
                </c:pt>
                <c:pt idx="363">
                  <c:v>39904</c:v>
                </c:pt>
                <c:pt idx="364">
                  <c:v>39934</c:v>
                </c:pt>
                <c:pt idx="365">
                  <c:v>39965</c:v>
                </c:pt>
                <c:pt idx="366">
                  <c:v>39995</c:v>
                </c:pt>
                <c:pt idx="367">
                  <c:v>40026</c:v>
                </c:pt>
                <c:pt idx="368">
                  <c:v>40057</c:v>
                </c:pt>
                <c:pt idx="369">
                  <c:v>40087</c:v>
                </c:pt>
                <c:pt idx="370">
                  <c:v>40118</c:v>
                </c:pt>
                <c:pt idx="371">
                  <c:v>40148</c:v>
                </c:pt>
                <c:pt idx="372">
                  <c:v>40179</c:v>
                </c:pt>
                <c:pt idx="373">
                  <c:v>40210</c:v>
                </c:pt>
                <c:pt idx="374">
                  <c:v>40238</c:v>
                </c:pt>
                <c:pt idx="375">
                  <c:v>40269</c:v>
                </c:pt>
                <c:pt idx="376">
                  <c:v>40299</c:v>
                </c:pt>
                <c:pt idx="377">
                  <c:v>40330</c:v>
                </c:pt>
                <c:pt idx="378">
                  <c:v>40360</c:v>
                </c:pt>
                <c:pt idx="379">
                  <c:v>40391</c:v>
                </c:pt>
                <c:pt idx="380">
                  <c:v>40422</c:v>
                </c:pt>
                <c:pt idx="381">
                  <c:v>40452</c:v>
                </c:pt>
                <c:pt idx="382">
                  <c:v>40483</c:v>
                </c:pt>
                <c:pt idx="383">
                  <c:v>40513</c:v>
                </c:pt>
                <c:pt idx="384">
                  <c:v>40544</c:v>
                </c:pt>
                <c:pt idx="385">
                  <c:v>40575</c:v>
                </c:pt>
                <c:pt idx="386">
                  <c:v>40603</c:v>
                </c:pt>
                <c:pt idx="387">
                  <c:v>40634</c:v>
                </c:pt>
                <c:pt idx="388">
                  <c:v>40664</c:v>
                </c:pt>
                <c:pt idx="389">
                  <c:v>40695</c:v>
                </c:pt>
                <c:pt idx="390">
                  <c:v>40725</c:v>
                </c:pt>
                <c:pt idx="391">
                  <c:v>40756</c:v>
                </c:pt>
                <c:pt idx="392">
                  <c:v>40787</c:v>
                </c:pt>
                <c:pt idx="393">
                  <c:v>40817</c:v>
                </c:pt>
                <c:pt idx="394">
                  <c:v>40848</c:v>
                </c:pt>
                <c:pt idx="395">
                  <c:v>40878</c:v>
                </c:pt>
                <c:pt idx="396">
                  <c:v>40909</c:v>
                </c:pt>
                <c:pt idx="397">
                  <c:v>40940</c:v>
                </c:pt>
                <c:pt idx="398">
                  <c:v>40969</c:v>
                </c:pt>
                <c:pt idx="399">
                  <c:v>41000</c:v>
                </c:pt>
                <c:pt idx="400">
                  <c:v>41030</c:v>
                </c:pt>
                <c:pt idx="401">
                  <c:v>41061</c:v>
                </c:pt>
                <c:pt idx="402">
                  <c:v>41091</c:v>
                </c:pt>
                <c:pt idx="403">
                  <c:v>41122</c:v>
                </c:pt>
                <c:pt idx="404">
                  <c:v>41153</c:v>
                </c:pt>
                <c:pt idx="405">
                  <c:v>41183</c:v>
                </c:pt>
                <c:pt idx="406">
                  <c:v>41214</c:v>
                </c:pt>
                <c:pt idx="407">
                  <c:v>41244</c:v>
                </c:pt>
                <c:pt idx="408">
                  <c:v>41275</c:v>
                </c:pt>
                <c:pt idx="409">
                  <c:v>41306</c:v>
                </c:pt>
                <c:pt idx="410">
                  <c:v>41334</c:v>
                </c:pt>
                <c:pt idx="411">
                  <c:v>41365</c:v>
                </c:pt>
                <c:pt idx="412">
                  <c:v>41395</c:v>
                </c:pt>
                <c:pt idx="413">
                  <c:v>41426</c:v>
                </c:pt>
                <c:pt idx="414">
                  <c:v>41456</c:v>
                </c:pt>
                <c:pt idx="415">
                  <c:v>41487</c:v>
                </c:pt>
                <c:pt idx="416">
                  <c:v>41518</c:v>
                </c:pt>
                <c:pt idx="417">
                  <c:v>41548</c:v>
                </c:pt>
                <c:pt idx="418">
                  <c:v>41579</c:v>
                </c:pt>
                <c:pt idx="419">
                  <c:v>41609</c:v>
                </c:pt>
                <c:pt idx="420">
                  <c:v>41640</c:v>
                </c:pt>
                <c:pt idx="421">
                  <c:v>41671</c:v>
                </c:pt>
                <c:pt idx="422">
                  <c:v>41699</c:v>
                </c:pt>
                <c:pt idx="423">
                  <c:v>41730</c:v>
                </c:pt>
                <c:pt idx="424">
                  <c:v>41760</c:v>
                </c:pt>
                <c:pt idx="425">
                  <c:v>41791</c:v>
                </c:pt>
                <c:pt idx="426">
                  <c:v>41821</c:v>
                </c:pt>
                <c:pt idx="427">
                  <c:v>41852</c:v>
                </c:pt>
                <c:pt idx="428">
                  <c:v>41883</c:v>
                </c:pt>
                <c:pt idx="429">
                  <c:v>41913</c:v>
                </c:pt>
                <c:pt idx="430">
                  <c:v>41944</c:v>
                </c:pt>
                <c:pt idx="431">
                  <c:v>41974</c:v>
                </c:pt>
                <c:pt idx="432">
                  <c:v>42005</c:v>
                </c:pt>
                <c:pt idx="433">
                  <c:v>42036</c:v>
                </c:pt>
                <c:pt idx="434">
                  <c:v>42064</c:v>
                </c:pt>
                <c:pt idx="435">
                  <c:v>42095</c:v>
                </c:pt>
                <c:pt idx="436">
                  <c:v>42125</c:v>
                </c:pt>
                <c:pt idx="437">
                  <c:v>42156</c:v>
                </c:pt>
                <c:pt idx="438">
                  <c:v>42186</c:v>
                </c:pt>
                <c:pt idx="439">
                  <c:v>42217</c:v>
                </c:pt>
                <c:pt idx="440">
                  <c:v>42248</c:v>
                </c:pt>
                <c:pt idx="441">
                  <c:v>42278</c:v>
                </c:pt>
                <c:pt idx="442">
                  <c:v>42309</c:v>
                </c:pt>
                <c:pt idx="443">
                  <c:v>42339</c:v>
                </c:pt>
                <c:pt idx="444">
                  <c:v>42370</c:v>
                </c:pt>
                <c:pt idx="445">
                  <c:v>42401</c:v>
                </c:pt>
                <c:pt idx="446">
                  <c:v>42430</c:v>
                </c:pt>
                <c:pt idx="447">
                  <c:v>42461</c:v>
                </c:pt>
                <c:pt idx="448">
                  <c:v>42491</c:v>
                </c:pt>
                <c:pt idx="449">
                  <c:v>42522</c:v>
                </c:pt>
                <c:pt idx="450">
                  <c:v>42552</c:v>
                </c:pt>
                <c:pt idx="451">
                  <c:v>42583</c:v>
                </c:pt>
                <c:pt idx="452">
                  <c:v>42614</c:v>
                </c:pt>
                <c:pt idx="453">
                  <c:v>42644</c:v>
                </c:pt>
                <c:pt idx="454">
                  <c:v>42675</c:v>
                </c:pt>
                <c:pt idx="455">
                  <c:v>42705</c:v>
                </c:pt>
                <c:pt idx="456">
                  <c:v>42736</c:v>
                </c:pt>
                <c:pt idx="457">
                  <c:v>42767</c:v>
                </c:pt>
                <c:pt idx="458">
                  <c:v>42795</c:v>
                </c:pt>
                <c:pt idx="459">
                  <c:v>42826</c:v>
                </c:pt>
                <c:pt idx="460">
                  <c:v>42856</c:v>
                </c:pt>
                <c:pt idx="461">
                  <c:v>42887</c:v>
                </c:pt>
                <c:pt idx="462">
                  <c:v>42917</c:v>
                </c:pt>
                <c:pt idx="463">
                  <c:v>42948</c:v>
                </c:pt>
                <c:pt idx="464">
                  <c:v>42979</c:v>
                </c:pt>
                <c:pt idx="465">
                  <c:v>43009</c:v>
                </c:pt>
                <c:pt idx="466">
                  <c:v>43040</c:v>
                </c:pt>
                <c:pt idx="467">
                  <c:v>43070</c:v>
                </c:pt>
                <c:pt idx="468">
                  <c:v>43101</c:v>
                </c:pt>
                <c:pt idx="469">
                  <c:v>43132</c:v>
                </c:pt>
                <c:pt idx="470">
                  <c:v>43160</c:v>
                </c:pt>
                <c:pt idx="471">
                  <c:v>43191</c:v>
                </c:pt>
                <c:pt idx="472">
                  <c:v>43221</c:v>
                </c:pt>
                <c:pt idx="473">
                  <c:v>43252</c:v>
                </c:pt>
                <c:pt idx="474">
                  <c:v>43282</c:v>
                </c:pt>
                <c:pt idx="475">
                  <c:v>43313</c:v>
                </c:pt>
                <c:pt idx="476">
                  <c:v>43344</c:v>
                </c:pt>
                <c:pt idx="477">
                  <c:v>43374</c:v>
                </c:pt>
                <c:pt idx="478">
                  <c:v>43405</c:v>
                </c:pt>
                <c:pt idx="479">
                  <c:v>43435</c:v>
                </c:pt>
                <c:pt idx="480">
                  <c:v>43466</c:v>
                </c:pt>
                <c:pt idx="481">
                  <c:v>43497</c:v>
                </c:pt>
                <c:pt idx="482">
                  <c:v>43525</c:v>
                </c:pt>
                <c:pt idx="483">
                  <c:v>43556</c:v>
                </c:pt>
                <c:pt idx="484">
                  <c:v>43586</c:v>
                </c:pt>
                <c:pt idx="485">
                  <c:v>43617</c:v>
                </c:pt>
                <c:pt idx="486">
                  <c:v>43647</c:v>
                </c:pt>
                <c:pt idx="487">
                  <c:v>43678</c:v>
                </c:pt>
                <c:pt idx="488">
                  <c:v>43709</c:v>
                </c:pt>
                <c:pt idx="489">
                  <c:v>43739</c:v>
                </c:pt>
                <c:pt idx="490">
                  <c:v>43770</c:v>
                </c:pt>
                <c:pt idx="491">
                  <c:v>43800</c:v>
                </c:pt>
                <c:pt idx="492">
                  <c:v>43831</c:v>
                </c:pt>
                <c:pt idx="493">
                  <c:v>43862</c:v>
                </c:pt>
                <c:pt idx="494">
                  <c:v>43891</c:v>
                </c:pt>
                <c:pt idx="495">
                  <c:v>43922</c:v>
                </c:pt>
                <c:pt idx="496">
                  <c:v>43952</c:v>
                </c:pt>
                <c:pt idx="497">
                  <c:v>43983</c:v>
                </c:pt>
                <c:pt idx="498">
                  <c:v>44013</c:v>
                </c:pt>
                <c:pt idx="499">
                  <c:v>44044</c:v>
                </c:pt>
                <c:pt idx="500">
                  <c:v>44075</c:v>
                </c:pt>
                <c:pt idx="501">
                  <c:v>44105</c:v>
                </c:pt>
                <c:pt idx="502">
                  <c:v>44136</c:v>
                </c:pt>
                <c:pt idx="503">
                  <c:v>44166</c:v>
                </c:pt>
                <c:pt idx="504">
                  <c:v>44197</c:v>
                </c:pt>
                <c:pt idx="505">
                  <c:v>44228</c:v>
                </c:pt>
                <c:pt idx="506">
                  <c:v>44256</c:v>
                </c:pt>
                <c:pt idx="507">
                  <c:v>44287</c:v>
                </c:pt>
                <c:pt idx="508">
                  <c:v>44317</c:v>
                </c:pt>
                <c:pt idx="509">
                  <c:v>44348</c:v>
                </c:pt>
                <c:pt idx="510">
                  <c:v>44378</c:v>
                </c:pt>
                <c:pt idx="511">
                  <c:v>44409</c:v>
                </c:pt>
                <c:pt idx="512">
                  <c:v>44440</c:v>
                </c:pt>
                <c:pt idx="513">
                  <c:v>44470</c:v>
                </c:pt>
                <c:pt idx="514">
                  <c:v>44501</c:v>
                </c:pt>
                <c:pt idx="515">
                  <c:v>44531</c:v>
                </c:pt>
                <c:pt idx="516">
                  <c:v>44562</c:v>
                </c:pt>
                <c:pt idx="517">
                  <c:v>44593</c:v>
                </c:pt>
                <c:pt idx="518">
                  <c:v>44621</c:v>
                </c:pt>
                <c:pt idx="519">
                  <c:v>44652</c:v>
                </c:pt>
                <c:pt idx="520">
                  <c:v>44682</c:v>
                </c:pt>
                <c:pt idx="521">
                  <c:v>44713</c:v>
                </c:pt>
                <c:pt idx="522">
                  <c:v>44773</c:v>
                </c:pt>
                <c:pt idx="523">
                  <c:v>44804</c:v>
                </c:pt>
                <c:pt idx="524">
                  <c:v>44834</c:v>
                </c:pt>
                <c:pt idx="525">
                  <c:v>44865</c:v>
                </c:pt>
                <c:pt idx="526">
                  <c:v>44895</c:v>
                </c:pt>
                <c:pt idx="527">
                  <c:v>44926</c:v>
                </c:pt>
                <c:pt idx="528">
                  <c:v>44957</c:v>
                </c:pt>
                <c:pt idx="529">
                  <c:v>44985</c:v>
                </c:pt>
                <c:pt idx="530">
                  <c:v>45016</c:v>
                </c:pt>
                <c:pt idx="531">
                  <c:v>45046</c:v>
                </c:pt>
                <c:pt idx="532">
                  <c:v>45077</c:v>
                </c:pt>
                <c:pt idx="533">
                  <c:v>45107</c:v>
                </c:pt>
                <c:pt idx="534">
                  <c:v>45138</c:v>
                </c:pt>
                <c:pt idx="535">
                  <c:v>45169</c:v>
                </c:pt>
                <c:pt idx="536">
                  <c:v>45199</c:v>
                </c:pt>
                <c:pt idx="537">
                  <c:v>45230</c:v>
                </c:pt>
                <c:pt idx="538">
                  <c:v>45260</c:v>
                </c:pt>
                <c:pt idx="539">
                  <c:v>45291</c:v>
                </c:pt>
                <c:pt idx="540">
                  <c:v>45322</c:v>
                </c:pt>
                <c:pt idx="541">
                  <c:v>45351</c:v>
                </c:pt>
                <c:pt idx="542">
                  <c:v>45382</c:v>
                </c:pt>
                <c:pt idx="543">
                  <c:v>45412</c:v>
                </c:pt>
                <c:pt idx="544">
                  <c:v>45443</c:v>
                </c:pt>
                <c:pt idx="545">
                  <c:v>45473</c:v>
                </c:pt>
                <c:pt idx="546">
                  <c:v>45504</c:v>
                </c:pt>
                <c:pt idx="547">
                  <c:v>45535</c:v>
                </c:pt>
                <c:pt idx="548">
                  <c:v>45565</c:v>
                </c:pt>
                <c:pt idx="549">
                  <c:v>45596</c:v>
                </c:pt>
                <c:pt idx="550">
                  <c:v>45626</c:v>
                </c:pt>
                <c:pt idx="551">
                  <c:v>45657</c:v>
                </c:pt>
                <c:pt idx="552">
                  <c:v>45688</c:v>
                </c:pt>
                <c:pt idx="553">
                  <c:v>45716</c:v>
                </c:pt>
                <c:pt idx="554">
                  <c:v>45747</c:v>
                </c:pt>
                <c:pt idx="555">
                  <c:v>45777</c:v>
                </c:pt>
                <c:pt idx="556">
                  <c:v>45808</c:v>
                </c:pt>
                <c:pt idx="557">
                  <c:v>45838</c:v>
                </c:pt>
              </c:numCache>
            </c:numRef>
          </c:cat>
          <c:val>
            <c:numRef>
              <c:f>'Prison pop table'!$D$3:$D$560</c:f>
              <c:numCache>
                <c:formatCode>General</c:formatCode>
                <c:ptCount val="558"/>
                <c:pt idx="441" formatCode="_-* #,##0_-;\-* #,##0_-;_-* &quot;-&quot;??_-;_-@_-">
                  <c:v>9172.0844220944582</c:v>
                </c:pt>
                <c:pt idx="442" formatCode="_-* #,##0_-;\-* #,##0_-;_-* &quot;-&quot;??_-;_-@_-">
                  <c:v>9114.8655466282034</c:v>
                </c:pt>
                <c:pt idx="443" formatCode="_-* #,##0_-;\-* #,##0_-;_-* &quot;-&quot;??_-;_-@_-">
                  <c:v>8966.4089652820112</c:v>
                </c:pt>
                <c:pt idx="444" formatCode="_-* #,##0_-;\-* #,##0_-;_-* &quot;-&quot;??_-;_-@_-">
                  <c:v>8824.7072040274306</c:v>
                </c:pt>
                <c:pt idx="445" formatCode="_-* #,##0_-;\-* #,##0_-;_-* &quot;-&quot;??_-;_-@_-">
                  <c:v>9085.6078108424499</c:v>
                </c:pt>
                <c:pt idx="446" formatCode="_-* #,##0_-;\-* #,##0_-;_-* &quot;-&quot;??_-;_-@_-">
                  <c:v>9198.9849723469761</c:v>
                </c:pt>
                <c:pt idx="447" formatCode="_-* #,##0_-;\-* #,##0_-;_-* &quot;-&quot;??_-;_-@_-">
                  <c:v>8989.7408336822482</c:v>
                </c:pt>
                <c:pt idx="448" formatCode="_-* #,##0_-;\-* #,##0_-;_-* &quot;-&quot;??_-;_-@_-">
                  <c:v>9145.4207693120679</c:v>
                </c:pt>
                <c:pt idx="449" formatCode="_-* #,##0_-;\-* #,##0_-;_-* &quot;-&quot;??_-;_-@_-">
                  <c:v>9253.4714442834538</c:v>
                </c:pt>
                <c:pt idx="450" formatCode="_-* #,##0_-;\-* #,##0_-;_-* &quot;-&quot;??_-;_-@_-">
                  <c:v>9328.5409813899678</c:v>
                </c:pt>
                <c:pt idx="451" formatCode="_-* #,##0_-;\-* #,##0_-;_-* &quot;-&quot;??_-;_-@_-">
                  <c:v>9309.7405492816979</c:v>
                </c:pt>
                <c:pt idx="452" formatCode="_-* #,##0_-;\-* #,##0_-;_-* &quot;-&quot;??_-;_-@_-">
                  <c:v>9436.9417450757446</c:v>
                </c:pt>
                <c:pt idx="453" formatCode="_-* #,##0_-;\-* #,##0_-;_-* &quot;-&quot;??_-;_-@_-">
                  <c:v>9332.3334150386872</c:v>
                </c:pt>
                <c:pt idx="454" formatCode="_-* #,##0_-;\-* #,##0_-;_-* &quot;-&quot;??_-;_-@_-">
                  <c:v>9229.7832882056682</c:v>
                </c:pt>
                <c:pt idx="455" formatCode="_-* #,##0_-;\-* #,##0_-;_-* &quot;-&quot;??_-;_-@_-">
                  <c:v>9089.2537979768895</c:v>
                </c:pt>
                <c:pt idx="456" formatCode="_-* #,##0_-;\-* #,##0_-;_-* &quot;-&quot;??_-;_-@_-">
                  <c:v>9026.611821194907</c:v>
                </c:pt>
                <c:pt idx="457" formatCode="_-* #,##0_-;\-* #,##0_-;_-* &quot;-&quot;??_-;_-@_-">
                  <c:v>9241.6885290320442</c:v>
                </c:pt>
                <c:pt idx="458" formatCode="_-* #,##0_-;\-* #,##0_-;_-* &quot;-&quot;??_-;_-@_-">
                  <c:v>9325.8903721657225</c:v>
                </c:pt>
                <c:pt idx="459" formatCode="_-* #,##0_-;\-* #,##0_-;_-* &quot;-&quot;??_-;_-@_-">
                  <c:v>9154.3009957029208</c:v>
                </c:pt>
                <c:pt idx="460" formatCode="_-* #,##0_-;\-* #,##0_-;_-* &quot;-&quot;??_-;_-@_-">
                  <c:v>9206.1555477455768</c:v>
                </c:pt>
                <c:pt idx="461" formatCode="_-* #,##0_-;\-* #,##0_-;_-* &quot;-&quot;??_-;_-@_-">
                  <c:v>9359.6231863745452</c:v>
                </c:pt>
                <c:pt idx="462" formatCode="_-* #,##0_-;\-* #,##0_-;_-* &quot;-&quot;??_-;_-@_-">
                  <c:v>9479.064357100644</c:v>
                </c:pt>
                <c:pt idx="463" formatCode="_-* #,##0_-;\-* #,##0_-;_-* &quot;-&quot;??_-;_-@_-">
                  <c:v>9490.0312779561464</c:v>
                </c:pt>
                <c:pt idx="464" formatCode="_-* #,##0_-;\-* #,##0_-;_-* &quot;-&quot;??_-;_-@_-">
                  <c:v>9626.663215038152</c:v>
                </c:pt>
                <c:pt idx="465" formatCode="_-* #,##0_-;\-* #,##0_-;_-* &quot;-&quot;??_-;_-@_-">
                  <c:v>9504.8170856182005</c:v>
                </c:pt>
                <c:pt idx="466" formatCode="_-* #,##0_-;\-* #,##0_-;_-* &quot;-&quot;??_-;_-@_-">
                  <c:v>9387.7662195805533</c:v>
                </c:pt>
                <c:pt idx="467" formatCode="_-* #,##0_-;\-* #,##0_-;_-* &quot;-&quot;??_-;_-@_-">
                  <c:v>9236.2728135115212</c:v>
                </c:pt>
                <c:pt idx="468" formatCode="_-* #,##0_-;\-* #,##0_-;_-* &quot;-&quot;??_-;_-@_-">
                  <c:v>9200.2750708995663</c:v>
                </c:pt>
                <c:pt idx="469" formatCode="_-* #,##0_-;\-* #,##0_-;_-* &quot;-&quot;??_-;_-@_-">
                  <c:v>9484.3330877481912</c:v>
                </c:pt>
                <c:pt idx="470" formatCode="_-* #,##0_-;\-* #,##0_-;_-* &quot;-&quot;??_-;_-@_-">
                  <c:v>9540.2845759384018</c:v>
                </c:pt>
                <c:pt idx="471" formatCode="_-* #,##0_-;\-* #,##0_-;_-* &quot;-&quot;??_-;_-@_-">
                  <c:v>9358.8737576497806</c:v>
                </c:pt>
                <c:pt idx="472" formatCode="_-* #,##0_-;\-* #,##0_-;_-* &quot;-&quot;??_-;_-@_-">
                  <c:v>9442.1835123342826</c:v>
                </c:pt>
                <c:pt idx="473" formatCode="_-* #,##0_-;\-* #,##0_-;_-* &quot;-&quot;??_-;_-@_-">
                  <c:v>9556.7414619079718</c:v>
                </c:pt>
                <c:pt idx="474" formatCode="_-* #,##0_-;\-* #,##0_-;_-* &quot;-&quot;??_-;_-@_-">
                  <c:v>9664.2780290157552</c:v>
                </c:pt>
                <c:pt idx="475" formatCode="_-* #,##0_-;\-* #,##0_-;_-* &quot;-&quot;??_-;_-@_-">
                  <c:v>9662.055144437405</c:v>
                </c:pt>
                <c:pt idx="476" formatCode="_-* #,##0_-;\-* #,##0_-;_-* &quot;-&quot;??_-;_-@_-">
                  <c:v>9729.1074588404754</c:v>
                </c:pt>
                <c:pt idx="477" formatCode="_-* #,##0_-;\-* #,##0_-;_-* &quot;-&quot;??_-;_-@_-">
                  <c:v>9586.6605775394855</c:v>
                </c:pt>
                <c:pt idx="478" formatCode="_-* #,##0_-;\-* #,##0_-;_-* &quot;-&quot;??_-;_-@_-">
                  <c:v>9459.6673180621692</c:v>
                </c:pt>
                <c:pt idx="479" formatCode="_-* #,##0_-;\-* #,##0_-;_-* &quot;-&quot;??_-;_-@_-">
                  <c:v>9336.1359067533613</c:v>
                </c:pt>
                <c:pt idx="480" formatCode="_-* #,##0_-;\-* #,##0_-;_-* &quot;-&quot;??_-;_-@_-">
                  <c:v>9313.9002703285732</c:v>
                </c:pt>
                <c:pt idx="481" formatCode="_-* #,##0_-;\-* #,##0_-;_-* &quot;-&quot;??_-;_-@_-">
                  <c:v>9531.6806636756301</c:v>
                </c:pt>
                <c:pt idx="482" formatCode="_-* #,##0_-;\-* #,##0_-;_-* &quot;-&quot;??_-;_-@_-">
                  <c:v>9582.805136689105</c:v>
                </c:pt>
                <c:pt idx="483" formatCode="_-* #,##0_-;\-* #,##0_-;_-* &quot;-&quot;??_-;_-@_-">
                  <c:v>9383.5044074293364</c:v>
                </c:pt>
                <c:pt idx="484" formatCode="_-* #,##0_-;\-* #,##0_-;_-* &quot;-&quot;??_-;_-@_-">
                  <c:v>9485.3483514450563</c:v>
                </c:pt>
                <c:pt idx="485" formatCode="_-* #,##0_-;\-* #,##0_-;_-* &quot;-&quot;??_-;_-@_-">
                  <c:v>9593.7281410002142</c:v>
                </c:pt>
                <c:pt idx="486" formatCode="_-* #,##0_-;\-* #,##0_-;_-* &quot;-&quot;??_-;_-@_-">
                  <c:v>9710.8659792864873</c:v>
                </c:pt>
                <c:pt idx="487" formatCode="_-* #,##0_-;\-* #,##0_-;_-* &quot;-&quot;??_-;_-@_-">
                  <c:v>9725.731959472716</c:v>
                </c:pt>
                <c:pt idx="488" formatCode="_-* #,##0_-;\-* #,##0_-;_-* &quot;-&quot;??_-;_-@_-">
                  <c:v>9785.1758479439923</c:v>
                </c:pt>
                <c:pt idx="489" formatCode="_-* #,##0_-;\-* #,##0_-;_-* &quot;-&quot;??_-;_-@_-">
                  <c:v>9625.4576337460512</c:v>
                </c:pt>
                <c:pt idx="490" formatCode="_-* #,##0_-;\-* #,##0_-;_-* &quot;-&quot;??_-;_-@_-">
                  <c:v>9493.9365981797473</c:v>
                </c:pt>
                <c:pt idx="491" formatCode="_-* #,##0_-;\-* #,##0_-;_-* &quot;-&quot;??_-;_-@_-">
                  <c:v>9367.516651447484</c:v>
                </c:pt>
                <c:pt idx="492" formatCode="_-* #,##0_-;\-* #,##0_-;_-* &quot;-&quot;??_-;_-@_-">
                  <c:v>9321.5073476231482</c:v>
                </c:pt>
                <c:pt idx="493" formatCode="_-* #,##0_-;\-* #,##0_-;_-* &quot;-&quot;??_-;_-@_-">
                  <c:v>9512.7313340400451</c:v>
                </c:pt>
                <c:pt idx="494" formatCode="_-* #,##0_-;\-* #,##0_-;_-* &quot;-&quot;??_-;_-@_-">
                  <c:v>9579.1452513407821</c:v>
                </c:pt>
                <c:pt idx="495" formatCode="_-* #,##0_-;\-* #,##0_-;_-* &quot;-&quot;??_-;_-@_-">
                  <c:v>9397.7148388011137</c:v>
                </c:pt>
                <c:pt idx="496" formatCode="_-* #,##0_-;\-* #,##0_-;_-* &quot;-&quot;??_-;_-@_-">
                  <c:v>9498.8518934962376</c:v>
                </c:pt>
                <c:pt idx="497" formatCode="_-* #,##0_-;\-* #,##0_-;_-* &quot;-&quot;??_-;_-@_-">
                  <c:v>9612.6497342101538</c:v>
                </c:pt>
                <c:pt idx="498" formatCode="_-* #,##0_-;\-* #,##0_-;_-* &quot;-&quot;??_-;_-@_-">
                  <c:v>9718.8866234867583</c:v>
                </c:pt>
                <c:pt idx="499" formatCode="_-* #,##0_-;\-* #,##0_-;_-* &quot;-&quot;??_-;_-@_-">
                  <c:v>9733.3533403508427</c:v>
                </c:pt>
                <c:pt idx="500" formatCode="_-* #,##0_-;\-* #,##0_-;_-* &quot;-&quot;??_-;_-@_-">
                  <c:v>9794.6321781059305</c:v>
                </c:pt>
                <c:pt idx="501" formatCode="_-* #,##0_-;\-* #,##0_-;_-* &quot;-&quot;??_-;_-@_-">
                  <c:v>9640.6125175476263</c:v>
                </c:pt>
                <c:pt idx="502" formatCode="_-* #,##0_-;\-* #,##0_-;_-* &quot;-&quot;??_-;_-@_-">
                  <c:v>9509.3932991453985</c:v>
                </c:pt>
                <c:pt idx="503" formatCode="_-* #,##0_-;\-* #,##0_-;_-* &quot;-&quot;??_-;_-@_-">
                  <c:v>9365.3086206341159</c:v>
                </c:pt>
                <c:pt idx="504" formatCode="_-* #,##0_-;\-* #,##0_-;_-* &quot;-&quot;??_-;_-@_-">
                  <c:v>9345.1319770124428</c:v>
                </c:pt>
                <c:pt idx="505" formatCode="_-* #,##0_-;\-* #,##0_-;_-* &quot;-&quot;??_-;_-@_-">
                  <c:v>9581.0698876042516</c:v>
                </c:pt>
                <c:pt idx="506" formatCode="_-* #,##0_-;\-* #,##0_-;_-* &quot;-&quot;??_-;_-@_-">
                  <c:v>9660.2549731386498</c:v>
                </c:pt>
                <c:pt idx="507" formatCode="_-* #,##0_-;\-* #,##0_-;_-* &quot;-&quot;??_-;_-@_-">
                  <c:v>9466.50578157374</c:v>
                </c:pt>
                <c:pt idx="508" formatCode="_-* #,##0_-;\-* #,##0_-;_-* &quot;-&quot;??_-;_-@_-">
                  <c:v>9560.5036547891505</c:v>
                </c:pt>
                <c:pt idx="509" formatCode="_-* #,##0_-;\-* #,##0_-;_-* &quot;-&quot;??_-;_-@_-">
                  <c:v>9669.3052768018169</c:v>
                </c:pt>
                <c:pt idx="510" formatCode="_-* #,##0_-;\-* #,##0_-;_-* &quot;-&quot;??_-;_-@_-">
                  <c:v>9780.0585569843806</c:v>
                </c:pt>
                <c:pt idx="511" formatCode="_-* #,##0_-;\-* #,##0_-;_-* &quot;-&quot;??_-;_-@_-">
                  <c:v>9790.4257934835714</c:v>
                </c:pt>
                <c:pt idx="512" formatCode="_-* #,##0_-;\-* #,##0_-;_-* &quot;-&quot;??_-;_-@_-">
                  <c:v>9865.4952706307067</c:v>
                </c:pt>
                <c:pt idx="513" formatCode="_-* #,##0_-;\-* #,##0_-;_-* &quot;-&quot;??_-;_-@_-">
                  <c:v>9722.6547683909721</c:v>
                </c:pt>
                <c:pt idx="514" formatCode="_-* #,##0_-;\-* #,##0_-;_-* &quot;-&quot;??_-;_-@_-">
                  <c:v>9601.0806312335972</c:v>
                </c:pt>
                <c:pt idx="515" formatCode="_-* #,##0_-;\-* #,##0_-;_-* &quot;-&quot;??_-;_-@_-">
                  <c:v>9478.0759559302969</c:v>
                </c:pt>
                <c:pt idx="516" formatCode="_-* #,##0_-;\-* #,##0_-;_-* &quot;-&quot;??_-;_-@_-">
                  <c:v>9464.4012387607363</c:v>
                </c:pt>
                <c:pt idx="517" formatCode="_-* #,##0_-;\-* #,##0_-;_-* &quot;-&quot;??_-;_-@_-">
                  <c:v>9699.0330574029977</c:v>
                </c:pt>
                <c:pt idx="518" formatCode="_-* #,##0_-;\-* #,##0_-;_-* &quot;-&quot;??_-;_-@_-">
                  <c:v>9773.7892380269095</c:v>
                </c:pt>
                <c:pt idx="519" formatCode="_-* #,##0_-;\-* #,##0_-;_-* &quot;-&quot;??_-;_-@_-">
                  <c:v>9557.1521600223441</c:v>
                </c:pt>
                <c:pt idx="520" formatCode="_-* #,##0_-;\-* #,##0_-;_-* &quot;-&quot;??_-;_-@_-">
                  <c:v>9634.0859776406578</c:v>
                </c:pt>
                <c:pt idx="521" formatCode="_-* #,##0_-;\-* #,##0_-;_-* &quot;-&quot;??_-;_-@_-">
                  <c:v>9758.851670429136</c:v>
                </c:pt>
                <c:pt idx="522" formatCode="_-* #,##0_-;\-* #,##0_-;_-* &quot;-&quot;??_-;_-@_-">
                  <c:v>9871.4534669987115</c:v>
                </c:pt>
                <c:pt idx="523" formatCode="_-* #,##0_-;\-* #,##0_-;_-* &quot;-&quot;??_-;_-@_-">
                  <c:v>9878.446131002609</c:v>
                </c:pt>
                <c:pt idx="524" formatCode="_-* #,##0_-;\-* #,##0_-;_-* &quot;-&quot;??_-;_-@_-">
                  <c:v>9946.8455837981037</c:v>
                </c:pt>
                <c:pt idx="525" formatCode="_-* #,##0_-;\-* #,##0_-;_-* &quot;-&quot;??_-;_-@_-">
                  <c:v>9793.4300587726029</c:v>
                </c:pt>
                <c:pt idx="526" formatCode="_-* #,##0_-;\-* #,##0_-;_-* &quot;-&quot;??_-;_-@_-">
                  <c:v>9677.9462346709242</c:v>
                </c:pt>
                <c:pt idx="527" formatCode="_-* #,##0_-;\-* #,##0_-;_-* &quot;-&quot;??_-;_-@_-">
                  <c:v>9553.4039197319071</c:v>
                </c:pt>
                <c:pt idx="528" formatCode="_-* #,##0_-;\-* #,##0_-;_-* &quot;-&quot;??_-;_-@_-">
                  <c:v>9539.7751246706503</c:v>
                </c:pt>
                <c:pt idx="529" formatCode="_-* #,##0_-;\-* #,##0_-;_-* &quot;-&quot;??_-;_-@_-">
                  <c:v>9782.5038124193379</c:v>
                </c:pt>
                <c:pt idx="530" formatCode="_-* #,##0_-;\-* #,##0_-;_-* &quot;-&quot;??_-;_-@_-">
                  <c:v>9857.8002413896029</c:v>
                </c:pt>
                <c:pt idx="531" formatCode="_-* #,##0_-;\-* #,##0_-;_-* &quot;-&quot;??_-;_-@_-">
                  <c:v>9651.4171606285672</c:v>
                </c:pt>
                <c:pt idx="532" formatCode="_-* #,##0_-;\-* #,##0_-;_-* &quot;-&quot;??_-;_-@_-">
                  <c:v>9735.6163144077836</c:v>
                </c:pt>
                <c:pt idx="533" formatCode="_-* #,##0_-;\-* #,##0_-;_-* &quot;-&quot;??_-;_-@_-">
                  <c:v>9854.9099518614821</c:v>
                </c:pt>
                <c:pt idx="534" formatCode="_-* #,##0_-;\-* #,##0_-;_-* &quot;-&quot;??_-;_-@_-">
                  <c:v>9965.7941003932647</c:v>
                </c:pt>
                <c:pt idx="535" formatCode="_-* #,##0_-;\-* #,##0_-;_-* &quot;-&quot;??_-;_-@_-">
                  <c:v>9964.9264794355331</c:v>
                </c:pt>
                <c:pt idx="536" formatCode="_-* #,##0_-;\-* #,##0_-;_-* &quot;-&quot;??_-;_-@_-">
                  <c:v>10034.781320118114</c:v>
                </c:pt>
                <c:pt idx="537" formatCode="_-* #,##0_-;\-* #,##0_-;_-* &quot;-&quot;??_-;_-@_-">
                  <c:v>9874.3977773260049</c:v>
                </c:pt>
                <c:pt idx="538" formatCode="_-* #,##0_-;\-* #,##0_-;_-* &quot;-&quot;??_-;_-@_-">
                  <c:v>9746.943972069088</c:v>
                </c:pt>
                <c:pt idx="539" formatCode="_-* #,##0_-;\-* #,##0_-;_-* &quot;-&quot;??_-;_-@_-">
                  <c:v>9612.4079913927526</c:v>
                </c:pt>
                <c:pt idx="540" formatCode="_-* #,##0_-;\-* #,##0_-;_-* &quot;-&quot;??_-;_-@_-">
                  <c:v>9587.2359704582814</c:v>
                </c:pt>
                <c:pt idx="541" formatCode="_-* #,##0_-;\-* #,##0_-;_-* &quot;-&quot;??_-;_-@_-">
                  <c:v>9759.4087365699379</c:v>
                </c:pt>
                <c:pt idx="542" formatCode="_-* #,##0_-;\-* #,##0_-;_-* &quot;-&quot;??_-;_-@_-">
                  <c:v>9835.8477701285265</c:v>
                </c:pt>
                <c:pt idx="543" formatCode="_-* #,##0_-;\-* #,##0_-;_-* &quot;-&quot;??_-;_-@_-">
                  <c:v>9665.9098616274005</c:v>
                </c:pt>
                <c:pt idx="544" formatCode="_-* #,##0_-;\-* #,##0_-;_-* &quot;-&quot;??_-;_-@_-">
                  <c:v>9765.2665547323086</c:v>
                </c:pt>
                <c:pt idx="545" formatCode="_-* #,##0_-;\-* #,##0_-;_-* &quot;-&quot;??_-;_-@_-">
                  <c:v>9891.1750201638806</c:v>
                </c:pt>
                <c:pt idx="546" formatCode="_-* #,##0_-;\-* #,##0_-;_-* &quot;-&quot;??_-;_-@_-">
                  <c:v>10007.756242452277</c:v>
                </c:pt>
                <c:pt idx="547" formatCode="_-* #,##0_-;\-* #,##0_-;_-* &quot;-&quot;??_-;_-@_-">
                  <c:v>10019.393438380392</c:v>
                </c:pt>
                <c:pt idx="548" formatCode="_-* #,##0_-;\-* #,##0_-;_-* &quot;-&quot;??_-;_-@_-">
                  <c:v>10087.626690058805</c:v>
                </c:pt>
                <c:pt idx="549" formatCode="_-* #,##0_-;\-* #,##0_-;_-* &quot;-&quot;??_-;_-@_-">
                  <c:v>9933.9071318003607</c:v>
                </c:pt>
                <c:pt idx="550" formatCode="_-* #,##0_-;\-* #,##0_-;_-* &quot;-&quot;??_-;_-@_-">
                  <c:v>9802.2701838769826</c:v>
                </c:pt>
                <c:pt idx="551" formatCode="_-* #,##0_-;\-* #,##0_-;_-* &quot;-&quot;??_-;_-@_-">
                  <c:v>9665.0552353006515</c:v>
                </c:pt>
                <c:pt idx="552" formatCode="_-* #,##0_-;\-* #,##0_-;_-* &quot;-&quot;??_-;_-@_-">
                  <c:v>9642.2712737713155</c:v>
                </c:pt>
                <c:pt idx="553" formatCode="_-* #,##0_-;\-* #,##0_-;_-* &quot;-&quot;??_-;_-@_-">
                  <c:v>9868.2449479658426</c:v>
                </c:pt>
                <c:pt idx="554" formatCode="_-* #,##0_-;\-* #,##0_-;_-* &quot;-&quot;??_-;_-@_-">
                  <c:v>9934.397016681065</c:v>
                </c:pt>
                <c:pt idx="555" formatCode="_-* #,##0_-;\-* #,##0_-;_-* &quot;-&quot;??_-;_-@_-">
                  <c:v>9720.6217091391227</c:v>
                </c:pt>
                <c:pt idx="556" formatCode="_-* #,##0_-;\-* #,##0_-;_-* &quot;-&quot;??_-;_-@_-">
                  <c:v>9800.7009268367947</c:v>
                </c:pt>
                <c:pt idx="557" formatCode="_-* #,##0_-;\-* #,##0_-;_-* &quot;-&quot;??_-;_-@_-">
                  <c:v>9914.0303563564848</c:v>
                </c:pt>
              </c:numCache>
            </c:numRef>
          </c:val>
        </c:ser>
        <c:marker val="1"/>
        <c:axId val="87123840"/>
        <c:axId val="87154688"/>
      </c:lineChart>
      <c:dateAx>
        <c:axId val="87123840"/>
        <c:scaling>
          <c:orientation val="minMax"/>
          <c:max val="45809"/>
          <c:min val="29373"/>
        </c:scaling>
        <c:axPos val="b"/>
        <c:majorGridlines>
          <c:spPr>
            <a:ln>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8519685039370081"/>
              <c:y val="0.8580929409286806"/>
            </c:manualLayout>
          </c:layout>
        </c:title>
        <c:numFmt formatCode="mmm\ yy" sourceLinked="0"/>
        <c:tickLblPos val="nextTo"/>
        <c:txPr>
          <a:bodyPr rot="-2700000" vert="horz"/>
          <a:lstStyle/>
          <a:p>
            <a:pPr>
              <a:defRPr sz="1200" b="1" i="0" u="none" strike="noStrike" baseline="0">
                <a:solidFill>
                  <a:srgbClr val="333399"/>
                </a:solidFill>
                <a:latin typeface="Arial"/>
                <a:ea typeface="Arial"/>
                <a:cs typeface="Arial"/>
              </a:defRPr>
            </a:pPr>
            <a:endParaRPr lang="en-US"/>
          </a:p>
        </c:txPr>
        <c:crossAx val="87154688"/>
        <c:crosses val="autoZero"/>
        <c:auto val="1"/>
        <c:lblOffset val="100"/>
        <c:baseTimeUnit val="months"/>
        <c:majorUnit val="60"/>
        <c:majorTimeUnit val="months"/>
        <c:minorUnit val="60"/>
        <c:minorTimeUnit val="days"/>
      </c:dateAx>
      <c:valAx>
        <c:axId val="87154688"/>
        <c:scaling>
          <c:orientation val="minMax"/>
        </c:scaling>
        <c:axPos val="l"/>
        <c:majorGridlines>
          <c:spPr>
            <a:ln>
              <a:solidFill>
                <a:sysClr val="window" lastClr="FFFFFF">
                  <a:lumMod val="75000"/>
                </a:sys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Prison population</a:t>
                </a:r>
              </a:p>
            </c:rich>
          </c:tx>
        </c:title>
        <c:numFmt formatCode="#,##0" sourceLinked="0"/>
        <c:tickLblPos val="nextTo"/>
        <c:txPr>
          <a:bodyPr rot="0" vert="horz"/>
          <a:lstStyle/>
          <a:p>
            <a:pPr>
              <a:defRPr sz="1200" b="1" i="0" u="none" strike="noStrike" baseline="0">
                <a:solidFill>
                  <a:srgbClr val="333399"/>
                </a:solidFill>
                <a:latin typeface="Arial"/>
                <a:ea typeface="Arial"/>
                <a:cs typeface="Arial"/>
              </a:defRPr>
            </a:pPr>
            <a:endParaRPr lang="en-US"/>
          </a:p>
        </c:txPr>
        <c:crossAx val="87123840"/>
        <c:crosses val="autoZero"/>
        <c:crossBetween val="midCat"/>
      </c:valAx>
      <c:spPr>
        <a:ln>
          <a:solidFill>
            <a:schemeClr val="tx1"/>
          </a:solidFill>
        </a:ln>
      </c:spPr>
    </c:plotArea>
    <c:legend>
      <c:legendPos val="r"/>
      <c:layout>
        <c:manualLayout>
          <c:xMode val="edge"/>
          <c:yMode val="edge"/>
          <c:x val="0.2953151420588595"/>
          <c:y val="0.93413355736489179"/>
          <c:w val="0.50115219468534156"/>
          <c:h val="4.7904284993070534E-2"/>
        </c:manualLayout>
      </c:layout>
      <c:spPr>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ln>
      <a:solidFill>
        <a:schemeClr val="tx1"/>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600" b="1" i="0" u="none" strike="noStrike" baseline="0">
                <a:solidFill>
                  <a:srgbClr val="000000"/>
                </a:solidFill>
                <a:latin typeface="Arial"/>
                <a:ea typeface="Arial"/>
                <a:cs typeface="Arial"/>
              </a:defRPr>
            </a:pPr>
            <a:r>
              <a:rPr lang="en-NZ"/>
              <a:t>Proportion sentenced to the most severe sentence of a monetary sentence</a:t>
            </a:r>
          </a:p>
        </c:rich>
      </c:tx>
      <c:overlay val="1"/>
      <c:spPr>
        <a:noFill/>
        <a:ln w="25400">
          <a:noFill/>
        </a:ln>
      </c:spPr>
    </c:title>
    <c:plotArea>
      <c:layout>
        <c:manualLayout>
          <c:layoutTarget val="inner"/>
          <c:xMode val="edge"/>
          <c:yMode val="edge"/>
          <c:x val="0.11419600306091378"/>
          <c:y val="0.11899004703620653"/>
          <c:w val="0.86439031378390063"/>
          <c:h val="0.62554854839163476"/>
        </c:manualLayout>
      </c:layout>
      <c:lineChart>
        <c:grouping val="standard"/>
        <c:ser>
          <c:idx val="2"/>
          <c:order val="0"/>
          <c:tx>
            <c:strRef>
              <c:f>'Sentence proportions table'!$D$3</c:f>
              <c:strCache>
                <c:ptCount val="1"/>
                <c:pt idx="0">
                  <c:v>Monetary</c:v>
                </c:pt>
              </c:strCache>
            </c:strRef>
          </c:tx>
          <c:spPr>
            <a:ln w="38100" cmpd="sng">
              <a:solidFill>
                <a:srgbClr val="263E78"/>
              </a:solidFill>
              <a:prstDash val="solid"/>
            </a:ln>
          </c:spPr>
          <c:marker>
            <c:symbol val="triangle"/>
            <c:size val="3"/>
            <c:spPr>
              <a:noFill/>
              <a:ln w="9525">
                <a:noFill/>
              </a:ln>
            </c:spPr>
          </c:marker>
          <c:cat>
            <c:numRef>
              <c:f>'Sentence proportions table'!$B$4:$B$304</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43312</c:v>
                </c:pt>
                <c:pt idx="218">
                  <c:v>43343</c:v>
                </c:pt>
                <c:pt idx="219">
                  <c:v>43373</c:v>
                </c:pt>
                <c:pt idx="220">
                  <c:v>43404</c:v>
                </c:pt>
                <c:pt idx="221">
                  <c:v>43434</c:v>
                </c:pt>
                <c:pt idx="222">
                  <c:v>43465</c:v>
                </c:pt>
                <c:pt idx="223">
                  <c:v>43496</c:v>
                </c:pt>
                <c:pt idx="224">
                  <c:v>43524</c:v>
                </c:pt>
                <c:pt idx="225">
                  <c:v>43555</c:v>
                </c:pt>
                <c:pt idx="226">
                  <c:v>43585</c:v>
                </c:pt>
                <c:pt idx="227">
                  <c:v>43616</c:v>
                </c:pt>
                <c:pt idx="228">
                  <c:v>43646</c:v>
                </c:pt>
                <c:pt idx="229">
                  <c:v>43677</c:v>
                </c:pt>
                <c:pt idx="230">
                  <c:v>43708</c:v>
                </c:pt>
                <c:pt idx="231">
                  <c:v>43738</c:v>
                </c:pt>
                <c:pt idx="232">
                  <c:v>43769</c:v>
                </c:pt>
                <c:pt idx="233">
                  <c:v>43799</c:v>
                </c:pt>
                <c:pt idx="234">
                  <c:v>43830</c:v>
                </c:pt>
                <c:pt idx="235">
                  <c:v>43861</c:v>
                </c:pt>
                <c:pt idx="236">
                  <c:v>43890</c:v>
                </c:pt>
                <c:pt idx="237">
                  <c:v>43921</c:v>
                </c:pt>
                <c:pt idx="238">
                  <c:v>43951</c:v>
                </c:pt>
                <c:pt idx="239">
                  <c:v>43982</c:v>
                </c:pt>
                <c:pt idx="240">
                  <c:v>44012</c:v>
                </c:pt>
                <c:pt idx="241">
                  <c:v>44043</c:v>
                </c:pt>
                <c:pt idx="242">
                  <c:v>44074</c:v>
                </c:pt>
                <c:pt idx="243">
                  <c:v>44104</c:v>
                </c:pt>
                <c:pt idx="244">
                  <c:v>44135</c:v>
                </c:pt>
                <c:pt idx="245">
                  <c:v>44165</c:v>
                </c:pt>
                <c:pt idx="246">
                  <c:v>44196</c:v>
                </c:pt>
                <c:pt idx="247">
                  <c:v>44227</c:v>
                </c:pt>
                <c:pt idx="248">
                  <c:v>44255</c:v>
                </c:pt>
                <c:pt idx="249">
                  <c:v>44286</c:v>
                </c:pt>
                <c:pt idx="250">
                  <c:v>44316</c:v>
                </c:pt>
                <c:pt idx="251">
                  <c:v>44347</c:v>
                </c:pt>
                <c:pt idx="252">
                  <c:v>44377</c:v>
                </c:pt>
                <c:pt idx="253">
                  <c:v>44408</c:v>
                </c:pt>
                <c:pt idx="254">
                  <c:v>44439</c:v>
                </c:pt>
                <c:pt idx="255">
                  <c:v>44469</c:v>
                </c:pt>
                <c:pt idx="256">
                  <c:v>44500</c:v>
                </c:pt>
                <c:pt idx="257">
                  <c:v>44530</c:v>
                </c:pt>
                <c:pt idx="258">
                  <c:v>44561</c:v>
                </c:pt>
                <c:pt idx="259">
                  <c:v>44592</c:v>
                </c:pt>
                <c:pt idx="260">
                  <c:v>44620</c:v>
                </c:pt>
                <c:pt idx="261">
                  <c:v>44651</c:v>
                </c:pt>
                <c:pt idx="262">
                  <c:v>44681</c:v>
                </c:pt>
                <c:pt idx="263">
                  <c:v>44712</c:v>
                </c:pt>
                <c:pt idx="264">
                  <c:v>44742</c:v>
                </c:pt>
                <c:pt idx="265">
                  <c:v>44773</c:v>
                </c:pt>
                <c:pt idx="266">
                  <c:v>44804</c:v>
                </c:pt>
                <c:pt idx="267">
                  <c:v>44834</c:v>
                </c:pt>
                <c:pt idx="268">
                  <c:v>44865</c:v>
                </c:pt>
                <c:pt idx="269">
                  <c:v>44895</c:v>
                </c:pt>
                <c:pt idx="270">
                  <c:v>44926</c:v>
                </c:pt>
                <c:pt idx="271">
                  <c:v>44957</c:v>
                </c:pt>
                <c:pt idx="272">
                  <c:v>44985</c:v>
                </c:pt>
                <c:pt idx="273">
                  <c:v>45016</c:v>
                </c:pt>
                <c:pt idx="274">
                  <c:v>45046</c:v>
                </c:pt>
                <c:pt idx="275">
                  <c:v>45077</c:v>
                </c:pt>
                <c:pt idx="276">
                  <c:v>45107</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45504</c:v>
                </c:pt>
                <c:pt idx="290" formatCode="mmm\ yy">
                  <c:v>45535</c:v>
                </c:pt>
                <c:pt idx="291" formatCode="mmm\ yy">
                  <c:v>45565</c:v>
                </c:pt>
                <c:pt idx="292" formatCode="mmm\ yy">
                  <c:v>45596</c:v>
                </c:pt>
                <c:pt idx="293" formatCode="mmm\ yy">
                  <c:v>45626</c:v>
                </c:pt>
                <c:pt idx="294" formatCode="mmm\ yy">
                  <c:v>45657</c:v>
                </c:pt>
                <c:pt idx="295" formatCode="mmm\ yy">
                  <c:v>45688</c:v>
                </c:pt>
                <c:pt idx="296" formatCode="mmm\ yy">
                  <c:v>45716</c:v>
                </c:pt>
                <c:pt idx="297" formatCode="mmm\ yy">
                  <c:v>45747</c:v>
                </c:pt>
                <c:pt idx="298" formatCode="mmm\ yy">
                  <c:v>45777</c:v>
                </c:pt>
                <c:pt idx="299" formatCode="mmm\ yy">
                  <c:v>45808</c:v>
                </c:pt>
                <c:pt idx="300" formatCode="mmm\ yy">
                  <c:v>45838</c:v>
                </c:pt>
              </c:numCache>
            </c:numRef>
          </c:cat>
          <c:val>
            <c:numRef>
              <c:f>'Sentence proportions table'!$D$4:$D$304</c:f>
              <c:numCache>
                <c:formatCode>0.00%</c:formatCode>
                <c:ptCount val="301"/>
                <c:pt idx="0">
                  <c:v>0.46896706251400405</c:v>
                </c:pt>
                <c:pt idx="1">
                  <c:v>0.46259134671151836</c:v>
                </c:pt>
                <c:pt idx="2">
                  <c:v>0.4579972033989459</c:v>
                </c:pt>
                <c:pt idx="3">
                  <c:v>0.47718416090509114</c:v>
                </c:pt>
                <c:pt idx="4">
                  <c:v>0.47580181630072421</c:v>
                </c:pt>
                <c:pt idx="5">
                  <c:v>0.48391913622788879</c:v>
                </c:pt>
                <c:pt idx="6">
                  <c:v>0.47554225878833206</c:v>
                </c:pt>
                <c:pt idx="7">
                  <c:v>0.5319120226690055</c:v>
                </c:pt>
                <c:pt idx="8">
                  <c:v>0.47953631417080672</c:v>
                </c:pt>
                <c:pt idx="9">
                  <c:v>0.49544168500471547</c:v>
                </c:pt>
                <c:pt idx="10">
                  <c:v>0.49766030099911474</c:v>
                </c:pt>
                <c:pt idx="11">
                  <c:v>0.48579049964091514</c:v>
                </c:pt>
                <c:pt idx="12">
                  <c:v>0.4905543127019637</c:v>
                </c:pt>
                <c:pt idx="13">
                  <c:v>0.49515251832584534</c:v>
                </c:pt>
                <c:pt idx="14">
                  <c:v>0.48003407517836227</c:v>
                </c:pt>
                <c:pt idx="15">
                  <c:v>0.49122572002679171</c:v>
                </c:pt>
                <c:pt idx="16">
                  <c:v>0.50231399074403704</c:v>
                </c:pt>
                <c:pt idx="17">
                  <c:v>0.5017256806851591</c:v>
                </c:pt>
                <c:pt idx="18">
                  <c:v>0.48771351513335331</c:v>
                </c:pt>
                <c:pt idx="19">
                  <c:v>0.60216360763340226</c:v>
                </c:pt>
                <c:pt idx="20">
                  <c:v>0.51113067538674384</c:v>
                </c:pt>
                <c:pt idx="21">
                  <c:v>0.48705362621180515</c:v>
                </c:pt>
                <c:pt idx="22">
                  <c:v>0.51363877118644063</c:v>
                </c:pt>
                <c:pt idx="23">
                  <c:v>0.49143893865517635</c:v>
                </c:pt>
                <c:pt idx="24">
                  <c:v>0.50551495016611292</c:v>
                </c:pt>
                <c:pt idx="25">
                  <c:v>0.50168728908886384</c:v>
                </c:pt>
                <c:pt idx="26">
                  <c:v>0.49283995875816244</c:v>
                </c:pt>
                <c:pt idx="27">
                  <c:v>0.49559014267185475</c:v>
                </c:pt>
                <c:pt idx="28">
                  <c:v>0.49947102386270131</c:v>
                </c:pt>
                <c:pt idx="29">
                  <c:v>0.49654999372726133</c:v>
                </c:pt>
                <c:pt idx="30">
                  <c:v>0.51296630148384414</c:v>
                </c:pt>
                <c:pt idx="31">
                  <c:v>0.60433700675435476</c:v>
                </c:pt>
                <c:pt idx="32">
                  <c:v>0.50954151177199503</c:v>
                </c:pt>
                <c:pt idx="33">
                  <c:v>0.50801084545230468</c:v>
                </c:pt>
                <c:pt idx="34">
                  <c:v>0.5369970294355928</c:v>
                </c:pt>
                <c:pt idx="35">
                  <c:v>0.50807918673087216</c:v>
                </c:pt>
                <c:pt idx="36">
                  <c:v>0.50615134633240488</c:v>
                </c:pt>
                <c:pt idx="37">
                  <c:v>0.50466128029832191</c:v>
                </c:pt>
                <c:pt idx="38">
                  <c:v>0.52801088682240871</c:v>
                </c:pt>
                <c:pt idx="39">
                  <c:v>0.53111988897192275</c:v>
                </c:pt>
                <c:pt idx="40">
                  <c:v>0.52680599727396638</c:v>
                </c:pt>
                <c:pt idx="41">
                  <c:v>0.54227330779054916</c:v>
                </c:pt>
                <c:pt idx="42">
                  <c:v>0.51473922902494329</c:v>
                </c:pt>
                <c:pt idx="43">
                  <c:v>0.65840063701512908</c:v>
                </c:pt>
                <c:pt idx="44">
                  <c:v>0.55444276231512757</c:v>
                </c:pt>
                <c:pt idx="45">
                  <c:v>0.53514471352628468</c:v>
                </c:pt>
                <c:pt idx="46">
                  <c:v>0.56206779276725993</c:v>
                </c:pt>
                <c:pt idx="47">
                  <c:v>0.54120218579234969</c:v>
                </c:pt>
                <c:pt idx="48">
                  <c:v>0.52777777777777779</c:v>
                </c:pt>
                <c:pt idx="49">
                  <c:v>0.50843583324262542</c:v>
                </c:pt>
                <c:pt idx="50">
                  <c:v>0.5150041390728477</c:v>
                </c:pt>
                <c:pt idx="51">
                  <c:v>0.51054185114906181</c:v>
                </c:pt>
                <c:pt idx="52">
                  <c:v>0.51590106007067138</c:v>
                </c:pt>
                <c:pt idx="53">
                  <c:v>0.5075666848121938</c:v>
                </c:pt>
                <c:pt idx="54">
                  <c:v>0.51743908265647398</c:v>
                </c:pt>
                <c:pt idx="55">
                  <c:v>0.62042890789636795</c:v>
                </c:pt>
                <c:pt idx="56">
                  <c:v>0.52084912812736917</c:v>
                </c:pt>
                <c:pt idx="57">
                  <c:v>0.51961846954259705</c:v>
                </c:pt>
                <c:pt idx="58">
                  <c:v>0.53029973935708075</c:v>
                </c:pt>
                <c:pt idx="59">
                  <c:v>0.51043938921782483</c:v>
                </c:pt>
                <c:pt idx="60">
                  <c:v>0.51378060832326777</c:v>
                </c:pt>
                <c:pt idx="61">
                  <c:v>0.50070505287896594</c:v>
                </c:pt>
                <c:pt idx="62">
                  <c:v>0.5140874249015952</c:v>
                </c:pt>
                <c:pt idx="63">
                  <c:v>0.50739549839228293</c:v>
                </c:pt>
                <c:pt idx="64">
                  <c:v>0.49301158762393982</c:v>
                </c:pt>
                <c:pt idx="65">
                  <c:v>0.49713558243157224</c:v>
                </c:pt>
                <c:pt idx="66">
                  <c:v>0.48788306193101677</c:v>
                </c:pt>
                <c:pt idx="67">
                  <c:v>0.59908045977011493</c:v>
                </c:pt>
                <c:pt idx="68">
                  <c:v>0.50559033989266544</c:v>
                </c:pt>
                <c:pt idx="69">
                  <c:v>0.5093472919559876</c:v>
                </c:pt>
                <c:pt idx="70">
                  <c:v>0.51776525361431025</c:v>
                </c:pt>
                <c:pt idx="71">
                  <c:v>0.51386900501073729</c:v>
                </c:pt>
                <c:pt idx="72">
                  <c:v>0.51421031262687777</c:v>
                </c:pt>
                <c:pt idx="73">
                  <c:v>0.50311158798283262</c:v>
                </c:pt>
                <c:pt idx="74">
                  <c:v>0.49734530360073365</c:v>
                </c:pt>
                <c:pt idx="75">
                  <c:v>0.50519728468392022</c:v>
                </c:pt>
                <c:pt idx="76">
                  <c:v>0.51155404665425475</c:v>
                </c:pt>
                <c:pt idx="77">
                  <c:v>0.51918081918081915</c:v>
                </c:pt>
                <c:pt idx="78">
                  <c:v>0.49476149389868113</c:v>
                </c:pt>
                <c:pt idx="79">
                  <c:v>0.60142425550280532</c:v>
                </c:pt>
                <c:pt idx="80">
                  <c:v>0.52141753146389935</c:v>
                </c:pt>
                <c:pt idx="81">
                  <c:v>0.51602475293248362</c:v>
                </c:pt>
                <c:pt idx="82">
                  <c:v>0.50971259797796209</c:v>
                </c:pt>
                <c:pt idx="83">
                  <c:v>0.50238642389959343</c:v>
                </c:pt>
                <c:pt idx="84">
                  <c:v>0.52384209497752587</c:v>
                </c:pt>
                <c:pt idx="85">
                  <c:v>0.49962469506474011</c:v>
                </c:pt>
                <c:pt idx="86">
                  <c:v>0.49511568123393318</c:v>
                </c:pt>
                <c:pt idx="87">
                  <c:v>0.5075214538112065</c:v>
                </c:pt>
                <c:pt idx="88">
                  <c:v>0.50756560045968202</c:v>
                </c:pt>
                <c:pt idx="89">
                  <c:v>0.49866970733561383</c:v>
                </c:pt>
                <c:pt idx="90">
                  <c:v>0.49703927492447131</c:v>
                </c:pt>
                <c:pt idx="91">
                  <c:v>0.56188432653857412</c:v>
                </c:pt>
                <c:pt idx="92">
                  <c:v>0.50243436754176607</c:v>
                </c:pt>
                <c:pt idx="93">
                  <c:v>0.49536943829273206</c:v>
                </c:pt>
                <c:pt idx="94">
                  <c:v>0.48741134751773052</c:v>
                </c:pt>
                <c:pt idx="95">
                  <c:v>0.48683863016110573</c:v>
                </c:pt>
                <c:pt idx="96">
                  <c:v>0.47843066024884207</c:v>
                </c:pt>
                <c:pt idx="97">
                  <c:v>0.47409004228505097</c:v>
                </c:pt>
                <c:pt idx="98">
                  <c:v>0.4833780905639411</c:v>
                </c:pt>
                <c:pt idx="99">
                  <c:v>0.47686994456057441</c:v>
                </c:pt>
                <c:pt idx="100">
                  <c:v>0.47761455054214763</c:v>
                </c:pt>
                <c:pt idx="101">
                  <c:v>0.46149501035586521</c:v>
                </c:pt>
                <c:pt idx="102">
                  <c:v>0.45449325294286536</c:v>
                </c:pt>
                <c:pt idx="103">
                  <c:v>0.5233415233415234</c:v>
                </c:pt>
                <c:pt idx="104">
                  <c:v>0.45836261419536189</c:v>
                </c:pt>
                <c:pt idx="105">
                  <c:v>0.45273805371468434</c:v>
                </c:pt>
                <c:pt idx="106">
                  <c:v>0.46131634819532907</c:v>
                </c:pt>
                <c:pt idx="107">
                  <c:v>0.44930084568366407</c:v>
                </c:pt>
                <c:pt idx="108">
                  <c:v>0.4514199039352827</c:v>
                </c:pt>
                <c:pt idx="109">
                  <c:v>0.45009146583949733</c:v>
                </c:pt>
                <c:pt idx="110">
                  <c:v>0.43251127022010077</c:v>
                </c:pt>
                <c:pt idx="111">
                  <c:v>0.43953315122920289</c:v>
                </c:pt>
                <c:pt idx="112">
                  <c:v>0.45362622036262201</c:v>
                </c:pt>
                <c:pt idx="113">
                  <c:v>0.42529741077676697</c:v>
                </c:pt>
                <c:pt idx="114">
                  <c:v>0.4234465696070035</c:v>
                </c:pt>
                <c:pt idx="115">
                  <c:v>0.51219512195121952</c:v>
                </c:pt>
                <c:pt idx="116">
                  <c:v>0.44497607655502391</c:v>
                </c:pt>
                <c:pt idx="117">
                  <c:v>0.43749519193784137</c:v>
                </c:pt>
                <c:pt idx="118">
                  <c:v>0.44192634560906513</c:v>
                </c:pt>
                <c:pt idx="119">
                  <c:v>0.43045282338084068</c:v>
                </c:pt>
                <c:pt idx="120">
                  <c:v>0.41388286334056401</c:v>
                </c:pt>
                <c:pt idx="121">
                  <c:v>0.41470562882510126</c:v>
                </c:pt>
                <c:pt idx="122">
                  <c:v>0.41059314663419727</c:v>
                </c:pt>
                <c:pt idx="123">
                  <c:v>0.40963311042833905</c:v>
                </c:pt>
                <c:pt idx="124">
                  <c:v>0.42402301130728032</c:v>
                </c:pt>
                <c:pt idx="125">
                  <c:v>0.41060743427017227</c:v>
                </c:pt>
                <c:pt idx="126">
                  <c:v>0.39645889418098984</c:v>
                </c:pt>
                <c:pt idx="127">
                  <c:v>0.45855504315951284</c:v>
                </c:pt>
                <c:pt idx="128">
                  <c:v>0.40710140651126192</c:v>
                </c:pt>
                <c:pt idx="129">
                  <c:v>0.38351822503961963</c:v>
                </c:pt>
                <c:pt idx="130">
                  <c:v>0.38024188990618291</c:v>
                </c:pt>
                <c:pt idx="131">
                  <c:v>0.39913854989231873</c:v>
                </c:pt>
                <c:pt idx="132">
                  <c:v>0.40200906046878077</c:v>
                </c:pt>
                <c:pt idx="133">
                  <c:v>0.41003547896604153</c:v>
                </c:pt>
                <c:pt idx="134">
                  <c:v>0.39615779166278092</c:v>
                </c:pt>
                <c:pt idx="135">
                  <c:v>0.39707848004582774</c:v>
                </c:pt>
                <c:pt idx="136">
                  <c:v>0.38168601497233373</c:v>
                </c:pt>
                <c:pt idx="137">
                  <c:v>0.37010820103144909</c:v>
                </c:pt>
                <c:pt idx="138">
                  <c:v>0.37829143333730492</c:v>
                </c:pt>
                <c:pt idx="139">
                  <c:v>0.39774102460669625</c:v>
                </c:pt>
                <c:pt idx="140">
                  <c:v>0.37811940612825101</c:v>
                </c:pt>
                <c:pt idx="141">
                  <c:v>0.37145416542251419</c:v>
                </c:pt>
                <c:pt idx="142">
                  <c:v>0.4025654314589272</c:v>
                </c:pt>
                <c:pt idx="143">
                  <c:v>0.36935391652372784</c:v>
                </c:pt>
                <c:pt idx="144">
                  <c:v>0.38274458016947288</c:v>
                </c:pt>
                <c:pt idx="145">
                  <c:v>0.38448844884488448</c:v>
                </c:pt>
                <c:pt idx="146">
                  <c:v>0.36468630713516687</c:v>
                </c:pt>
                <c:pt idx="147">
                  <c:v>0.37335581787521077</c:v>
                </c:pt>
                <c:pt idx="148">
                  <c:v>0.37273718647764448</c:v>
                </c:pt>
                <c:pt idx="149">
                  <c:v>0.36568679850347408</c:v>
                </c:pt>
                <c:pt idx="150">
                  <c:v>0.36885471024443833</c:v>
                </c:pt>
                <c:pt idx="151">
                  <c:v>0.41875000000000001</c:v>
                </c:pt>
                <c:pt idx="152">
                  <c:v>0.38582584003786086</c:v>
                </c:pt>
                <c:pt idx="153">
                  <c:v>0.38183317624882185</c:v>
                </c:pt>
                <c:pt idx="154">
                  <c:v>0.38994864269992663</c:v>
                </c:pt>
                <c:pt idx="155">
                  <c:v>0.37343277129269348</c:v>
                </c:pt>
                <c:pt idx="156">
                  <c:v>0.37705329153605016</c:v>
                </c:pt>
                <c:pt idx="157">
                  <c:v>0.37080629193708065</c:v>
                </c:pt>
                <c:pt idx="158">
                  <c:v>0.38358890319559874</c:v>
                </c:pt>
                <c:pt idx="159">
                  <c:v>0.38856791641057159</c:v>
                </c:pt>
                <c:pt idx="160">
                  <c:v>0.37910825097678696</c:v>
                </c:pt>
                <c:pt idx="161">
                  <c:v>0.38421387651177596</c:v>
                </c:pt>
                <c:pt idx="162">
                  <c:v>0.38701095461658841</c:v>
                </c:pt>
                <c:pt idx="163">
                  <c:v>0.40643893591293834</c:v>
                </c:pt>
                <c:pt idx="164">
                  <c:v>0.37558221594918845</c:v>
                </c:pt>
                <c:pt idx="165">
                  <c:v>0.37473516949152541</c:v>
                </c:pt>
                <c:pt idx="166">
                  <c:v>0.35660403236867372</c:v>
                </c:pt>
                <c:pt idx="167">
                  <c:v>0.37800727614129798</c:v>
                </c:pt>
                <c:pt idx="168">
                  <c:v>0.37281606823497043</c:v>
                </c:pt>
                <c:pt idx="169">
                  <c:v>0.36092905599632058</c:v>
                </c:pt>
                <c:pt idx="170">
                  <c:v>0.36213937557634041</c:v>
                </c:pt>
                <c:pt idx="171">
                  <c:v>0.34435331230283911</c:v>
                </c:pt>
                <c:pt idx="172">
                  <c:v>0.35979356107151633</c:v>
                </c:pt>
                <c:pt idx="173">
                  <c:v>0.36801675977653631</c:v>
                </c:pt>
                <c:pt idx="174">
                  <c:v>0.33709896068685041</c:v>
                </c:pt>
                <c:pt idx="175">
                  <c:v>0.39472398632144601</c:v>
                </c:pt>
                <c:pt idx="176">
                  <c:v>0.36905649128036966</c:v>
                </c:pt>
                <c:pt idx="177">
                  <c:v>0.35364762999872235</c:v>
                </c:pt>
                <c:pt idx="178">
                  <c:v>0.3597364568081991</c:v>
                </c:pt>
                <c:pt idx="179">
                  <c:v>0.3565072302558398</c:v>
                </c:pt>
                <c:pt idx="180">
                  <c:v>0.34645772978667366</c:v>
                </c:pt>
                <c:pt idx="181">
                  <c:v>0.34041782393430747</c:v>
                </c:pt>
                <c:pt idx="182">
                  <c:v>0.32200647249190939</c:v>
                </c:pt>
                <c:pt idx="183">
                  <c:v>0.33341499265066143</c:v>
                </c:pt>
                <c:pt idx="184">
                  <c:v>0.33638743455497383</c:v>
                </c:pt>
                <c:pt idx="185">
                  <c:v>0.32028946663093005</c:v>
                </c:pt>
                <c:pt idx="186">
                  <c:v>0.32224989014208288</c:v>
                </c:pt>
              </c:numCache>
            </c:numRef>
          </c:val>
        </c:ser>
        <c:ser>
          <c:idx val="3"/>
          <c:order val="1"/>
          <c:tx>
            <c:strRef>
              <c:f>'Sentence proportions table'!$G$2:$J$2</c:f>
              <c:strCache>
                <c:ptCount val="1"/>
                <c:pt idx="0">
                  <c:v>Forecast</c:v>
                </c:pt>
              </c:strCache>
            </c:strRef>
          </c:tx>
          <c:spPr>
            <a:ln w="25400">
              <a:solidFill>
                <a:schemeClr val="accent1"/>
              </a:solidFill>
              <a:prstDash val="solid"/>
            </a:ln>
          </c:spPr>
          <c:marker>
            <c:symbol val="none"/>
          </c:marker>
          <c:cat>
            <c:numRef>
              <c:f>'Sentence proportions table'!$B$4:$B$304</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43312</c:v>
                </c:pt>
                <c:pt idx="218">
                  <c:v>43343</c:v>
                </c:pt>
                <c:pt idx="219">
                  <c:v>43373</c:v>
                </c:pt>
                <c:pt idx="220">
                  <c:v>43404</c:v>
                </c:pt>
                <c:pt idx="221">
                  <c:v>43434</c:v>
                </c:pt>
                <c:pt idx="222">
                  <c:v>43465</c:v>
                </c:pt>
                <c:pt idx="223">
                  <c:v>43496</c:v>
                </c:pt>
                <c:pt idx="224">
                  <c:v>43524</c:v>
                </c:pt>
                <c:pt idx="225">
                  <c:v>43555</c:v>
                </c:pt>
                <c:pt idx="226">
                  <c:v>43585</c:v>
                </c:pt>
                <c:pt idx="227">
                  <c:v>43616</c:v>
                </c:pt>
                <c:pt idx="228">
                  <c:v>43646</c:v>
                </c:pt>
                <c:pt idx="229">
                  <c:v>43677</c:v>
                </c:pt>
                <c:pt idx="230">
                  <c:v>43708</c:v>
                </c:pt>
                <c:pt idx="231">
                  <c:v>43738</c:v>
                </c:pt>
                <c:pt idx="232">
                  <c:v>43769</c:v>
                </c:pt>
                <c:pt idx="233">
                  <c:v>43799</c:v>
                </c:pt>
                <c:pt idx="234">
                  <c:v>43830</c:v>
                </c:pt>
                <c:pt idx="235">
                  <c:v>43861</c:v>
                </c:pt>
                <c:pt idx="236">
                  <c:v>43890</c:v>
                </c:pt>
                <c:pt idx="237">
                  <c:v>43921</c:v>
                </c:pt>
                <c:pt idx="238">
                  <c:v>43951</c:v>
                </c:pt>
                <c:pt idx="239">
                  <c:v>43982</c:v>
                </c:pt>
                <c:pt idx="240">
                  <c:v>44012</c:v>
                </c:pt>
                <c:pt idx="241">
                  <c:v>44043</c:v>
                </c:pt>
                <c:pt idx="242">
                  <c:v>44074</c:v>
                </c:pt>
                <c:pt idx="243">
                  <c:v>44104</c:v>
                </c:pt>
                <c:pt idx="244">
                  <c:v>44135</c:v>
                </c:pt>
                <c:pt idx="245">
                  <c:v>44165</c:v>
                </c:pt>
                <c:pt idx="246">
                  <c:v>44196</c:v>
                </c:pt>
                <c:pt idx="247">
                  <c:v>44227</c:v>
                </c:pt>
                <c:pt idx="248">
                  <c:v>44255</c:v>
                </c:pt>
                <c:pt idx="249">
                  <c:v>44286</c:v>
                </c:pt>
                <c:pt idx="250">
                  <c:v>44316</c:v>
                </c:pt>
                <c:pt idx="251">
                  <c:v>44347</c:v>
                </c:pt>
                <c:pt idx="252">
                  <c:v>44377</c:v>
                </c:pt>
                <c:pt idx="253">
                  <c:v>44408</c:v>
                </c:pt>
                <c:pt idx="254">
                  <c:v>44439</c:v>
                </c:pt>
                <c:pt idx="255">
                  <c:v>44469</c:v>
                </c:pt>
                <c:pt idx="256">
                  <c:v>44500</c:v>
                </c:pt>
                <c:pt idx="257">
                  <c:v>44530</c:v>
                </c:pt>
                <c:pt idx="258">
                  <c:v>44561</c:v>
                </c:pt>
                <c:pt idx="259">
                  <c:v>44592</c:v>
                </c:pt>
                <c:pt idx="260">
                  <c:v>44620</c:v>
                </c:pt>
                <c:pt idx="261">
                  <c:v>44651</c:v>
                </c:pt>
                <c:pt idx="262">
                  <c:v>44681</c:v>
                </c:pt>
                <c:pt idx="263">
                  <c:v>44712</c:v>
                </c:pt>
                <c:pt idx="264">
                  <c:v>44742</c:v>
                </c:pt>
                <c:pt idx="265">
                  <c:v>44773</c:v>
                </c:pt>
                <c:pt idx="266">
                  <c:v>44804</c:v>
                </c:pt>
                <c:pt idx="267">
                  <c:v>44834</c:v>
                </c:pt>
                <c:pt idx="268">
                  <c:v>44865</c:v>
                </c:pt>
                <c:pt idx="269">
                  <c:v>44895</c:v>
                </c:pt>
                <c:pt idx="270">
                  <c:v>44926</c:v>
                </c:pt>
                <c:pt idx="271">
                  <c:v>44957</c:v>
                </c:pt>
                <c:pt idx="272">
                  <c:v>44985</c:v>
                </c:pt>
                <c:pt idx="273">
                  <c:v>45016</c:v>
                </c:pt>
                <c:pt idx="274">
                  <c:v>45046</c:v>
                </c:pt>
                <c:pt idx="275">
                  <c:v>45077</c:v>
                </c:pt>
                <c:pt idx="276">
                  <c:v>45107</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45504</c:v>
                </c:pt>
                <c:pt idx="290" formatCode="mmm\ yy">
                  <c:v>45535</c:v>
                </c:pt>
                <c:pt idx="291" formatCode="mmm\ yy">
                  <c:v>45565</c:v>
                </c:pt>
                <c:pt idx="292" formatCode="mmm\ yy">
                  <c:v>45596</c:v>
                </c:pt>
                <c:pt idx="293" formatCode="mmm\ yy">
                  <c:v>45626</c:v>
                </c:pt>
                <c:pt idx="294" formatCode="mmm\ yy">
                  <c:v>45657</c:v>
                </c:pt>
                <c:pt idx="295" formatCode="mmm\ yy">
                  <c:v>45688</c:v>
                </c:pt>
                <c:pt idx="296" formatCode="mmm\ yy">
                  <c:v>45716</c:v>
                </c:pt>
                <c:pt idx="297" formatCode="mmm\ yy">
                  <c:v>45747</c:v>
                </c:pt>
                <c:pt idx="298" formatCode="mmm\ yy">
                  <c:v>45777</c:v>
                </c:pt>
                <c:pt idx="299" formatCode="mmm\ yy">
                  <c:v>45808</c:v>
                </c:pt>
                <c:pt idx="300" formatCode="mmm\ yy">
                  <c:v>45838</c:v>
                </c:pt>
              </c:numCache>
            </c:numRef>
          </c:cat>
          <c:val>
            <c:numRef>
              <c:f>'Sentence proportions table'!$H$4:$H$304</c:f>
              <c:numCache>
                <c:formatCode>General</c:formatCode>
                <c:ptCount val="301"/>
                <c:pt idx="181" formatCode="0.00%">
                  <c:v>0.35685259432628924</c:v>
                </c:pt>
                <c:pt idx="182" formatCode="0.00%">
                  <c:v>0.35685259432628924</c:v>
                </c:pt>
                <c:pt idx="183" formatCode="0.00%">
                  <c:v>0.35685259432628924</c:v>
                </c:pt>
                <c:pt idx="184" formatCode="0.00%">
                  <c:v>0.35685259432628924</c:v>
                </c:pt>
                <c:pt idx="185" formatCode="0.00%">
                  <c:v>0.35685259432628924</c:v>
                </c:pt>
                <c:pt idx="186" formatCode="0.00%">
                  <c:v>0.35685259432628924</c:v>
                </c:pt>
                <c:pt idx="187" formatCode="0.00%">
                  <c:v>0.35685259432628924</c:v>
                </c:pt>
                <c:pt idx="188" formatCode="0.00%">
                  <c:v>0.35685259432628924</c:v>
                </c:pt>
                <c:pt idx="189" formatCode="0.00%">
                  <c:v>0.35685259432628924</c:v>
                </c:pt>
                <c:pt idx="190" formatCode="0.00%">
                  <c:v>0.35685259432628924</c:v>
                </c:pt>
                <c:pt idx="191" formatCode="0.00%">
                  <c:v>0.35685259432628924</c:v>
                </c:pt>
                <c:pt idx="192" formatCode="0.00%">
                  <c:v>0.35685259432628924</c:v>
                </c:pt>
                <c:pt idx="193" formatCode="0.00%">
                  <c:v>0.35485259432628924</c:v>
                </c:pt>
                <c:pt idx="194" formatCode="0.00%">
                  <c:v>0.35485259432628924</c:v>
                </c:pt>
                <c:pt idx="195" formatCode="0.00%">
                  <c:v>0.35485259432628924</c:v>
                </c:pt>
                <c:pt idx="196" formatCode="0.00%">
                  <c:v>0.35485259432628924</c:v>
                </c:pt>
                <c:pt idx="197" formatCode="0.00%">
                  <c:v>0.35485259432628924</c:v>
                </c:pt>
                <c:pt idx="198" formatCode="0.00%">
                  <c:v>0.35485259432628924</c:v>
                </c:pt>
                <c:pt idx="199" formatCode="0.00%">
                  <c:v>0.35485259432628924</c:v>
                </c:pt>
                <c:pt idx="200" formatCode="0.00%">
                  <c:v>0.35485259432628924</c:v>
                </c:pt>
                <c:pt idx="201" formatCode="0.00%">
                  <c:v>0.35485259432628924</c:v>
                </c:pt>
                <c:pt idx="202" formatCode="0.00%">
                  <c:v>0.35485259432628924</c:v>
                </c:pt>
                <c:pt idx="203" formatCode="0.00%">
                  <c:v>0.35485259432628924</c:v>
                </c:pt>
                <c:pt idx="204" formatCode="0.00%">
                  <c:v>0.35485259432628924</c:v>
                </c:pt>
                <c:pt idx="205" formatCode="0.00%">
                  <c:v>0.35485259432628924</c:v>
                </c:pt>
                <c:pt idx="206" formatCode="0.00%">
                  <c:v>0.35485259432628924</c:v>
                </c:pt>
                <c:pt idx="207" formatCode="0.00%">
                  <c:v>0.35485259432628924</c:v>
                </c:pt>
                <c:pt idx="208" formatCode="0.00%">
                  <c:v>0.35485259432628924</c:v>
                </c:pt>
                <c:pt idx="209" formatCode="0.00%">
                  <c:v>0.35485259432628924</c:v>
                </c:pt>
                <c:pt idx="210" formatCode="0.00%">
                  <c:v>0.35485259432628924</c:v>
                </c:pt>
                <c:pt idx="211" formatCode="0.00%">
                  <c:v>0.35485259432628924</c:v>
                </c:pt>
                <c:pt idx="212" formatCode="0.00%">
                  <c:v>0.35485259432628924</c:v>
                </c:pt>
                <c:pt idx="213" formatCode="0.00%">
                  <c:v>0.35485259432628924</c:v>
                </c:pt>
                <c:pt idx="214" formatCode="0.00%">
                  <c:v>0.35485259432628924</c:v>
                </c:pt>
                <c:pt idx="215" formatCode="0.00%">
                  <c:v>0.35485259432628924</c:v>
                </c:pt>
                <c:pt idx="216" formatCode="0.00%">
                  <c:v>0.35485259432628924</c:v>
                </c:pt>
                <c:pt idx="217" formatCode="0.00%">
                  <c:v>0.35485259432628924</c:v>
                </c:pt>
                <c:pt idx="218" formatCode="0.00%">
                  <c:v>0.35485259432628924</c:v>
                </c:pt>
                <c:pt idx="219" formatCode="0.00%">
                  <c:v>0.35485259432628924</c:v>
                </c:pt>
                <c:pt idx="220" formatCode="0.00%">
                  <c:v>0.35485259432628924</c:v>
                </c:pt>
                <c:pt idx="221" formatCode="0.00%">
                  <c:v>0.35485259432628924</c:v>
                </c:pt>
                <c:pt idx="222" formatCode="0.00%">
                  <c:v>0.35485259432628924</c:v>
                </c:pt>
                <c:pt idx="223" formatCode="0.00%">
                  <c:v>0.35485259432628924</c:v>
                </c:pt>
                <c:pt idx="224" formatCode="0.00%">
                  <c:v>0.35485259432628924</c:v>
                </c:pt>
                <c:pt idx="225" formatCode="0.00%">
                  <c:v>0.35485259432628924</c:v>
                </c:pt>
                <c:pt idx="226" formatCode="0.00%">
                  <c:v>0.35485259432628924</c:v>
                </c:pt>
                <c:pt idx="227" formatCode="0.00%">
                  <c:v>0.35485259432628924</c:v>
                </c:pt>
                <c:pt idx="228" formatCode="0.00%">
                  <c:v>0.35485259432628924</c:v>
                </c:pt>
                <c:pt idx="229" formatCode="0.00%">
                  <c:v>0.35485259432628924</c:v>
                </c:pt>
                <c:pt idx="230" formatCode="0.00%">
                  <c:v>0.35485259432628924</c:v>
                </c:pt>
                <c:pt idx="231" formatCode="0.00%">
                  <c:v>0.35485259432628924</c:v>
                </c:pt>
                <c:pt idx="232" formatCode="0.00%">
                  <c:v>0.35485259432628924</c:v>
                </c:pt>
                <c:pt idx="233" formatCode="0.00%">
                  <c:v>0.35485259432628924</c:v>
                </c:pt>
                <c:pt idx="234" formatCode="0.00%">
                  <c:v>0.35485259432628924</c:v>
                </c:pt>
                <c:pt idx="235" formatCode="0.00%">
                  <c:v>0.35485259432628924</c:v>
                </c:pt>
                <c:pt idx="236" formatCode="0.00%">
                  <c:v>0.35485259432628924</c:v>
                </c:pt>
                <c:pt idx="237" formatCode="0.00%">
                  <c:v>0.35485259432628924</c:v>
                </c:pt>
                <c:pt idx="238" formatCode="0.00%">
                  <c:v>0.35485259432628924</c:v>
                </c:pt>
                <c:pt idx="239" formatCode="0.00%">
                  <c:v>0.35485259432628924</c:v>
                </c:pt>
                <c:pt idx="240" formatCode="0.00%">
                  <c:v>0.35485259432628924</c:v>
                </c:pt>
                <c:pt idx="241" formatCode="0.00%">
                  <c:v>0.35485259432628924</c:v>
                </c:pt>
                <c:pt idx="242" formatCode="0.00%">
                  <c:v>0.35485259432628924</c:v>
                </c:pt>
                <c:pt idx="243" formatCode="0.00%">
                  <c:v>0.35485259432628924</c:v>
                </c:pt>
                <c:pt idx="244" formatCode="0.00%">
                  <c:v>0.35485259432628924</c:v>
                </c:pt>
                <c:pt idx="245" formatCode="0.00%">
                  <c:v>0.35485259432628924</c:v>
                </c:pt>
                <c:pt idx="246" formatCode="0.00%">
                  <c:v>0.35485259432628924</c:v>
                </c:pt>
                <c:pt idx="247" formatCode="0.00%">
                  <c:v>0.35485259432628924</c:v>
                </c:pt>
                <c:pt idx="248" formatCode="0.00%">
                  <c:v>0.35485259432628924</c:v>
                </c:pt>
                <c:pt idx="249" formatCode="0.00%">
                  <c:v>0.35485259432628924</c:v>
                </c:pt>
                <c:pt idx="250" formatCode="0.00%">
                  <c:v>0.35485259432628924</c:v>
                </c:pt>
                <c:pt idx="251" formatCode="0.00%">
                  <c:v>0.35485259432628924</c:v>
                </c:pt>
                <c:pt idx="252" formatCode="0.00%">
                  <c:v>0.35485259432628924</c:v>
                </c:pt>
                <c:pt idx="253" formatCode="0.00%">
                  <c:v>0.35485259432628924</c:v>
                </c:pt>
                <c:pt idx="254" formatCode="0.00%">
                  <c:v>0.35485259432628924</c:v>
                </c:pt>
                <c:pt idx="255" formatCode="0.00%">
                  <c:v>0.35485259432628924</c:v>
                </c:pt>
                <c:pt idx="256" formatCode="0.00%">
                  <c:v>0.35485259432628924</c:v>
                </c:pt>
                <c:pt idx="257" formatCode="0.00%">
                  <c:v>0.35485259432628924</c:v>
                </c:pt>
                <c:pt idx="258" formatCode="0.00%">
                  <c:v>0.35485259432628924</c:v>
                </c:pt>
                <c:pt idx="259" formatCode="0.00%">
                  <c:v>0.35485259432628924</c:v>
                </c:pt>
                <c:pt idx="260" formatCode="0.00%">
                  <c:v>0.35485259432628924</c:v>
                </c:pt>
                <c:pt idx="261" formatCode="0.00%">
                  <c:v>0.35485259432628924</c:v>
                </c:pt>
                <c:pt idx="262" formatCode="0.00%">
                  <c:v>0.35485259432628924</c:v>
                </c:pt>
                <c:pt idx="263" formatCode="0.00%">
                  <c:v>0.35485259432628924</c:v>
                </c:pt>
                <c:pt idx="264" formatCode="0.00%">
                  <c:v>0.35485259432628924</c:v>
                </c:pt>
                <c:pt idx="265" formatCode="0.00%">
                  <c:v>0.35485259432628924</c:v>
                </c:pt>
                <c:pt idx="266" formatCode="0.00%">
                  <c:v>0.35485259432628924</c:v>
                </c:pt>
                <c:pt idx="267" formatCode="0.00%">
                  <c:v>0.35485259432628924</c:v>
                </c:pt>
                <c:pt idx="268" formatCode="0.00%">
                  <c:v>0.35485259432628924</c:v>
                </c:pt>
                <c:pt idx="269" formatCode="0.00%">
                  <c:v>0.35485259432628924</c:v>
                </c:pt>
                <c:pt idx="270" formatCode="0.00%">
                  <c:v>0.35485259432628924</c:v>
                </c:pt>
                <c:pt idx="271" formatCode="0.00%">
                  <c:v>0.35485259432628924</c:v>
                </c:pt>
                <c:pt idx="272" formatCode="0.00%">
                  <c:v>0.35485259432628924</c:v>
                </c:pt>
                <c:pt idx="273" formatCode="0.00%">
                  <c:v>0.35485259432628924</c:v>
                </c:pt>
                <c:pt idx="274" formatCode="0.00%">
                  <c:v>0.35485259432628924</c:v>
                </c:pt>
                <c:pt idx="275" formatCode="0.00%">
                  <c:v>0.35485259432628924</c:v>
                </c:pt>
                <c:pt idx="276" formatCode="0.00%">
                  <c:v>0.35485259432628924</c:v>
                </c:pt>
                <c:pt idx="277" formatCode="0.00%">
                  <c:v>0.35485259432628924</c:v>
                </c:pt>
                <c:pt idx="278" formatCode="0.00%">
                  <c:v>0.35485259432628924</c:v>
                </c:pt>
                <c:pt idx="279" formatCode="0.00%">
                  <c:v>0.35485259432628924</c:v>
                </c:pt>
                <c:pt idx="280" formatCode="0.00%">
                  <c:v>0.35485259432628924</c:v>
                </c:pt>
                <c:pt idx="281" formatCode="0.00%">
                  <c:v>0.35485259432628924</c:v>
                </c:pt>
                <c:pt idx="282" formatCode="0.00%">
                  <c:v>0.35485259432628924</c:v>
                </c:pt>
                <c:pt idx="283" formatCode="0.00%">
                  <c:v>0.35485259432628924</c:v>
                </c:pt>
                <c:pt idx="284" formatCode="0.00%">
                  <c:v>0.35485259432628924</c:v>
                </c:pt>
                <c:pt idx="285" formatCode="0.00%">
                  <c:v>0.35485259432628924</c:v>
                </c:pt>
                <c:pt idx="286" formatCode="0.00%">
                  <c:v>0.35485259432628924</c:v>
                </c:pt>
                <c:pt idx="287" formatCode="0.00%">
                  <c:v>0.35485259432628924</c:v>
                </c:pt>
                <c:pt idx="288" formatCode="0.00%">
                  <c:v>0.35485259432628924</c:v>
                </c:pt>
                <c:pt idx="289" formatCode="0.00%">
                  <c:v>0.35485259432628924</c:v>
                </c:pt>
                <c:pt idx="290" formatCode="0.00%">
                  <c:v>0.35485259432628924</c:v>
                </c:pt>
                <c:pt idx="291" formatCode="0.00%">
                  <c:v>0.35485259432628924</c:v>
                </c:pt>
                <c:pt idx="292" formatCode="0.00%">
                  <c:v>0.35485259432628924</c:v>
                </c:pt>
                <c:pt idx="293" formatCode="0.00%">
                  <c:v>0.35485259432628924</c:v>
                </c:pt>
                <c:pt idx="294" formatCode="0.00%">
                  <c:v>0.35485259432628924</c:v>
                </c:pt>
                <c:pt idx="295" formatCode="0.00%">
                  <c:v>0.35485259432628924</c:v>
                </c:pt>
                <c:pt idx="296" formatCode="0.00%">
                  <c:v>0.35485259432628924</c:v>
                </c:pt>
                <c:pt idx="297" formatCode="0.00%">
                  <c:v>0.35485259432628924</c:v>
                </c:pt>
                <c:pt idx="298" formatCode="0.00%">
                  <c:v>0.35485259432628924</c:v>
                </c:pt>
                <c:pt idx="299" formatCode="0.00%">
                  <c:v>0.35485259432628924</c:v>
                </c:pt>
                <c:pt idx="300" formatCode="0.00%">
                  <c:v>0.35485259432628924</c:v>
                </c:pt>
              </c:numCache>
            </c:numRef>
          </c:val>
        </c:ser>
        <c:marker val="1"/>
        <c:axId val="80314368"/>
        <c:axId val="213949440"/>
      </c:lineChart>
      <c:dateAx>
        <c:axId val="80314368"/>
        <c:scaling>
          <c:orientation val="minMax"/>
          <c:min val="38139"/>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7981789170627354"/>
              <c:y val="0.87059563572930165"/>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213949440"/>
        <c:crosses val="autoZero"/>
        <c:auto val="1"/>
        <c:lblOffset val="100"/>
        <c:baseTimeUnit val="months"/>
        <c:majorUnit val="12"/>
        <c:majorTimeUnit val="months"/>
        <c:minorUnit val="12"/>
        <c:minorTimeUnit val="months"/>
      </c:dateAx>
      <c:valAx>
        <c:axId val="213949440"/>
        <c:scaling>
          <c:orientation val="minMax"/>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Proportion (%)</a:t>
                </a:r>
              </a:p>
            </c:rich>
          </c:tx>
          <c:layout>
            <c:manualLayout>
              <c:xMode val="edge"/>
              <c:yMode val="edge"/>
              <c:x val="1.2555181703608647E-2"/>
              <c:y val="0.20479745077737851"/>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80314368"/>
        <c:crosses val="autoZero"/>
        <c:crossBetween val="midCat"/>
      </c:valAx>
      <c:spPr>
        <a:solidFill>
          <a:srgbClr val="FFFFFF"/>
        </a:solidFill>
        <a:ln w="3175">
          <a:solidFill>
            <a:srgbClr val="000000"/>
          </a:solidFill>
          <a:prstDash val="solid"/>
        </a:ln>
      </c:spPr>
    </c:plotArea>
    <c:legend>
      <c:legendPos val="r"/>
      <c:layout>
        <c:manualLayout>
          <c:xMode val="edge"/>
          <c:yMode val="edge"/>
          <c:x val="0.36343612334802533"/>
          <c:y val="0.9346543690578285"/>
          <c:w val="0.27422907488987847"/>
          <c:h val="4.7524798426669269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600" b="1" i="0" u="none" strike="noStrike" baseline="0">
                <a:solidFill>
                  <a:srgbClr val="000000"/>
                </a:solidFill>
                <a:latin typeface="Arial"/>
                <a:ea typeface="Arial"/>
                <a:cs typeface="Arial"/>
              </a:defRPr>
            </a:pPr>
            <a:r>
              <a:rPr lang="en-NZ"/>
              <a:t>Proportion sentenced to the most severe sentence of a community sentence</a:t>
            </a:r>
          </a:p>
        </c:rich>
      </c:tx>
      <c:overlay val="1"/>
      <c:spPr>
        <a:noFill/>
        <a:ln w="25400">
          <a:noFill/>
        </a:ln>
      </c:spPr>
    </c:title>
    <c:plotArea>
      <c:layout>
        <c:manualLayout>
          <c:layoutTarget val="inner"/>
          <c:xMode val="edge"/>
          <c:yMode val="edge"/>
          <c:x val="0.11419600306091378"/>
          <c:y val="0.11899004703620653"/>
          <c:w val="0.86439031378390063"/>
          <c:h val="0.62299622577805669"/>
        </c:manualLayout>
      </c:layout>
      <c:lineChart>
        <c:grouping val="standard"/>
        <c:ser>
          <c:idx val="2"/>
          <c:order val="0"/>
          <c:tx>
            <c:strRef>
              <c:f>'Sentence proportions table'!$E$3</c:f>
              <c:strCache>
                <c:ptCount val="1"/>
                <c:pt idx="0">
                  <c:v>Community</c:v>
                </c:pt>
              </c:strCache>
            </c:strRef>
          </c:tx>
          <c:spPr>
            <a:ln w="38100" cmpd="sng">
              <a:solidFill>
                <a:srgbClr val="263E78"/>
              </a:solidFill>
              <a:prstDash val="solid"/>
            </a:ln>
          </c:spPr>
          <c:marker>
            <c:symbol val="triangle"/>
            <c:size val="3"/>
            <c:spPr>
              <a:noFill/>
              <a:ln w="9525">
                <a:noFill/>
              </a:ln>
            </c:spPr>
          </c:marker>
          <c:cat>
            <c:numRef>
              <c:f>'Sentence proportions table'!$B$4:$B$304</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43312</c:v>
                </c:pt>
                <c:pt idx="218">
                  <c:v>43343</c:v>
                </c:pt>
                <c:pt idx="219">
                  <c:v>43373</c:v>
                </c:pt>
                <c:pt idx="220">
                  <c:v>43404</c:v>
                </c:pt>
                <c:pt idx="221">
                  <c:v>43434</c:v>
                </c:pt>
                <c:pt idx="222">
                  <c:v>43465</c:v>
                </c:pt>
                <c:pt idx="223">
                  <c:v>43496</c:v>
                </c:pt>
                <c:pt idx="224">
                  <c:v>43524</c:v>
                </c:pt>
                <c:pt idx="225">
                  <c:v>43555</c:v>
                </c:pt>
                <c:pt idx="226">
                  <c:v>43585</c:v>
                </c:pt>
                <c:pt idx="227">
                  <c:v>43616</c:v>
                </c:pt>
                <c:pt idx="228">
                  <c:v>43646</c:v>
                </c:pt>
                <c:pt idx="229">
                  <c:v>43677</c:v>
                </c:pt>
                <c:pt idx="230">
                  <c:v>43708</c:v>
                </c:pt>
                <c:pt idx="231">
                  <c:v>43738</c:v>
                </c:pt>
                <c:pt idx="232">
                  <c:v>43769</c:v>
                </c:pt>
                <c:pt idx="233">
                  <c:v>43799</c:v>
                </c:pt>
                <c:pt idx="234">
                  <c:v>43830</c:v>
                </c:pt>
                <c:pt idx="235">
                  <c:v>43861</c:v>
                </c:pt>
                <c:pt idx="236">
                  <c:v>43890</c:v>
                </c:pt>
                <c:pt idx="237">
                  <c:v>43921</c:v>
                </c:pt>
                <c:pt idx="238">
                  <c:v>43951</c:v>
                </c:pt>
                <c:pt idx="239">
                  <c:v>43982</c:v>
                </c:pt>
                <c:pt idx="240">
                  <c:v>44012</c:v>
                </c:pt>
                <c:pt idx="241">
                  <c:v>44043</c:v>
                </c:pt>
                <c:pt idx="242">
                  <c:v>44074</c:v>
                </c:pt>
                <c:pt idx="243">
                  <c:v>44104</c:v>
                </c:pt>
                <c:pt idx="244">
                  <c:v>44135</c:v>
                </c:pt>
                <c:pt idx="245">
                  <c:v>44165</c:v>
                </c:pt>
                <c:pt idx="246">
                  <c:v>44196</c:v>
                </c:pt>
                <c:pt idx="247">
                  <c:v>44227</c:v>
                </c:pt>
                <c:pt idx="248">
                  <c:v>44255</c:v>
                </c:pt>
                <c:pt idx="249">
                  <c:v>44286</c:v>
                </c:pt>
                <c:pt idx="250">
                  <c:v>44316</c:v>
                </c:pt>
                <c:pt idx="251">
                  <c:v>44347</c:v>
                </c:pt>
                <c:pt idx="252">
                  <c:v>44377</c:v>
                </c:pt>
                <c:pt idx="253">
                  <c:v>44408</c:v>
                </c:pt>
                <c:pt idx="254">
                  <c:v>44439</c:v>
                </c:pt>
                <c:pt idx="255">
                  <c:v>44469</c:v>
                </c:pt>
                <c:pt idx="256">
                  <c:v>44500</c:v>
                </c:pt>
                <c:pt idx="257">
                  <c:v>44530</c:v>
                </c:pt>
                <c:pt idx="258">
                  <c:v>44561</c:v>
                </c:pt>
                <c:pt idx="259">
                  <c:v>44592</c:v>
                </c:pt>
                <c:pt idx="260">
                  <c:v>44620</c:v>
                </c:pt>
                <c:pt idx="261">
                  <c:v>44651</c:v>
                </c:pt>
                <c:pt idx="262">
                  <c:v>44681</c:v>
                </c:pt>
                <c:pt idx="263">
                  <c:v>44712</c:v>
                </c:pt>
                <c:pt idx="264">
                  <c:v>44742</c:v>
                </c:pt>
                <c:pt idx="265">
                  <c:v>44773</c:v>
                </c:pt>
                <c:pt idx="266">
                  <c:v>44804</c:v>
                </c:pt>
                <c:pt idx="267">
                  <c:v>44834</c:v>
                </c:pt>
                <c:pt idx="268">
                  <c:v>44865</c:v>
                </c:pt>
                <c:pt idx="269">
                  <c:v>44895</c:v>
                </c:pt>
                <c:pt idx="270">
                  <c:v>44926</c:v>
                </c:pt>
                <c:pt idx="271">
                  <c:v>44957</c:v>
                </c:pt>
                <c:pt idx="272">
                  <c:v>44985</c:v>
                </c:pt>
                <c:pt idx="273">
                  <c:v>45016</c:v>
                </c:pt>
                <c:pt idx="274">
                  <c:v>45046</c:v>
                </c:pt>
                <c:pt idx="275">
                  <c:v>45077</c:v>
                </c:pt>
                <c:pt idx="276">
                  <c:v>45107</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45504</c:v>
                </c:pt>
                <c:pt idx="290" formatCode="mmm\ yy">
                  <c:v>45535</c:v>
                </c:pt>
                <c:pt idx="291" formatCode="mmm\ yy">
                  <c:v>45565</c:v>
                </c:pt>
                <c:pt idx="292" formatCode="mmm\ yy">
                  <c:v>45596</c:v>
                </c:pt>
                <c:pt idx="293" formatCode="mmm\ yy">
                  <c:v>45626</c:v>
                </c:pt>
                <c:pt idx="294" formatCode="mmm\ yy">
                  <c:v>45657</c:v>
                </c:pt>
                <c:pt idx="295" formatCode="mmm\ yy">
                  <c:v>45688</c:v>
                </c:pt>
                <c:pt idx="296" formatCode="mmm\ yy">
                  <c:v>45716</c:v>
                </c:pt>
                <c:pt idx="297" formatCode="mmm\ yy">
                  <c:v>45747</c:v>
                </c:pt>
                <c:pt idx="298" formatCode="mmm\ yy">
                  <c:v>45777</c:v>
                </c:pt>
                <c:pt idx="299" formatCode="mmm\ yy">
                  <c:v>45808</c:v>
                </c:pt>
                <c:pt idx="300" formatCode="mmm\ yy">
                  <c:v>45838</c:v>
                </c:pt>
              </c:numCache>
            </c:numRef>
          </c:cat>
          <c:val>
            <c:numRef>
              <c:f>'Sentence proportions table'!$E$4:$E$304</c:f>
              <c:numCache>
                <c:formatCode>0.00%</c:formatCode>
                <c:ptCount val="301"/>
                <c:pt idx="0">
                  <c:v>0.2946448577190231</c:v>
                </c:pt>
                <c:pt idx="1">
                  <c:v>0.29567335575919268</c:v>
                </c:pt>
                <c:pt idx="2">
                  <c:v>0.30396902226524686</c:v>
                </c:pt>
                <c:pt idx="3">
                  <c:v>0.2927718416090509</c:v>
                </c:pt>
                <c:pt idx="4">
                  <c:v>0.29325209794229223</c:v>
                </c:pt>
                <c:pt idx="5">
                  <c:v>0.29152308752584427</c:v>
                </c:pt>
                <c:pt idx="6">
                  <c:v>0.28107703814510099</c:v>
                </c:pt>
                <c:pt idx="7">
                  <c:v>0.26609094589124277</c:v>
                </c:pt>
                <c:pt idx="8">
                  <c:v>0.29205110007097235</c:v>
                </c:pt>
                <c:pt idx="9">
                  <c:v>0.27402284396940163</c:v>
                </c:pt>
                <c:pt idx="10">
                  <c:v>0.27823447578095356</c:v>
                </c:pt>
                <c:pt idx="11">
                  <c:v>0.28798604698881708</c:v>
                </c:pt>
                <c:pt idx="12">
                  <c:v>0.28921203082276908</c:v>
                </c:pt>
                <c:pt idx="13">
                  <c:v>0.28198155592338614</c:v>
                </c:pt>
                <c:pt idx="14">
                  <c:v>0.28740283249920134</c:v>
                </c:pt>
                <c:pt idx="15">
                  <c:v>0.28653717347622237</c:v>
                </c:pt>
                <c:pt idx="16">
                  <c:v>0.28028954550848462</c:v>
                </c:pt>
                <c:pt idx="17">
                  <c:v>0.27777067621117218</c:v>
                </c:pt>
                <c:pt idx="18">
                  <c:v>0.27809409649385675</c:v>
                </c:pt>
                <c:pt idx="19">
                  <c:v>0.22049349702200072</c:v>
                </c:pt>
                <c:pt idx="20">
                  <c:v>0.2680166016853226</c:v>
                </c:pt>
                <c:pt idx="21">
                  <c:v>0.28543379555773712</c:v>
                </c:pt>
                <c:pt idx="22">
                  <c:v>0.2635063559322034</c:v>
                </c:pt>
                <c:pt idx="23">
                  <c:v>0.26828438598480553</c:v>
                </c:pt>
                <c:pt idx="24">
                  <c:v>0.26936877076411958</c:v>
                </c:pt>
                <c:pt idx="25">
                  <c:v>0.26119235095613047</c:v>
                </c:pt>
                <c:pt idx="26">
                  <c:v>0.26474968495818535</c:v>
                </c:pt>
                <c:pt idx="27">
                  <c:v>0.26874189364461737</c:v>
                </c:pt>
                <c:pt idx="28">
                  <c:v>0.25719995297989889</c:v>
                </c:pt>
                <c:pt idx="29">
                  <c:v>0.25931501693639442</c:v>
                </c:pt>
                <c:pt idx="30">
                  <c:v>0.23949521564276799</c:v>
                </c:pt>
                <c:pt idx="31">
                  <c:v>0.19954970968124186</c:v>
                </c:pt>
                <c:pt idx="32">
                  <c:v>0.23853779429987609</c:v>
                </c:pt>
                <c:pt idx="33">
                  <c:v>0.24673403993098347</c:v>
                </c:pt>
                <c:pt idx="34">
                  <c:v>0.23656494733999459</c:v>
                </c:pt>
                <c:pt idx="35">
                  <c:v>0.25543071161048692</c:v>
                </c:pt>
                <c:pt idx="36">
                  <c:v>0.26810584958217271</c:v>
                </c:pt>
                <c:pt idx="37">
                  <c:v>0.26393204889165112</c:v>
                </c:pt>
                <c:pt idx="38">
                  <c:v>0.25561351780449082</c:v>
                </c:pt>
                <c:pt idx="39">
                  <c:v>0.25888758407174123</c:v>
                </c:pt>
                <c:pt idx="40">
                  <c:v>0.25897319400272606</c:v>
                </c:pt>
                <c:pt idx="41">
                  <c:v>0.25593869731800767</c:v>
                </c:pt>
                <c:pt idx="42">
                  <c:v>0.25296044343663393</c:v>
                </c:pt>
                <c:pt idx="43">
                  <c:v>0.19633716300762144</c:v>
                </c:pt>
                <c:pt idx="44">
                  <c:v>0.2510772097356469</c:v>
                </c:pt>
                <c:pt idx="45">
                  <c:v>0.24630832841110456</c:v>
                </c:pt>
                <c:pt idx="46">
                  <c:v>0.22775195556059405</c:v>
                </c:pt>
                <c:pt idx="47">
                  <c:v>0.24775956284153006</c:v>
                </c:pt>
                <c:pt idx="48">
                  <c:v>0.25555555555555554</c:v>
                </c:pt>
                <c:pt idx="49">
                  <c:v>0.26025906171764451</c:v>
                </c:pt>
                <c:pt idx="50">
                  <c:v>0.25434602649006621</c:v>
                </c:pt>
                <c:pt idx="51">
                  <c:v>0.26038372338182586</c:v>
                </c:pt>
                <c:pt idx="52">
                  <c:v>0.25429917550058895</c:v>
                </c:pt>
                <c:pt idx="53">
                  <c:v>0.26379967338051169</c:v>
                </c:pt>
                <c:pt idx="54">
                  <c:v>0.2484472049689441</c:v>
                </c:pt>
                <c:pt idx="55">
                  <c:v>0.21073509359117393</c:v>
                </c:pt>
                <c:pt idx="56">
                  <c:v>0.25701288855193327</c:v>
                </c:pt>
                <c:pt idx="57">
                  <c:v>0.2573162800780403</c:v>
                </c:pt>
                <c:pt idx="58">
                  <c:v>0.24315812337098175</c:v>
                </c:pt>
                <c:pt idx="59">
                  <c:v>0.25895917731380491</c:v>
                </c:pt>
                <c:pt idx="60">
                  <c:v>0.25046667398704292</c:v>
                </c:pt>
                <c:pt idx="61">
                  <c:v>0.26874265569917744</c:v>
                </c:pt>
                <c:pt idx="62">
                  <c:v>0.25492024031489541</c:v>
                </c:pt>
                <c:pt idx="63">
                  <c:v>0.25637727759914253</c:v>
                </c:pt>
                <c:pt idx="64">
                  <c:v>0.25898936805638512</c:v>
                </c:pt>
                <c:pt idx="65">
                  <c:v>0.26469340123063867</c:v>
                </c:pt>
                <c:pt idx="66">
                  <c:v>0.25092960635978973</c:v>
                </c:pt>
                <c:pt idx="67">
                  <c:v>0.20735632183908045</c:v>
                </c:pt>
                <c:pt idx="68">
                  <c:v>0.26252236135957069</c:v>
                </c:pt>
                <c:pt idx="69">
                  <c:v>0.2533917316526012</c:v>
                </c:pt>
                <c:pt idx="70">
                  <c:v>0.24797843665768193</c:v>
                </c:pt>
                <c:pt idx="71">
                  <c:v>0.25608446671438795</c:v>
                </c:pt>
                <c:pt idx="72">
                  <c:v>0.25030450669914739</c:v>
                </c:pt>
                <c:pt idx="73">
                  <c:v>0.26148068669527896</c:v>
                </c:pt>
                <c:pt idx="74">
                  <c:v>0.26971715416545999</c:v>
                </c:pt>
                <c:pt idx="75">
                  <c:v>0.25763682647433178</c:v>
                </c:pt>
                <c:pt idx="76">
                  <c:v>0.26240280363596541</c:v>
                </c:pt>
                <c:pt idx="77">
                  <c:v>0.25674325674325676</c:v>
                </c:pt>
                <c:pt idx="78">
                  <c:v>0.2523111056329348</c:v>
                </c:pt>
                <c:pt idx="79">
                  <c:v>0.22162278808804489</c:v>
                </c:pt>
                <c:pt idx="80">
                  <c:v>0.2604327666151468</c:v>
                </c:pt>
                <c:pt idx="81">
                  <c:v>0.2530710261383578</c:v>
                </c:pt>
                <c:pt idx="82">
                  <c:v>0.25934340565716235</c:v>
                </c:pt>
                <c:pt idx="83">
                  <c:v>0.25764539508573447</c:v>
                </c:pt>
                <c:pt idx="84">
                  <c:v>0.24956028923197185</c:v>
                </c:pt>
                <c:pt idx="85">
                  <c:v>0.25933571026458996</c:v>
                </c:pt>
                <c:pt idx="86">
                  <c:v>0.26041131105398457</c:v>
                </c:pt>
                <c:pt idx="87">
                  <c:v>0.25936395759717312</c:v>
                </c:pt>
                <c:pt idx="88">
                  <c:v>0.27647960160888718</c:v>
                </c:pt>
                <c:pt idx="89">
                  <c:v>0.28249714937286202</c:v>
                </c:pt>
                <c:pt idx="90">
                  <c:v>0.28314199395770395</c:v>
                </c:pt>
                <c:pt idx="91">
                  <c:v>0.25914366526870186</c:v>
                </c:pt>
                <c:pt idx="92">
                  <c:v>0.28801909307875895</c:v>
                </c:pt>
                <c:pt idx="93">
                  <c:v>0.28790014093013894</c:v>
                </c:pt>
                <c:pt idx="94">
                  <c:v>0.2970744680851064</c:v>
                </c:pt>
                <c:pt idx="95">
                  <c:v>0.2963289021920944</c:v>
                </c:pt>
                <c:pt idx="96">
                  <c:v>0.30215239306148395</c:v>
                </c:pt>
                <c:pt idx="97">
                  <c:v>0.29964347898184229</c:v>
                </c:pt>
                <c:pt idx="98">
                  <c:v>0.2911380683396611</c:v>
                </c:pt>
                <c:pt idx="99">
                  <c:v>0.30764336999000275</c:v>
                </c:pt>
                <c:pt idx="100">
                  <c:v>0.29188527457152852</c:v>
                </c:pt>
                <c:pt idx="101">
                  <c:v>0.29749576350969686</c:v>
                </c:pt>
                <c:pt idx="102">
                  <c:v>0.30050722557182508</c:v>
                </c:pt>
                <c:pt idx="103">
                  <c:v>0.27433377433377432</c:v>
                </c:pt>
                <c:pt idx="104">
                  <c:v>0.31280744905130009</c:v>
                </c:pt>
                <c:pt idx="105">
                  <c:v>0.30859783746076036</c:v>
                </c:pt>
                <c:pt idx="106">
                  <c:v>0.30828025477707005</c:v>
                </c:pt>
                <c:pt idx="107">
                  <c:v>0.3098049066398727</c:v>
                </c:pt>
                <c:pt idx="108">
                  <c:v>0.32122693182775763</c:v>
                </c:pt>
                <c:pt idx="109">
                  <c:v>0.31647180466078106</c:v>
                </c:pt>
                <c:pt idx="110">
                  <c:v>0.33253778838504378</c:v>
                </c:pt>
                <c:pt idx="111">
                  <c:v>0.32563529509146594</c:v>
                </c:pt>
                <c:pt idx="112">
                  <c:v>0.32226290097629012</c:v>
                </c:pt>
                <c:pt idx="113">
                  <c:v>0.33642407277816655</c:v>
                </c:pt>
                <c:pt idx="114">
                  <c:v>0.33028832429346272</c:v>
                </c:pt>
                <c:pt idx="115">
                  <c:v>0.28590223661572717</c:v>
                </c:pt>
                <c:pt idx="116">
                  <c:v>0.32701509017298491</c:v>
                </c:pt>
                <c:pt idx="117">
                  <c:v>0.33425648126778984</c:v>
                </c:pt>
                <c:pt idx="118">
                  <c:v>0.33290688111121264</c:v>
                </c:pt>
                <c:pt idx="119">
                  <c:v>0.33465632329063683</c:v>
                </c:pt>
                <c:pt idx="120">
                  <c:v>0.35670281995661607</c:v>
                </c:pt>
                <c:pt idx="121">
                  <c:v>0.35626239117317471</c:v>
                </c:pt>
                <c:pt idx="122">
                  <c:v>0.36067142111671596</c:v>
                </c:pt>
                <c:pt idx="123">
                  <c:v>0.35333453822519428</c:v>
                </c:pt>
                <c:pt idx="124">
                  <c:v>0.35340210275738942</c:v>
                </c:pt>
                <c:pt idx="125">
                  <c:v>0.36518585675430643</c:v>
                </c:pt>
                <c:pt idx="126">
                  <c:v>0.36280803478981155</c:v>
                </c:pt>
                <c:pt idx="127">
                  <c:v>0.33404280477710774</c:v>
                </c:pt>
                <c:pt idx="128">
                  <c:v>0.36411920920625551</c:v>
                </c:pt>
                <c:pt idx="129">
                  <c:v>0.37391628600727139</c:v>
                </c:pt>
                <c:pt idx="130">
                  <c:v>0.37266870125466262</c:v>
                </c:pt>
                <c:pt idx="131">
                  <c:v>0.3649497487437186</c:v>
                </c:pt>
                <c:pt idx="132">
                  <c:v>0.37197163679338191</c:v>
                </c:pt>
                <c:pt idx="133">
                  <c:v>0.36644703497212366</c:v>
                </c:pt>
                <c:pt idx="134">
                  <c:v>0.37769280984799031</c:v>
                </c:pt>
                <c:pt idx="135">
                  <c:v>0.37359175100248232</c:v>
                </c:pt>
                <c:pt idx="136">
                  <c:v>0.38211999566019311</c:v>
                </c:pt>
                <c:pt idx="137">
                  <c:v>0.38750126403074125</c:v>
                </c:pt>
                <c:pt idx="138">
                  <c:v>0.38067437150005956</c:v>
                </c:pt>
                <c:pt idx="139">
                  <c:v>0.38846308995562728</c:v>
                </c:pt>
                <c:pt idx="140">
                  <c:v>0.38327893018848058</c:v>
                </c:pt>
                <c:pt idx="141">
                  <c:v>0.3904648153677715</c:v>
                </c:pt>
                <c:pt idx="142">
                  <c:v>0.38857216895568802</c:v>
                </c:pt>
                <c:pt idx="143">
                  <c:v>0.39679817038307602</c:v>
                </c:pt>
                <c:pt idx="144">
                  <c:v>0.37944316055904037</c:v>
                </c:pt>
                <c:pt idx="145">
                  <c:v>0.38481848184818485</c:v>
                </c:pt>
                <c:pt idx="146">
                  <c:v>0.40902417539395125</c:v>
                </c:pt>
                <c:pt idx="147">
                  <c:v>0.39977515458122542</c:v>
                </c:pt>
                <c:pt idx="148">
                  <c:v>0.39585605234460197</c:v>
                </c:pt>
                <c:pt idx="149">
                  <c:v>0.40096205237840726</c:v>
                </c:pt>
                <c:pt idx="150">
                  <c:v>0.3839604504257072</c:v>
                </c:pt>
                <c:pt idx="151">
                  <c:v>0.3738520408163265</c:v>
                </c:pt>
                <c:pt idx="152">
                  <c:v>0.389730241362991</c:v>
                </c:pt>
                <c:pt idx="153">
                  <c:v>0.38289349670122524</c:v>
                </c:pt>
                <c:pt idx="154">
                  <c:v>0.37906578625580828</c:v>
                </c:pt>
                <c:pt idx="155">
                  <c:v>0.38802421098140943</c:v>
                </c:pt>
                <c:pt idx="156">
                  <c:v>0.38445141065830724</c:v>
                </c:pt>
                <c:pt idx="157">
                  <c:v>0.38807611923880764</c:v>
                </c:pt>
                <c:pt idx="158">
                  <c:v>0.38639822076553904</c:v>
                </c:pt>
                <c:pt idx="159">
                  <c:v>0.39274738783036262</c:v>
                </c:pt>
                <c:pt idx="160">
                  <c:v>0.39875890599862102</c:v>
                </c:pt>
                <c:pt idx="161">
                  <c:v>0.39605346912794398</c:v>
                </c:pt>
                <c:pt idx="162">
                  <c:v>0.38935837245696403</c:v>
                </c:pt>
                <c:pt idx="163">
                  <c:v>0.39011487303506648</c:v>
                </c:pt>
                <c:pt idx="164">
                  <c:v>0.39011997177134794</c:v>
                </c:pt>
                <c:pt idx="165">
                  <c:v>0.39300847457627119</c:v>
                </c:pt>
                <c:pt idx="166">
                  <c:v>0.40584281991496363</c:v>
                </c:pt>
                <c:pt idx="167">
                  <c:v>0.39314634432578338</c:v>
                </c:pt>
                <c:pt idx="168">
                  <c:v>0.38959966983078825</c:v>
                </c:pt>
                <c:pt idx="169">
                  <c:v>0.41290100034494653</c:v>
                </c:pt>
                <c:pt idx="170">
                  <c:v>0.3944144381504413</c:v>
                </c:pt>
                <c:pt idx="171">
                  <c:v>0.40794952681388014</c:v>
                </c:pt>
                <c:pt idx="172">
                  <c:v>0.3987466207913492</c:v>
                </c:pt>
                <c:pt idx="173">
                  <c:v>0.39776536312849164</c:v>
                </c:pt>
                <c:pt idx="174">
                  <c:v>0.41060400662750413</c:v>
                </c:pt>
                <c:pt idx="175">
                  <c:v>0.37225207620908646</c:v>
                </c:pt>
                <c:pt idx="176">
                  <c:v>0.38336562826054554</c:v>
                </c:pt>
                <c:pt idx="177">
                  <c:v>0.40385843873770283</c:v>
                </c:pt>
                <c:pt idx="178">
                  <c:v>0.40966325036603218</c:v>
                </c:pt>
                <c:pt idx="179">
                  <c:v>0.40155728587319245</c:v>
                </c:pt>
                <c:pt idx="180">
                  <c:v>0.42507242559915726</c:v>
                </c:pt>
                <c:pt idx="181">
                  <c:v>0.41854848448255044</c:v>
                </c:pt>
                <c:pt idx="182">
                  <c:v>0.44795037756202805</c:v>
                </c:pt>
                <c:pt idx="183">
                  <c:v>0.43814306712395884</c:v>
                </c:pt>
                <c:pt idx="184">
                  <c:v>0.42499999999999999</c:v>
                </c:pt>
                <c:pt idx="185">
                  <c:v>0.44183864915572235</c:v>
                </c:pt>
                <c:pt idx="186">
                  <c:v>0.42903178555734583</c:v>
                </c:pt>
              </c:numCache>
            </c:numRef>
          </c:val>
        </c:ser>
        <c:ser>
          <c:idx val="3"/>
          <c:order val="1"/>
          <c:tx>
            <c:strRef>
              <c:f>'Sentence proportions table'!$G$2:$J$2</c:f>
              <c:strCache>
                <c:ptCount val="1"/>
                <c:pt idx="0">
                  <c:v>Forecast</c:v>
                </c:pt>
              </c:strCache>
            </c:strRef>
          </c:tx>
          <c:spPr>
            <a:ln w="25400">
              <a:solidFill>
                <a:schemeClr val="accent1"/>
              </a:solidFill>
              <a:prstDash val="solid"/>
            </a:ln>
          </c:spPr>
          <c:marker>
            <c:symbol val="none"/>
          </c:marker>
          <c:cat>
            <c:numRef>
              <c:f>'Sentence proportions table'!$B$4:$B$304</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43312</c:v>
                </c:pt>
                <c:pt idx="218">
                  <c:v>43343</c:v>
                </c:pt>
                <c:pt idx="219">
                  <c:v>43373</c:v>
                </c:pt>
                <c:pt idx="220">
                  <c:v>43404</c:v>
                </c:pt>
                <c:pt idx="221">
                  <c:v>43434</c:v>
                </c:pt>
                <c:pt idx="222">
                  <c:v>43465</c:v>
                </c:pt>
                <c:pt idx="223">
                  <c:v>43496</c:v>
                </c:pt>
                <c:pt idx="224">
                  <c:v>43524</c:v>
                </c:pt>
                <c:pt idx="225">
                  <c:v>43555</c:v>
                </c:pt>
                <c:pt idx="226">
                  <c:v>43585</c:v>
                </c:pt>
                <c:pt idx="227">
                  <c:v>43616</c:v>
                </c:pt>
                <c:pt idx="228">
                  <c:v>43646</c:v>
                </c:pt>
                <c:pt idx="229">
                  <c:v>43677</c:v>
                </c:pt>
                <c:pt idx="230">
                  <c:v>43708</c:v>
                </c:pt>
                <c:pt idx="231">
                  <c:v>43738</c:v>
                </c:pt>
                <c:pt idx="232">
                  <c:v>43769</c:v>
                </c:pt>
                <c:pt idx="233">
                  <c:v>43799</c:v>
                </c:pt>
                <c:pt idx="234">
                  <c:v>43830</c:v>
                </c:pt>
                <c:pt idx="235">
                  <c:v>43861</c:v>
                </c:pt>
                <c:pt idx="236">
                  <c:v>43890</c:v>
                </c:pt>
                <c:pt idx="237">
                  <c:v>43921</c:v>
                </c:pt>
                <c:pt idx="238">
                  <c:v>43951</c:v>
                </c:pt>
                <c:pt idx="239">
                  <c:v>43982</c:v>
                </c:pt>
                <c:pt idx="240">
                  <c:v>44012</c:v>
                </c:pt>
                <c:pt idx="241">
                  <c:v>44043</c:v>
                </c:pt>
                <c:pt idx="242">
                  <c:v>44074</c:v>
                </c:pt>
                <c:pt idx="243">
                  <c:v>44104</c:v>
                </c:pt>
                <c:pt idx="244">
                  <c:v>44135</c:v>
                </c:pt>
                <c:pt idx="245">
                  <c:v>44165</c:v>
                </c:pt>
                <c:pt idx="246">
                  <c:v>44196</c:v>
                </c:pt>
                <c:pt idx="247">
                  <c:v>44227</c:v>
                </c:pt>
                <c:pt idx="248">
                  <c:v>44255</c:v>
                </c:pt>
                <c:pt idx="249">
                  <c:v>44286</c:v>
                </c:pt>
                <c:pt idx="250">
                  <c:v>44316</c:v>
                </c:pt>
                <c:pt idx="251">
                  <c:v>44347</c:v>
                </c:pt>
                <c:pt idx="252">
                  <c:v>44377</c:v>
                </c:pt>
                <c:pt idx="253">
                  <c:v>44408</c:v>
                </c:pt>
                <c:pt idx="254">
                  <c:v>44439</c:v>
                </c:pt>
                <c:pt idx="255">
                  <c:v>44469</c:v>
                </c:pt>
                <c:pt idx="256">
                  <c:v>44500</c:v>
                </c:pt>
                <c:pt idx="257">
                  <c:v>44530</c:v>
                </c:pt>
                <c:pt idx="258">
                  <c:v>44561</c:v>
                </c:pt>
                <c:pt idx="259">
                  <c:v>44592</c:v>
                </c:pt>
                <c:pt idx="260">
                  <c:v>44620</c:v>
                </c:pt>
                <c:pt idx="261">
                  <c:v>44651</c:v>
                </c:pt>
                <c:pt idx="262">
                  <c:v>44681</c:v>
                </c:pt>
                <c:pt idx="263">
                  <c:v>44712</c:v>
                </c:pt>
                <c:pt idx="264">
                  <c:v>44742</c:v>
                </c:pt>
                <c:pt idx="265">
                  <c:v>44773</c:v>
                </c:pt>
                <c:pt idx="266">
                  <c:v>44804</c:v>
                </c:pt>
                <c:pt idx="267">
                  <c:v>44834</c:v>
                </c:pt>
                <c:pt idx="268">
                  <c:v>44865</c:v>
                </c:pt>
                <c:pt idx="269">
                  <c:v>44895</c:v>
                </c:pt>
                <c:pt idx="270">
                  <c:v>44926</c:v>
                </c:pt>
                <c:pt idx="271">
                  <c:v>44957</c:v>
                </c:pt>
                <c:pt idx="272">
                  <c:v>44985</c:v>
                </c:pt>
                <c:pt idx="273">
                  <c:v>45016</c:v>
                </c:pt>
                <c:pt idx="274">
                  <c:v>45046</c:v>
                </c:pt>
                <c:pt idx="275">
                  <c:v>45077</c:v>
                </c:pt>
                <c:pt idx="276">
                  <c:v>45107</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45504</c:v>
                </c:pt>
                <c:pt idx="290" formatCode="mmm\ yy">
                  <c:v>45535</c:v>
                </c:pt>
                <c:pt idx="291" formatCode="mmm\ yy">
                  <c:v>45565</c:v>
                </c:pt>
                <c:pt idx="292" formatCode="mmm\ yy">
                  <c:v>45596</c:v>
                </c:pt>
                <c:pt idx="293" formatCode="mmm\ yy">
                  <c:v>45626</c:v>
                </c:pt>
                <c:pt idx="294" formatCode="mmm\ yy">
                  <c:v>45657</c:v>
                </c:pt>
                <c:pt idx="295" formatCode="mmm\ yy">
                  <c:v>45688</c:v>
                </c:pt>
                <c:pt idx="296" formatCode="mmm\ yy">
                  <c:v>45716</c:v>
                </c:pt>
                <c:pt idx="297" formatCode="mmm\ yy">
                  <c:v>45747</c:v>
                </c:pt>
                <c:pt idx="298" formatCode="mmm\ yy">
                  <c:v>45777</c:v>
                </c:pt>
                <c:pt idx="299" formatCode="mmm\ yy">
                  <c:v>45808</c:v>
                </c:pt>
                <c:pt idx="300" formatCode="mmm\ yy">
                  <c:v>45838</c:v>
                </c:pt>
              </c:numCache>
            </c:numRef>
          </c:cat>
          <c:val>
            <c:numRef>
              <c:f>'Sentence proportions table'!$I$4:$I$304</c:f>
              <c:numCache>
                <c:formatCode>General</c:formatCode>
                <c:ptCount val="301"/>
                <c:pt idx="181" formatCode="0.00%">
                  <c:v>0.40217993509944255</c:v>
                </c:pt>
                <c:pt idx="182" formatCode="0.00%">
                  <c:v>0.40217993509944255</c:v>
                </c:pt>
                <c:pt idx="183" formatCode="0.00%">
                  <c:v>0.40217993509944255</c:v>
                </c:pt>
                <c:pt idx="184" formatCode="0.00%">
                  <c:v>0.40217993509944255</c:v>
                </c:pt>
                <c:pt idx="185" formatCode="0.00%">
                  <c:v>0.40217993509944255</c:v>
                </c:pt>
                <c:pt idx="186" formatCode="0.00%">
                  <c:v>0.40217993509944255</c:v>
                </c:pt>
                <c:pt idx="187" formatCode="0.00%">
                  <c:v>0.40217993509944255</c:v>
                </c:pt>
                <c:pt idx="188" formatCode="0.00%">
                  <c:v>0.40217993509944255</c:v>
                </c:pt>
                <c:pt idx="189" formatCode="0.00%">
                  <c:v>0.40217993509944255</c:v>
                </c:pt>
                <c:pt idx="190" formatCode="0.00%">
                  <c:v>0.40217993509944255</c:v>
                </c:pt>
                <c:pt idx="191" formatCode="0.00%">
                  <c:v>0.40217993509944255</c:v>
                </c:pt>
                <c:pt idx="192" formatCode="0.00%">
                  <c:v>0.40217993509944255</c:v>
                </c:pt>
                <c:pt idx="193" formatCode="0.00%">
                  <c:v>0.40217993509944255</c:v>
                </c:pt>
                <c:pt idx="194" formatCode="0.00%">
                  <c:v>0.40217993509944255</c:v>
                </c:pt>
                <c:pt idx="195" formatCode="0.00%">
                  <c:v>0.40217993509944255</c:v>
                </c:pt>
                <c:pt idx="196" formatCode="0.00%">
                  <c:v>0.40217993509944255</c:v>
                </c:pt>
                <c:pt idx="197" formatCode="0.00%">
                  <c:v>0.40217993509944255</c:v>
                </c:pt>
                <c:pt idx="198" formatCode="0.00%">
                  <c:v>0.40217993509944255</c:v>
                </c:pt>
                <c:pt idx="199" formatCode="0.00%">
                  <c:v>0.40217993509944255</c:v>
                </c:pt>
                <c:pt idx="200" formatCode="0.00%">
                  <c:v>0.40217993509944255</c:v>
                </c:pt>
                <c:pt idx="201" formatCode="0.00%">
                  <c:v>0.40217993509944255</c:v>
                </c:pt>
                <c:pt idx="202" formatCode="0.00%">
                  <c:v>0.40217993509944255</c:v>
                </c:pt>
                <c:pt idx="203" formatCode="0.00%">
                  <c:v>0.40217993509944255</c:v>
                </c:pt>
                <c:pt idx="204" formatCode="0.00%">
                  <c:v>0.40217993509944255</c:v>
                </c:pt>
                <c:pt idx="205" formatCode="0.00%">
                  <c:v>0.40217993509944255</c:v>
                </c:pt>
                <c:pt idx="206" formatCode="0.00%">
                  <c:v>0.40217993509944255</c:v>
                </c:pt>
                <c:pt idx="207" formatCode="0.00%">
                  <c:v>0.40217993509944255</c:v>
                </c:pt>
                <c:pt idx="208" formatCode="0.00%">
                  <c:v>0.40217993509944255</c:v>
                </c:pt>
                <c:pt idx="209" formatCode="0.00%">
                  <c:v>0.40217993509944255</c:v>
                </c:pt>
                <c:pt idx="210" formatCode="0.00%">
                  <c:v>0.40217993509944255</c:v>
                </c:pt>
                <c:pt idx="211" formatCode="0.00%">
                  <c:v>0.40217993509944255</c:v>
                </c:pt>
                <c:pt idx="212" formatCode="0.00%">
                  <c:v>0.40217993509944255</c:v>
                </c:pt>
                <c:pt idx="213" formatCode="0.00%">
                  <c:v>0.40217993509944255</c:v>
                </c:pt>
                <c:pt idx="214" formatCode="0.00%">
                  <c:v>0.40217993509944255</c:v>
                </c:pt>
                <c:pt idx="215" formatCode="0.00%">
                  <c:v>0.40217993509944255</c:v>
                </c:pt>
                <c:pt idx="216" formatCode="0.00%">
                  <c:v>0.40217993509944255</c:v>
                </c:pt>
                <c:pt idx="217" formatCode="0.00%">
                  <c:v>0.40217993509944255</c:v>
                </c:pt>
                <c:pt idx="218" formatCode="0.00%">
                  <c:v>0.40217993509944255</c:v>
                </c:pt>
                <c:pt idx="219" formatCode="0.00%">
                  <c:v>0.40217993509944255</c:v>
                </c:pt>
                <c:pt idx="220" formatCode="0.00%">
                  <c:v>0.40217993509944255</c:v>
                </c:pt>
                <c:pt idx="221" formatCode="0.00%">
                  <c:v>0.40217993509944255</c:v>
                </c:pt>
                <c:pt idx="222" formatCode="0.00%">
                  <c:v>0.40217993509944255</c:v>
                </c:pt>
                <c:pt idx="223" formatCode="0.00%">
                  <c:v>0.40217993509944255</c:v>
                </c:pt>
                <c:pt idx="224" formatCode="0.00%">
                  <c:v>0.40217993509944255</c:v>
                </c:pt>
                <c:pt idx="225" formatCode="0.00%">
                  <c:v>0.40217993509944255</c:v>
                </c:pt>
                <c:pt idx="226" formatCode="0.00%">
                  <c:v>0.40217993509944255</c:v>
                </c:pt>
                <c:pt idx="227" formatCode="0.00%">
                  <c:v>0.40217993509944255</c:v>
                </c:pt>
                <c:pt idx="228" formatCode="0.00%">
                  <c:v>0.40217993509944255</c:v>
                </c:pt>
                <c:pt idx="229" formatCode="0.00%">
                  <c:v>0.40217993509944255</c:v>
                </c:pt>
                <c:pt idx="230" formatCode="0.00%">
                  <c:v>0.40217993509944255</c:v>
                </c:pt>
                <c:pt idx="231" formatCode="0.00%">
                  <c:v>0.40217993509944255</c:v>
                </c:pt>
                <c:pt idx="232" formatCode="0.00%">
                  <c:v>0.40217993509944255</c:v>
                </c:pt>
                <c:pt idx="233" formatCode="0.00%">
                  <c:v>0.40217993509944255</c:v>
                </c:pt>
                <c:pt idx="234" formatCode="0.00%">
                  <c:v>0.40217993509944255</c:v>
                </c:pt>
                <c:pt idx="235" formatCode="0.00%">
                  <c:v>0.40217993509944255</c:v>
                </c:pt>
                <c:pt idx="236" formatCode="0.00%">
                  <c:v>0.40217993509944255</c:v>
                </c:pt>
                <c:pt idx="237" formatCode="0.00%">
                  <c:v>0.40217993509944255</c:v>
                </c:pt>
                <c:pt idx="238" formatCode="0.00%">
                  <c:v>0.40217993509944255</c:v>
                </c:pt>
                <c:pt idx="239" formatCode="0.00%">
                  <c:v>0.40217993509944255</c:v>
                </c:pt>
                <c:pt idx="240" formatCode="0.00%">
                  <c:v>0.40217993509944255</c:v>
                </c:pt>
                <c:pt idx="241" formatCode="0.00%">
                  <c:v>0.40217993509944255</c:v>
                </c:pt>
                <c:pt idx="242" formatCode="0.00%">
                  <c:v>0.40217993509944255</c:v>
                </c:pt>
                <c:pt idx="243" formatCode="0.00%">
                  <c:v>0.40217993509944255</c:v>
                </c:pt>
                <c:pt idx="244" formatCode="0.00%">
                  <c:v>0.40217993509944255</c:v>
                </c:pt>
                <c:pt idx="245" formatCode="0.00%">
                  <c:v>0.40217993509944255</c:v>
                </c:pt>
                <c:pt idx="246" formatCode="0.00%">
                  <c:v>0.40217993509944255</c:v>
                </c:pt>
                <c:pt idx="247" formatCode="0.00%">
                  <c:v>0.40217993509944255</c:v>
                </c:pt>
                <c:pt idx="248" formatCode="0.00%">
                  <c:v>0.40217993509944255</c:v>
                </c:pt>
                <c:pt idx="249" formatCode="0.00%">
                  <c:v>0.40217993509944255</c:v>
                </c:pt>
                <c:pt idx="250" formatCode="0.00%">
                  <c:v>0.40217993509944255</c:v>
                </c:pt>
                <c:pt idx="251" formatCode="0.00%">
                  <c:v>0.40217993509944255</c:v>
                </c:pt>
                <c:pt idx="252" formatCode="0.00%">
                  <c:v>0.40217993509944255</c:v>
                </c:pt>
                <c:pt idx="253" formatCode="0.00%">
                  <c:v>0.40217993509944255</c:v>
                </c:pt>
                <c:pt idx="254" formatCode="0.00%">
                  <c:v>0.40217993509944255</c:v>
                </c:pt>
                <c:pt idx="255" formatCode="0.00%">
                  <c:v>0.40217993509944255</c:v>
                </c:pt>
                <c:pt idx="256" formatCode="0.00%">
                  <c:v>0.40217993509944255</c:v>
                </c:pt>
                <c:pt idx="257" formatCode="0.00%">
                  <c:v>0.40217993509944255</c:v>
                </c:pt>
                <c:pt idx="258" formatCode="0.00%">
                  <c:v>0.40217993509944255</c:v>
                </c:pt>
                <c:pt idx="259" formatCode="0.00%">
                  <c:v>0.40217993509944255</c:v>
                </c:pt>
                <c:pt idx="260" formatCode="0.00%">
                  <c:v>0.40217993509944255</c:v>
                </c:pt>
                <c:pt idx="261" formatCode="0.00%">
                  <c:v>0.40217993509944255</c:v>
                </c:pt>
                <c:pt idx="262" formatCode="0.00%">
                  <c:v>0.40217993509944255</c:v>
                </c:pt>
                <c:pt idx="263" formatCode="0.00%">
                  <c:v>0.40217993509944255</c:v>
                </c:pt>
                <c:pt idx="264" formatCode="0.00%">
                  <c:v>0.40217993509944255</c:v>
                </c:pt>
                <c:pt idx="265" formatCode="0.00%">
                  <c:v>0.40217993509944255</c:v>
                </c:pt>
                <c:pt idx="266" formatCode="0.00%">
                  <c:v>0.40217993509944255</c:v>
                </c:pt>
                <c:pt idx="267" formatCode="0.00%">
                  <c:v>0.40217993509944255</c:v>
                </c:pt>
                <c:pt idx="268" formatCode="0.00%">
                  <c:v>0.40217993509944255</c:v>
                </c:pt>
                <c:pt idx="269" formatCode="0.00%">
                  <c:v>0.40217993509944255</c:v>
                </c:pt>
                <c:pt idx="270" formatCode="0.00%">
                  <c:v>0.40217993509944255</c:v>
                </c:pt>
                <c:pt idx="271" formatCode="0.00%">
                  <c:v>0.40217993509944255</c:v>
                </c:pt>
                <c:pt idx="272" formatCode="0.00%">
                  <c:v>0.40217993509944255</c:v>
                </c:pt>
                <c:pt idx="273" formatCode="0.00%">
                  <c:v>0.40217993509944255</c:v>
                </c:pt>
                <c:pt idx="274" formatCode="0.00%">
                  <c:v>0.40217993509944255</c:v>
                </c:pt>
                <c:pt idx="275" formatCode="0.00%">
                  <c:v>0.40217993509944255</c:v>
                </c:pt>
                <c:pt idx="276" formatCode="0.00%">
                  <c:v>0.40217993509944255</c:v>
                </c:pt>
                <c:pt idx="277" formatCode="0.00%">
                  <c:v>0.40217993509944255</c:v>
                </c:pt>
                <c:pt idx="278" formatCode="0.00%">
                  <c:v>0.40217993509944255</c:v>
                </c:pt>
                <c:pt idx="279" formatCode="0.00%">
                  <c:v>0.40217993509944255</c:v>
                </c:pt>
                <c:pt idx="280" formatCode="0.00%">
                  <c:v>0.40217993509944255</c:v>
                </c:pt>
                <c:pt idx="281" formatCode="0.00%">
                  <c:v>0.40217993509944255</c:v>
                </c:pt>
                <c:pt idx="282" formatCode="0.00%">
                  <c:v>0.40217993509944255</c:v>
                </c:pt>
                <c:pt idx="283" formatCode="0.00%">
                  <c:v>0.40217993509944255</c:v>
                </c:pt>
                <c:pt idx="284" formatCode="0.00%">
                  <c:v>0.40217993509944255</c:v>
                </c:pt>
                <c:pt idx="285" formatCode="0.00%">
                  <c:v>0.40217993509944255</c:v>
                </c:pt>
                <c:pt idx="286" formatCode="0.00%">
                  <c:v>0.40217993509944255</c:v>
                </c:pt>
                <c:pt idx="287" formatCode="0.00%">
                  <c:v>0.40217993509944255</c:v>
                </c:pt>
                <c:pt idx="288" formatCode="0.00%">
                  <c:v>0.40217993509944255</c:v>
                </c:pt>
                <c:pt idx="289" formatCode="0.00%">
                  <c:v>0.40217993509944255</c:v>
                </c:pt>
                <c:pt idx="290" formatCode="0.00%">
                  <c:v>0.40217993509944255</c:v>
                </c:pt>
                <c:pt idx="291" formatCode="0.00%">
                  <c:v>0.40217993509944255</c:v>
                </c:pt>
                <c:pt idx="292" formatCode="0.00%">
                  <c:v>0.40217993509944255</c:v>
                </c:pt>
                <c:pt idx="293" formatCode="0.00%">
                  <c:v>0.40217993509944255</c:v>
                </c:pt>
                <c:pt idx="294" formatCode="0.00%">
                  <c:v>0.40217993509944255</c:v>
                </c:pt>
                <c:pt idx="295" formatCode="0.00%">
                  <c:v>0.40217993509944255</c:v>
                </c:pt>
                <c:pt idx="296" formatCode="0.00%">
                  <c:v>0.40217993509944255</c:v>
                </c:pt>
                <c:pt idx="297" formatCode="0.00%">
                  <c:v>0.40217993509944255</c:v>
                </c:pt>
                <c:pt idx="298" formatCode="0.00%">
                  <c:v>0.40217993509944255</c:v>
                </c:pt>
                <c:pt idx="299" formatCode="0.00%">
                  <c:v>0.40217993509944255</c:v>
                </c:pt>
                <c:pt idx="300" formatCode="0.00%">
                  <c:v>0.40217993509944255</c:v>
                </c:pt>
              </c:numCache>
            </c:numRef>
          </c:val>
        </c:ser>
        <c:marker val="1"/>
        <c:axId val="80329344"/>
        <c:axId val="80335616"/>
      </c:lineChart>
      <c:dateAx>
        <c:axId val="80329344"/>
        <c:scaling>
          <c:orientation val="minMax"/>
          <c:min val="38139"/>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7688103414386368"/>
              <c:y val="0.87825260357003665"/>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80335616"/>
        <c:crosses val="autoZero"/>
        <c:auto val="1"/>
        <c:lblOffset val="100"/>
        <c:baseTimeUnit val="months"/>
        <c:majorUnit val="12"/>
        <c:majorTimeUnit val="months"/>
        <c:minorUnit val="12"/>
        <c:minorTimeUnit val="months"/>
      </c:dateAx>
      <c:valAx>
        <c:axId val="80335616"/>
        <c:scaling>
          <c:orientation val="minMax"/>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Proportion (%)</a:t>
                </a:r>
              </a:p>
            </c:rich>
          </c:tx>
          <c:layout>
            <c:manualLayout>
              <c:xMode val="edge"/>
              <c:yMode val="edge"/>
              <c:x val="1.2555181703608647E-2"/>
              <c:y val="0.20479745077737851"/>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80329344"/>
        <c:crosses val="autoZero"/>
        <c:crossBetween val="midCat"/>
      </c:valAx>
      <c:spPr>
        <a:solidFill>
          <a:srgbClr val="FFFFFF"/>
        </a:solidFill>
        <a:ln w="3175">
          <a:solidFill>
            <a:srgbClr val="000000"/>
          </a:solidFill>
          <a:prstDash val="solid"/>
        </a:ln>
      </c:spPr>
    </c:plotArea>
    <c:legend>
      <c:legendPos val="r"/>
      <c:layout>
        <c:manualLayout>
          <c:xMode val="edge"/>
          <c:yMode val="edge"/>
          <c:x val="0.36343612334802533"/>
          <c:y val="0.9346543690578285"/>
          <c:w val="0.27422907488987847"/>
          <c:h val="4.7524798426669269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600" b="1" i="0" u="none" strike="noStrike" baseline="0">
                <a:solidFill>
                  <a:srgbClr val="000000"/>
                </a:solidFill>
                <a:latin typeface="Arial"/>
                <a:ea typeface="Arial"/>
                <a:cs typeface="Arial"/>
              </a:defRPr>
            </a:pPr>
            <a:r>
              <a:rPr lang="en-NZ"/>
              <a:t>Proportion sentenced to a maximum sentence of a prison sentence</a:t>
            </a:r>
          </a:p>
        </c:rich>
      </c:tx>
      <c:layout>
        <c:manualLayout>
          <c:xMode val="edge"/>
          <c:yMode val="edge"/>
          <c:x val="0.16925760600347489"/>
          <c:y val="1.3201417483365415E-2"/>
        </c:manualLayout>
      </c:layout>
    </c:title>
    <c:plotArea>
      <c:layout>
        <c:manualLayout>
          <c:layoutTarget val="inner"/>
          <c:xMode val="edge"/>
          <c:yMode val="edge"/>
          <c:x val="0.11419600306091392"/>
          <c:y val="9.5227670798576747E-2"/>
          <c:w val="0.86439031378390063"/>
          <c:h val="0.65441551812149734"/>
        </c:manualLayout>
      </c:layout>
      <c:lineChart>
        <c:grouping val="standard"/>
        <c:ser>
          <c:idx val="2"/>
          <c:order val="0"/>
          <c:tx>
            <c:strRef>
              <c:f>'Sentence proportions table'!$F$3</c:f>
              <c:strCache>
                <c:ptCount val="1"/>
                <c:pt idx="0">
                  <c:v>Prison</c:v>
                </c:pt>
              </c:strCache>
            </c:strRef>
          </c:tx>
          <c:spPr>
            <a:ln w="38100" cmpd="sng">
              <a:solidFill>
                <a:srgbClr val="263E78"/>
              </a:solidFill>
              <a:prstDash val="solid"/>
            </a:ln>
          </c:spPr>
          <c:marker>
            <c:symbol val="triangle"/>
            <c:size val="3"/>
            <c:spPr>
              <a:noFill/>
              <a:ln w="9525">
                <a:noFill/>
              </a:ln>
            </c:spPr>
          </c:marker>
          <c:cat>
            <c:numRef>
              <c:f>'Sentence proportions table'!$B$4:$B$304</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43312</c:v>
                </c:pt>
                <c:pt idx="218">
                  <c:v>43343</c:v>
                </c:pt>
                <c:pt idx="219">
                  <c:v>43373</c:v>
                </c:pt>
                <c:pt idx="220">
                  <c:v>43404</c:v>
                </c:pt>
                <c:pt idx="221">
                  <c:v>43434</c:v>
                </c:pt>
                <c:pt idx="222">
                  <c:v>43465</c:v>
                </c:pt>
                <c:pt idx="223">
                  <c:v>43496</c:v>
                </c:pt>
                <c:pt idx="224">
                  <c:v>43524</c:v>
                </c:pt>
                <c:pt idx="225">
                  <c:v>43555</c:v>
                </c:pt>
                <c:pt idx="226">
                  <c:v>43585</c:v>
                </c:pt>
                <c:pt idx="227">
                  <c:v>43616</c:v>
                </c:pt>
                <c:pt idx="228">
                  <c:v>43646</c:v>
                </c:pt>
                <c:pt idx="229">
                  <c:v>43677</c:v>
                </c:pt>
                <c:pt idx="230">
                  <c:v>43708</c:v>
                </c:pt>
                <c:pt idx="231">
                  <c:v>43738</c:v>
                </c:pt>
                <c:pt idx="232">
                  <c:v>43769</c:v>
                </c:pt>
                <c:pt idx="233">
                  <c:v>43799</c:v>
                </c:pt>
                <c:pt idx="234">
                  <c:v>43830</c:v>
                </c:pt>
                <c:pt idx="235">
                  <c:v>43861</c:v>
                </c:pt>
                <c:pt idx="236">
                  <c:v>43890</c:v>
                </c:pt>
                <c:pt idx="237">
                  <c:v>43921</c:v>
                </c:pt>
                <c:pt idx="238">
                  <c:v>43951</c:v>
                </c:pt>
                <c:pt idx="239">
                  <c:v>43982</c:v>
                </c:pt>
                <c:pt idx="240">
                  <c:v>44012</c:v>
                </c:pt>
                <c:pt idx="241">
                  <c:v>44043</c:v>
                </c:pt>
                <c:pt idx="242">
                  <c:v>44074</c:v>
                </c:pt>
                <c:pt idx="243">
                  <c:v>44104</c:v>
                </c:pt>
                <c:pt idx="244">
                  <c:v>44135</c:v>
                </c:pt>
                <c:pt idx="245">
                  <c:v>44165</c:v>
                </c:pt>
                <c:pt idx="246">
                  <c:v>44196</c:v>
                </c:pt>
                <c:pt idx="247">
                  <c:v>44227</c:v>
                </c:pt>
                <c:pt idx="248">
                  <c:v>44255</c:v>
                </c:pt>
                <c:pt idx="249">
                  <c:v>44286</c:v>
                </c:pt>
                <c:pt idx="250">
                  <c:v>44316</c:v>
                </c:pt>
                <c:pt idx="251">
                  <c:v>44347</c:v>
                </c:pt>
                <c:pt idx="252">
                  <c:v>44377</c:v>
                </c:pt>
                <c:pt idx="253">
                  <c:v>44408</c:v>
                </c:pt>
                <c:pt idx="254">
                  <c:v>44439</c:v>
                </c:pt>
                <c:pt idx="255">
                  <c:v>44469</c:v>
                </c:pt>
                <c:pt idx="256">
                  <c:v>44500</c:v>
                </c:pt>
                <c:pt idx="257">
                  <c:v>44530</c:v>
                </c:pt>
                <c:pt idx="258">
                  <c:v>44561</c:v>
                </c:pt>
                <c:pt idx="259">
                  <c:v>44592</c:v>
                </c:pt>
                <c:pt idx="260">
                  <c:v>44620</c:v>
                </c:pt>
                <c:pt idx="261">
                  <c:v>44651</c:v>
                </c:pt>
                <c:pt idx="262">
                  <c:v>44681</c:v>
                </c:pt>
                <c:pt idx="263">
                  <c:v>44712</c:v>
                </c:pt>
                <c:pt idx="264">
                  <c:v>44742</c:v>
                </c:pt>
                <c:pt idx="265">
                  <c:v>44773</c:v>
                </c:pt>
                <c:pt idx="266">
                  <c:v>44804</c:v>
                </c:pt>
                <c:pt idx="267">
                  <c:v>44834</c:v>
                </c:pt>
                <c:pt idx="268">
                  <c:v>44865</c:v>
                </c:pt>
                <c:pt idx="269">
                  <c:v>44895</c:v>
                </c:pt>
                <c:pt idx="270">
                  <c:v>44926</c:v>
                </c:pt>
                <c:pt idx="271">
                  <c:v>44957</c:v>
                </c:pt>
                <c:pt idx="272">
                  <c:v>44985</c:v>
                </c:pt>
                <c:pt idx="273">
                  <c:v>45016</c:v>
                </c:pt>
                <c:pt idx="274">
                  <c:v>45046</c:v>
                </c:pt>
                <c:pt idx="275">
                  <c:v>45077</c:v>
                </c:pt>
                <c:pt idx="276">
                  <c:v>45107</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45504</c:v>
                </c:pt>
                <c:pt idx="290" formatCode="mmm\ yy">
                  <c:v>45535</c:v>
                </c:pt>
                <c:pt idx="291" formatCode="mmm\ yy">
                  <c:v>45565</c:v>
                </c:pt>
                <c:pt idx="292" formatCode="mmm\ yy">
                  <c:v>45596</c:v>
                </c:pt>
                <c:pt idx="293" formatCode="mmm\ yy">
                  <c:v>45626</c:v>
                </c:pt>
                <c:pt idx="294" formatCode="mmm\ yy">
                  <c:v>45657</c:v>
                </c:pt>
                <c:pt idx="295" formatCode="mmm\ yy">
                  <c:v>45688</c:v>
                </c:pt>
                <c:pt idx="296" formatCode="mmm\ yy">
                  <c:v>45716</c:v>
                </c:pt>
                <c:pt idx="297" formatCode="mmm\ yy">
                  <c:v>45747</c:v>
                </c:pt>
                <c:pt idx="298" formatCode="mmm\ yy">
                  <c:v>45777</c:v>
                </c:pt>
                <c:pt idx="299" formatCode="mmm\ yy">
                  <c:v>45808</c:v>
                </c:pt>
                <c:pt idx="300" formatCode="mmm\ yy">
                  <c:v>45838</c:v>
                </c:pt>
              </c:numCache>
            </c:numRef>
          </c:cat>
          <c:val>
            <c:numRef>
              <c:f>'Sentence proportions table'!$F$4:$F$304</c:f>
              <c:numCache>
                <c:formatCode>0.00%</c:formatCode>
                <c:ptCount val="301"/>
                <c:pt idx="0">
                  <c:v>9.5003360967958778E-2</c:v>
                </c:pt>
                <c:pt idx="1">
                  <c:v>9.3724625913467113E-2</c:v>
                </c:pt>
                <c:pt idx="2">
                  <c:v>9.7235667419597716E-2</c:v>
                </c:pt>
                <c:pt idx="3">
                  <c:v>8.9754871150219989E-2</c:v>
                </c:pt>
                <c:pt idx="4">
                  <c:v>8.782618691803655E-2</c:v>
                </c:pt>
                <c:pt idx="5">
                  <c:v>8.7985297495979789E-2</c:v>
                </c:pt>
                <c:pt idx="6">
                  <c:v>9.8578908002991766E-2</c:v>
                </c:pt>
                <c:pt idx="7">
                  <c:v>6.4903521791930915E-2</c:v>
                </c:pt>
                <c:pt idx="8">
                  <c:v>8.3747338537970187E-2</c:v>
                </c:pt>
                <c:pt idx="9">
                  <c:v>9.0118411401026929E-2</c:v>
                </c:pt>
                <c:pt idx="10">
                  <c:v>8.6505627924623754E-2</c:v>
                </c:pt>
                <c:pt idx="11">
                  <c:v>8.3615471427105778E-2</c:v>
                </c:pt>
                <c:pt idx="12">
                  <c:v>9.3462590106885415E-2</c:v>
                </c:pt>
                <c:pt idx="13">
                  <c:v>7.6495625443367229E-2</c:v>
                </c:pt>
                <c:pt idx="14">
                  <c:v>9.3280800766691513E-2</c:v>
                </c:pt>
                <c:pt idx="15">
                  <c:v>8.8546550569323507E-2</c:v>
                </c:pt>
                <c:pt idx="16">
                  <c:v>8.1286341521300584E-2</c:v>
                </c:pt>
                <c:pt idx="17">
                  <c:v>8.7178831650262051E-2</c:v>
                </c:pt>
                <c:pt idx="18">
                  <c:v>9.0200779142942764E-2</c:v>
                </c:pt>
                <c:pt idx="19">
                  <c:v>5.3968639844414731E-2</c:v>
                </c:pt>
                <c:pt idx="20">
                  <c:v>8.6781536913595775E-2</c:v>
                </c:pt>
                <c:pt idx="21">
                  <c:v>8.9336114860719101E-2</c:v>
                </c:pt>
                <c:pt idx="22">
                  <c:v>8.328919491525423E-2</c:v>
                </c:pt>
                <c:pt idx="23">
                  <c:v>9.7743508334278265E-2</c:v>
                </c:pt>
                <c:pt idx="24">
                  <c:v>9.4086378737541526E-2</c:v>
                </c:pt>
                <c:pt idx="25">
                  <c:v>8.2452193475815519E-2</c:v>
                </c:pt>
                <c:pt idx="26">
                  <c:v>9.0044678657349067E-2</c:v>
                </c:pt>
                <c:pt idx="27">
                  <c:v>8.9364461738002596E-2</c:v>
                </c:pt>
                <c:pt idx="28">
                  <c:v>8.369577994592689E-2</c:v>
                </c:pt>
                <c:pt idx="29">
                  <c:v>9.133107514740936E-2</c:v>
                </c:pt>
                <c:pt idx="30">
                  <c:v>8.3622243794203299E-2</c:v>
                </c:pt>
                <c:pt idx="31">
                  <c:v>5.3442350989453727E-2</c:v>
                </c:pt>
                <c:pt idx="32">
                  <c:v>8.4634448574969018E-2</c:v>
                </c:pt>
                <c:pt idx="33">
                  <c:v>8.281981759921124E-2</c:v>
                </c:pt>
                <c:pt idx="34">
                  <c:v>7.9125033756413721E-2</c:v>
                </c:pt>
                <c:pt idx="35">
                  <c:v>9.020866773675762E-2</c:v>
                </c:pt>
                <c:pt idx="36">
                  <c:v>8.5422469823584035E-2</c:v>
                </c:pt>
                <c:pt idx="37">
                  <c:v>9.1361093847110011E-2</c:v>
                </c:pt>
                <c:pt idx="38">
                  <c:v>8.9702880471762309E-2</c:v>
                </c:pt>
                <c:pt idx="39">
                  <c:v>9.8217145297320382E-2</c:v>
                </c:pt>
                <c:pt idx="40">
                  <c:v>8.9959109495683781E-2</c:v>
                </c:pt>
                <c:pt idx="41">
                  <c:v>8.9655172413793102E-2</c:v>
                </c:pt>
                <c:pt idx="42">
                  <c:v>0.10090702947845805</c:v>
                </c:pt>
                <c:pt idx="43">
                  <c:v>5.5397565692185187E-2</c:v>
                </c:pt>
                <c:pt idx="44">
                  <c:v>8.6293233958309068E-2</c:v>
                </c:pt>
                <c:pt idx="45">
                  <c:v>9.8050797401063206E-2</c:v>
                </c:pt>
                <c:pt idx="46">
                  <c:v>9.6587688470694932E-2</c:v>
                </c:pt>
                <c:pt idx="47">
                  <c:v>9.9890710382513667E-2</c:v>
                </c:pt>
                <c:pt idx="48">
                  <c:v>0.10128205128205128</c:v>
                </c:pt>
                <c:pt idx="49">
                  <c:v>0.10732556873843474</c:v>
                </c:pt>
                <c:pt idx="50">
                  <c:v>0.10088990066225166</c:v>
                </c:pt>
                <c:pt idx="51">
                  <c:v>0.10088551549652119</c:v>
                </c:pt>
                <c:pt idx="52">
                  <c:v>0.10047114252061248</c:v>
                </c:pt>
                <c:pt idx="53">
                  <c:v>0.10190528034839412</c:v>
                </c:pt>
                <c:pt idx="54">
                  <c:v>0.10069278547539418</c:v>
                </c:pt>
                <c:pt idx="55">
                  <c:v>6.284864261807363E-2</c:v>
                </c:pt>
                <c:pt idx="56">
                  <c:v>9.2061085237734208E-2</c:v>
                </c:pt>
                <c:pt idx="57">
                  <c:v>9.3106438326468671E-2</c:v>
                </c:pt>
                <c:pt idx="58">
                  <c:v>0.10023892267593397</c:v>
                </c:pt>
                <c:pt idx="59">
                  <c:v>9.722655032720473E-2</c:v>
                </c:pt>
                <c:pt idx="60">
                  <c:v>0.10431536180959701</c:v>
                </c:pt>
                <c:pt idx="61">
                  <c:v>0.10481786133960047</c:v>
                </c:pt>
                <c:pt idx="62">
                  <c:v>9.7472550238243222E-2</c:v>
                </c:pt>
                <c:pt idx="63">
                  <c:v>9.8713826366559482E-2</c:v>
                </c:pt>
                <c:pt idx="64">
                  <c:v>0.10858917692032015</c:v>
                </c:pt>
                <c:pt idx="65">
                  <c:v>0.10237640568639932</c:v>
                </c:pt>
                <c:pt idx="66">
                  <c:v>0.12334914732658032</c:v>
                </c:pt>
                <c:pt idx="67">
                  <c:v>7.3563218390804597E-2</c:v>
                </c:pt>
                <c:pt idx="68">
                  <c:v>9.6153846153846159E-2</c:v>
                </c:pt>
                <c:pt idx="69">
                  <c:v>9.6784531567140258E-2</c:v>
                </c:pt>
                <c:pt idx="70">
                  <c:v>8.7846116148002945E-2</c:v>
                </c:pt>
                <c:pt idx="71">
                  <c:v>8.9477451682176093E-2</c:v>
                </c:pt>
                <c:pt idx="72">
                  <c:v>9.8863174989849784E-2</c:v>
                </c:pt>
                <c:pt idx="73">
                  <c:v>0.10042918454935622</c:v>
                </c:pt>
                <c:pt idx="74">
                  <c:v>9.8368568394632691E-2</c:v>
                </c:pt>
                <c:pt idx="75">
                  <c:v>9.9490878235044544E-2</c:v>
                </c:pt>
                <c:pt idx="76">
                  <c:v>9.4403679772204582E-2</c:v>
                </c:pt>
                <c:pt idx="77">
                  <c:v>9.4605394605394605E-2</c:v>
                </c:pt>
                <c:pt idx="78">
                  <c:v>0.11253543695303833</c:v>
                </c:pt>
                <c:pt idx="79">
                  <c:v>6.8623219680621489E-2</c:v>
                </c:pt>
                <c:pt idx="80">
                  <c:v>8.2026937513799955E-2</c:v>
                </c:pt>
                <c:pt idx="81">
                  <c:v>9.6056155906529966E-2</c:v>
                </c:pt>
                <c:pt idx="82">
                  <c:v>9.2582074292854713E-2</c:v>
                </c:pt>
                <c:pt idx="83">
                  <c:v>9.8020152024041005E-2</c:v>
                </c:pt>
                <c:pt idx="84">
                  <c:v>9.8006644518272429E-2</c:v>
                </c:pt>
                <c:pt idx="85">
                  <c:v>9.8799024207168323E-2</c:v>
                </c:pt>
                <c:pt idx="86">
                  <c:v>9.7772065124250213E-2</c:v>
                </c:pt>
                <c:pt idx="87">
                  <c:v>9.5002523977788994E-2</c:v>
                </c:pt>
                <c:pt idx="88">
                  <c:v>6.6270829343037727E-2</c:v>
                </c:pt>
                <c:pt idx="89">
                  <c:v>6.784492588369441E-2</c:v>
                </c:pt>
                <c:pt idx="90">
                  <c:v>7.4320241691842898E-2</c:v>
                </c:pt>
                <c:pt idx="91">
                  <c:v>5.178972008192724E-2</c:v>
                </c:pt>
                <c:pt idx="92">
                  <c:v>6.9785202863961809E-2</c:v>
                </c:pt>
                <c:pt idx="93">
                  <c:v>6.6438494060801295E-2</c:v>
                </c:pt>
                <c:pt idx="94">
                  <c:v>7.1276595744680857E-2</c:v>
                </c:pt>
                <c:pt idx="95">
                  <c:v>7.3421956158112506E-2</c:v>
                </c:pt>
                <c:pt idx="96">
                  <c:v>7.056579783852511E-2</c:v>
                </c:pt>
                <c:pt idx="97">
                  <c:v>7.9097918912196336E-2</c:v>
                </c:pt>
                <c:pt idx="98">
                  <c:v>7.9729604593017867E-2</c:v>
                </c:pt>
                <c:pt idx="99">
                  <c:v>7.2889212033081893E-2</c:v>
                </c:pt>
                <c:pt idx="100">
                  <c:v>7.3802028681357115E-2</c:v>
                </c:pt>
                <c:pt idx="101">
                  <c:v>8.0116738843908866E-2</c:v>
                </c:pt>
                <c:pt idx="102">
                  <c:v>8.1921714996650394E-2</c:v>
                </c:pt>
                <c:pt idx="103">
                  <c:v>5.9157059157059155E-2</c:v>
                </c:pt>
                <c:pt idx="104">
                  <c:v>7.4402670414617011E-2</c:v>
                </c:pt>
                <c:pt idx="105">
                  <c:v>7.9700034879665149E-2</c:v>
                </c:pt>
                <c:pt idx="106">
                  <c:v>7.1082802547770704E-2</c:v>
                </c:pt>
                <c:pt idx="107">
                  <c:v>8.163777945239889E-2</c:v>
                </c:pt>
                <c:pt idx="108">
                  <c:v>7.5840566276228191E-2</c:v>
                </c:pt>
                <c:pt idx="109">
                  <c:v>7.9376441581165996E-2</c:v>
                </c:pt>
                <c:pt idx="110">
                  <c:v>7.9554494828957836E-2</c:v>
                </c:pt>
                <c:pt idx="111">
                  <c:v>8.0043042794470651E-2</c:v>
                </c:pt>
                <c:pt idx="112">
                  <c:v>7.8190376569037656E-2</c:v>
                </c:pt>
                <c:pt idx="113">
                  <c:v>7.6452064380685789E-2</c:v>
                </c:pt>
                <c:pt idx="114">
                  <c:v>8.0883052621562465E-2</c:v>
                </c:pt>
                <c:pt idx="115">
                  <c:v>5.3435887055965997E-2</c:v>
                </c:pt>
                <c:pt idx="116">
                  <c:v>7.7015090172984912E-2</c:v>
                </c:pt>
                <c:pt idx="117">
                  <c:v>7.954458035233479E-2</c:v>
                </c:pt>
                <c:pt idx="118">
                  <c:v>7.8223521886137251E-2</c:v>
                </c:pt>
                <c:pt idx="119">
                  <c:v>8.7678152624932351E-2</c:v>
                </c:pt>
                <c:pt idx="120">
                  <c:v>8.17353579175705E-2</c:v>
                </c:pt>
                <c:pt idx="121">
                  <c:v>8.6371864494440134E-2</c:v>
                </c:pt>
                <c:pt idx="122">
                  <c:v>8.5145242650895805E-2</c:v>
                </c:pt>
                <c:pt idx="123">
                  <c:v>8.4583408639074639E-2</c:v>
                </c:pt>
                <c:pt idx="124">
                  <c:v>7.9547708787938903E-2</c:v>
                </c:pt>
                <c:pt idx="125">
                  <c:v>7.7878513145965542E-2</c:v>
                </c:pt>
                <c:pt idx="126">
                  <c:v>9.1530337544004969E-2</c:v>
                </c:pt>
                <c:pt idx="127">
                  <c:v>6.846399432422845E-2</c:v>
                </c:pt>
                <c:pt idx="128">
                  <c:v>8.4685748008262021E-2</c:v>
                </c:pt>
                <c:pt idx="129">
                  <c:v>9.3595599888132749E-2</c:v>
                </c:pt>
                <c:pt idx="130">
                  <c:v>9.6077766474511134E-2</c:v>
                </c:pt>
                <c:pt idx="131">
                  <c:v>8.2196697774587227E-2</c:v>
                </c:pt>
                <c:pt idx="132">
                  <c:v>7.9574551900728777E-2</c:v>
                </c:pt>
                <c:pt idx="133">
                  <c:v>8.2412569690826151E-2</c:v>
                </c:pt>
                <c:pt idx="134">
                  <c:v>8.654294507134197E-2</c:v>
                </c:pt>
                <c:pt idx="135">
                  <c:v>8.1248806568646165E-2</c:v>
                </c:pt>
                <c:pt idx="136">
                  <c:v>8.1154388629705976E-2</c:v>
                </c:pt>
                <c:pt idx="137">
                  <c:v>9.3639397310142578E-2</c:v>
                </c:pt>
                <c:pt idx="138">
                  <c:v>9.5674967234600256E-2</c:v>
                </c:pt>
                <c:pt idx="139">
                  <c:v>7.4895791313701762E-2</c:v>
                </c:pt>
                <c:pt idx="140">
                  <c:v>8.4868905970306413E-2</c:v>
                </c:pt>
                <c:pt idx="141">
                  <c:v>9.0275704190305561E-2</c:v>
                </c:pt>
                <c:pt idx="142">
                  <c:v>7.3594195387406067E-2</c:v>
                </c:pt>
                <c:pt idx="143">
                  <c:v>8.5191538021726701E-2</c:v>
                </c:pt>
                <c:pt idx="144">
                  <c:v>8.9908660724111369E-2</c:v>
                </c:pt>
                <c:pt idx="145">
                  <c:v>8.2178217821782182E-2</c:v>
                </c:pt>
                <c:pt idx="146">
                  <c:v>8.8382108250954286E-2</c:v>
                </c:pt>
                <c:pt idx="147">
                  <c:v>9.0725126475548062E-2</c:v>
                </c:pt>
                <c:pt idx="148">
                  <c:v>8.4841875681570339E-2</c:v>
                </c:pt>
                <c:pt idx="149">
                  <c:v>9.4601817210048109E-2</c:v>
                </c:pt>
                <c:pt idx="150">
                  <c:v>0.10395495742927767</c:v>
                </c:pt>
                <c:pt idx="151">
                  <c:v>8.2525510204081637E-2</c:v>
                </c:pt>
                <c:pt idx="152">
                  <c:v>9.3469001419782302E-2</c:v>
                </c:pt>
                <c:pt idx="153">
                  <c:v>9.2130065975494821E-2</c:v>
                </c:pt>
                <c:pt idx="154">
                  <c:v>9.2443140132061632E-2</c:v>
                </c:pt>
                <c:pt idx="155">
                  <c:v>9.6627756160830094E-2</c:v>
                </c:pt>
                <c:pt idx="156">
                  <c:v>9.8181818181818176E-2</c:v>
                </c:pt>
                <c:pt idx="157">
                  <c:v>9.1079089209107914E-2</c:v>
                </c:pt>
                <c:pt idx="158">
                  <c:v>8.6854734870654343E-2</c:v>
                </c:pt>
                <c:pt idx="159">
                  <c:v>8.3343577135832819E-2</c:v>
                </c:pt>
                <c:pt idx="160">
                  <c:v>9.0783727878648593E-2</c:v>
                </c:pt>
                <c:pt idx="161">
                  <c:v>9.3061744112030553E-2</c:v>
                </c:pt>
                <c:pt idx="162">
                  <c:v>9.0453834115805945E-2</c:v>
                </c:pt>
                <c:pt idx="163">
                  <c:v>8.3887545344619105E-2</c:v>
                </c:pt>
                <c:pt idx="164">
                  <c:v>0.10374029640084687</c:v>
                </c:pt>
                <c:pt idx="165">
                  <c:v>9.6927966101694921E-2</c:v>
                </c:pt>
                <c:pt idx="166">
                  <c:v>9.5185845563022911E-2</c:v>
                </c:pt>
                <c:pt idx="167">
                  <c:v>9.3650979931932873E-2</c:v>
                </c:pt>
                <c:pt idx="168">
                  <c:v>0.10221488512862842</c:v>
                </c:pt>
                <c:pt idx="169">
                  <c:v>9.417040358744394E-2</c:v>
                </c:pt>
                <c:pt idx="170">
                  <c:v>0.11026215254907126</c:v>
                </c:pt>
                <c:pt idx="171">
                  <c:v>0.10548895899053627</c:v>
                </c:pt>
                <c:pt idx="172">
                  <c:v>9.8550012288031452E-2</c:v>
                </c:pt>
                <c:pt idx="173">
                  <c:v>9.720670391061452E-2</c:v>
                </c:pt>
                <c:pt idx="174">
                  <c:v>0.11206507004066878</c:v>
                </c:pt>
                <c:pt idx="175">
                  <c:v>8.9724800521087777E-2</c:v>
                </c:pt>
                <c:pt idx="176">
                  <c:v>0.10254881502459383</c:v>
                </c:pt>
                <c:pt idx="177">
                  <c:v>0.10604318385077297</c:v>
                </c:pt>
                <c:pt idx="178">
                  <c:v>0.10146412884333822</c:v>
                </c:pt>
                <c:pt idx="179">
                  <c:v>0.10622914349276974</c:v>
                </c:pt>
                <c:pt idx="180">
                  <c:v>0.10244930208058994</c:v>
                </c:pt>
                <c:pt idx="181">
                  <c:v>0.10916555971501027</c:v>
                </c:pt>
                <c:pt idx="182">
                  <c:v>9.6682847896440133E-2</c:v>
                </c:pt>
                <c:pt idx="183">
                  <c:v>0.10154336109750123</c:v>
                </c:pt>
                <c:pt idx="184">
                  <c:v>0.10261780104712041</c:v>
                </c:pt>
                <c:pt idx="185">
                  <c:v>0.10761190029482712</c:v>
                </c:pt>
                <c:pt idx="186">
                  <c:v>0.1211366632488648</c:v>
                </c:pt>
              </c:numCache>
            </c:numRef>
          </c:val>
        </c:ser>
        <c:ser>
          <c:idx val="3"/>
          <c:order val="1"/>
          <c:tx>
            <c:strRef>
              <c:f>'Sentence proportions table'!$G$2:$J$2</c:f>
              <c:strCache>
                <c:ptCount val="1"/>
                <c:pt idx="0">
                  <c:v>Forecast</c:v>
                </c:pt>
              </c:strCache>
            </c:strRef>
          </c:tx>
          <c:spPr>
            <a:ln w="25400">
              <a:solidFill>
                <a:schemeClr val="accent1"/>
              </a:solidFill>
              <a:prstDash val="solid"/>
            </a:ln>
          </c:spPr>
          <c:marker>
            <c:symbol val="none"/>
          </c:marker>
          <c:cat>
            <c:numRef>
              <c:f>'Sentence proportions table'!$B$4:$B$304</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43312</c:v>
                </c:pt>
                <c:pt idx="218">
                  <c:v>43343</c:v>
                </c:pt>
                <c:pt idx="219">
                  <c:v>43373</c:v>
                </c:pt>
                <c:pt idx="220">
                  <c:v>43404</c:v>
                </c:pt>
                <c:pt idx="221">
                  <c:v>43434</c:v>
                </c:pt>
                <c:pt idx="222">
                  <c:v>43465</c:v>
                </c:pt>
                <c:pt idx="223">
                  <c:v>43496</c:v>
                </c:pt>
                <c:pt idx="224">
                  <c:v>43524</c:v>
                </c:pt>
                <c:pt idx="225">
                  <c:v>43555</c:v>
                </c:pt>
                <c:pt idx="226">
                  <c:v>43585</c:v>
                </c:pt>
                <c:pt idx="227">
                  <c:v>43616</c:v>
                </c:pt>
                <c:pt idx="228">
                  <c:v>43646</c:v>
                </c:pt>
                <c:pt idx="229">
                  <c:v>43677</c:v>
                </c:pt>
                <c:pt idx="230">
                  <c:v>43708</c:v>
                </c:pt>
                <c:pt idx="231">
                  <c:v>43738</c:v>
                </c:pt>
                <c:pt idx="232">
                  <c:v>43769</c:v>
                </c:pt>
                <c:pt idx="233">
                  <c:v>43799</c:v>
                </c:pt>
                <c:pt idx="234">
                  <c:v>43830</c:v>
                </c:pt>
                <c:pt idx="235">
                  <c:v>43861</c:v>
                </c:pt>
                <c:pt idx="236">
                  <c:v>43890</c:v>
                </c:pt>
                <c:pt idx="237">
                  <c:v>43921</c:v>
                </c:pt>
                <c:pt idx="238">
                  <c:v>43951</c:v>
                </c:pt>
                <c:pt idx="239">
                  <c:v>43982</c:v>
                </c:pt>
                <c:pt idx="240">
                  <c:v>44012</c:v>
                </c:pt>
                <c:pt idx="241">
                  <c:v>44043</c:v>
                </c:pt>
                <c:pt idx="242">
                  <c:v>44074</c:v>
                </c:pt>
                <c:pt idx="243">
                  <c:v>44104</c:v>
                </c:pt>
                <c:pt idx="244">
                  <c:v>44135</c:v>
                </c:pt>
                <c:pt idx="245">
                  <c:v>44165</c:v>
                </c:pt>
                <c:pt idx="246">
                  <c:v>44196</c:v>
                </c:pt>
                <c:pt idx="247">
                  <c:v>44227</c:v>
                </c:pt>
                <c:pt idx="248">
                  <c:v>44255</c:v>
                </c:pt>
                <c:pt idx="249">
                  <c:v>44286</c:v>
                </c:pt>
                <c:pt idx="250">
                  <c:v>44316</c:v>
                </c:pt>
                <c:pt idx="251">
                  <c:v>44347</c:v>
                </c:pt>
                <c:pt idx="252">
                  <c:v>44377</c:v>
                </c:pt>
                <c:pt idx="253">
                  <c:v>44408</c:v>
                </c:pt>
                <c:pt idx="254">
                  <c:v>44439</c:v>
                </c:pt>
                <c:pt idx="255">
                  <c:v>44469</c:v>
                </c:pt>
                <c:pt idx="256">
                  <c:v>44500</c:v>
                </c:pt>
                <c:pt idx="257">
                  <c:v>44530</c:v>
                </c:pt>
                <c:pt idx="258">
                  <c:v>44561</c:v>
                </c:pt>
                <c:pt idx="259">
                  <c:v>44592</c:v>
                </c:pt>
                <c:pt idx="260">
                  <c:v>44620</c:v>
                </c:pt>
                <c:pt idx="261">
                  <c:v>44651</c:v>
                </c:pt>
                <c:pt idx="262">
                  <c:v>44681</c:v>
                </c:pt>
                <c:pt idx="263">
                  <c:v>44712</c:v>
                </c:pt>
                <c:pt idx="264">
                  <c:v>44742</c:v>
                </c:pt>
                <c:pt idx="265">
                  <c:v>44773</c:v>
                </c:pt>
                <c:pt idx="266">
                  <c:v>44804</c:v>
                </c:pt>
                <c:pt idx="267">
                  <c:v>44834</c:v>
                </c:pt>
                <c:pt idx="268">
                  <c:v>44865</c:v>
                </c:pt>
                <c:pt idx="269">
                  <c:v>44895</c:v>
                </c:pt>
                <c:pt idx="270">
                  <c:v>44926</c:v>
                </c:pt>
                <c:pt idx="271">
                  <c:v>44957</c:v>
                </c:pt>
                <c:pt idx="272">
                  <c:v>44985</c:v>
                </c:pt>
                <c:pt idx="273">
                  <c:v>45016</c:v>
                </c:pt>
                <c:pt idx="274">
                  <c:v>45046</c:v>
                </c:pt>
                <c:pt idx="275">
                  <c:v>45077</c:v>
                </c:pt>
                <c:pt idx="276">
                  <c:v>45107</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45504</c:v>
                </c:pt>
                <c:pt idx="290" formatCode="mmm\ yy">
                  <c:v>45535</c:v>
                </c:pt>
                <c:pt idx="291" formatCode="mmm\ yy">
                  <c:v>45565</c:v>
                </c:pt>
                <c:pt idx="292" formatCode="mmm\ yy">
                  <c:v>45596</c:v>
                </c:pt>
                <c:pt idx="293" formatCode="mmm\ yy">
                  <c:v>45626</c:v>
                </c:pt>
                <c:pt idx="294" formatCode="mmm\ yy">
                  <c:v>45657</c:v>
                </c:pt>
                <c:pt idx="295" formatCode="mmm\ yy">
                  <c:v>45688</c:v>
                </c:pt>
                <c:pt idx="296" formatCode="mmm\ yy">
                  <c:v>45716</c:v>
                </c:pt>
                <c:pt idx="297" formatCode="mmm\ yy">
                  <c:v>45747</c:v>
                </c:pt>
                <c:pt idx="298" formatCode="mmm\ yy">
                  <c:v>45777</c:v>
                </c:pt>
                <c:pt idx="299" formatCode="mmm\ yy">
                  <c:v>45808</c:v>
                </c:pt>
                <c:pt idx="300" formatCode="mmm\ yy">
                  <c:v>45838</c:v>
                </c:pt>
              </c:numCache>
            </c:numRef>
          </c:cat>
          <c:val>
            <c:numRef>
              <c:f>'Sentence proportions table'!$J$4:$J$304</c:f>
              <c:numCache>
                <c:formatCode>General</c:formatCode>
                <c:ptCount val="301"/>
                <c:pt idx="181" formatCode="0.00%">
                  <c:v>0.10419011114503127</c:v>
                </c:pt>
                <c:pt idx="182" formatCode="0.00%">
                  <c:v>0.10419011114503127</c:v>
                </c:pt>
                <c:pt idx="183" formatCode="0.00%">
                  <c:v>0.10419011114503127</c:v>
                </c:pt>
                <c:pt idx="184" formatCode="0.00%">
                  <c:v>0.10419011114503127</c:v>
                </c:pt>
                <c:pt idx="185" formatCode="0.00%">
                  <c:v>0.10419011114503127</c:v>
                </c:pt>
                <c:pt idx="186" formatCode="0.00%">
                  <c:v>0.10419011114503127</c:v>
                </c:pt>
                <c:pt idx="187" formatCode="0.00%">
                  <c:v>0.10419011114503127</c:v>
                </c:pt>
                <c:pt idx="188" formatCode="0.00%">
                  <c:v>0.10419011114503127</c:v>
                </c:pt>
                <c:pt idx="189" formatCode="0.00%">
                  <c:v>0.10419011114503127</c:v>
                </c:pt>
                <c:pt idx="190" formatCode="0.00%">
                  <c:v>0.10419011114503127</c:v>
                </c:pt>
                <c:pt idx="191" formatCode="0.00%">
                  <c:v>0.10419011114503127</c:v>
                </c:pt>
                <c:pt idx="192" formatCode="0.00%">
                  <c:v>0.10419011114503127</c:v>
                </c:pt>
                <c:pt idx="193" formatCode="0.00%">
                  <c:v>0.10619011114503127</c:v>
                </c:pt>
                <c:pt idx="194" formatCode="0.00%">
                  <c:v>0.10619011114503127</c:v>
                </c:pt>
                <c:pt idx="195" formatCode="0.00%">
                  <c:v>0.10619011114503127</c:v>
                </c:pt>
                <c:pt idx="196" formatCode="0.00%">
                  <c:v>0.10619011114503127</c:v>
                </c:pt>
                <c:pt idx="197" formatCode="0.00%">
                  <c:v>0.10619011114503127</c:v>
                </c:pt>
                <c:pt idx="198" formatCode="0.00%">
                  <c:v>0.10619011114503127</c:v>
                </c:pt>
                <c:pt idx="199" formatCode="0.00%">
                  <c:v>0.10619011114503127</c:v>
                </c:pt>
                <c:pt idx="200" formatCode="0.00%">
                  <c:v>0.10619011114503127</c:v>
                </c:pt>
                <c:pt idx="201" formatCode="0.00%">
                  <c:v>0.10619011114503127</c:v>
                </c:pt>
                <c:pt idx="202" formatCode="0.00%">
                  <c:v>0.10619011114503127</c:v>
                </c:pt>
                <c:pt idx="203" formatCode="0.00%">
                  <c:v>0.10619011114503127</c:v>
                </c:pt>
                <c:pt idx="204" formatCode="0.00%">
                  <c:v>0.10619011114503127</c:v>
                </c:pt>
                <c:pt idx="205" formatCode="0.00%">
                  <c:v>0.10619011114503127</c:v>
                </c:pt>
                <c:pt idx="206" formatCode="0.00%">
                  <c:v>0.10619011114503127</c:v>
                </c:pt>
                <c:pt idx="207" formatCode="0.00%">
                  <c:v>0.10619011114503127</c:v>
                </c:pt>
                <c:pt idx="208" formatCode="0.00%">
                  <c:v>0.10619011114503127</c:v>
                </c:pt>
                <c:pt idx="209" formatCode="0.00%">
                  <c:v>0.10619011114503127</c:v>
                </c:pt>
                <c:pt idx="210" formatCode="0.00%">
                  <c:v>0.10619011114503127</c:v>
                </c:pt>
                <c:pt idx="211" formatCode="0.00%">
                  <c:v>0.10619011114503127</c:v>
                </c:pt>
                <c:pt idx="212" formatCode="0.00%">
                  <c:v>0.10619011114503127</c:v>
                </c:pt>
                <c:pt idx="213" formatCode="0.00%">
                  <c:v>0.10619011114503127</c:v>
                </c:pt>
                <c:pt idx="214" formatCode="0.00%">
                  <c:v>0.10619011114503127</c:v>
                </c:pt>
                <c:pt idx="215" formatCode="0.00%">
                  <c:v>0.10619011114503127</c:v>
                </c:pt>
                <c:pt idx="216" formatCode="0.00%">
                  <c:v>0.10619011114503127</c:v>
                </c:pt>
                <c:pt idx="217" formatCode="0.00%">
                  <c:v>0.10619011114503127</c:v>
                </c:pt>
                <c:pt idx="218" formatCode="0.00%">
                  <c:v>0.10619011114503127</c:v>
                </c:pt>
                <c:pt idx="219" formatCode="0.00%">
                  <c:v>0.10619011114503127</c:v>
                </c:pt>
                <c:pt idx="220" formatCode="0.00%">
                  <c:v>0.10619011114503127</c:v>
                </c:pt>
                <c:pt idx="221" formatCode="0.00%">
                  <c:v>0.10619011114503127</c:v>
                </c:pt>
                <c:pt idx="222" formatCode="0.00%">
                  <c:v>0.10619011114503127</c:v>
                </c:pt>
                <c:pt idx="223" formatCode="0.00%">
                  <c:v>0.10619011114503127</c:v>
                </c:pt>
                <c:pt idx="224" formatCode="0.00%">
                  <c:v>0.10619011114503127</c:v>
                </c:pt>
                <c:pt idx="225" formatCode="0.00%">
                  <c:v>0.10619011114503127</c:v>
                </c:pt>
                <c:pt idx="226" formatCode="0.00%">
                  <c:v>0.10619011114503127</c:v>
                </c:pt>
                <c:pt idx="227" formatCode="0.00%">
                  <c:v>0.10619011114503127</c:v>
                </c:pt>
                <c:pt idx="228" formatCode="0.00%">
                  <c:v>0.10619011114503127</c:v>
                </c:pt>
                <c:pt idx="229" formatCode="0.00%">
                  <c:v>0.10619011114503127</c:v>
                </c:pt>
                <c:pt idx="230" formatCode="0.00%">
                  <c:v>0.10619011114503127</c:v>
                </c:pt>
                <c:pt idx="231" formatCode="0.00%">
                  <c:v>0.10619011114503127</c:v>
                </c:pt>
                <c:pt idx="232" formatCode="0.00%">
                  <c:v>0.10619011114503127</c:v>
                </c:pt>
                <c:pt idx="233" formatCode="0.00%">
                  <c:v>0.10619011114503127</c:v>
                </c:pt>
                <c:pt idx="234" formatCode="0.00%">
                  <c:v>0.10619011114503127</c:v>
                </c:pt>
                <c:pt idx="235" formatCode="0.00%">
                  <c:v>0.10619011114503127</c:v>
                </c:pt>
                <c:pt idx="236" formatCode="0.00%">
                  <c:v>0.10619011114503127</c:v>
                </c:pt>
                <c:pt idx="237" formatCode="0.00%">
                  <c:v>0.10619011114503127</c:v>
                </c:pt>
                <c:pt idx="238" formatCode="0.00%">
                  <c:v>0.10619011114503127</c:v>
                </c:pt>
                <c:pt idx="239" formatCode="0.00%">
                  <c:v>0.10619011114503127</c:v>
                </c:pt>
                <c:pt idx="240" formatCode="0.00%">
                  <c:v>0.10619011114503127</c:v>
                </c:pt>
                <c:pt idx="241" formatCode="0.00%">
                  <c:v>0.10619011114503127</c:v>
                </c:pt>
                <c:pt idx="242" formatCode="0.00%">
                  <c:v>0.10619011114503127</c:v>
                </c:pt>
                <c:pt idx="243" formatCode="0.00%">
                  <c:v>0.10619011114503127</c:v>
                </c:pt>
                <c:pt idx="244" formatCode="0.00%">
                  <c:v>0.10619011114503127</c:v>
                </c:pt>
                <c:pt idx="245" formatCode="0.00%">
                  <c:v>0.10619011114503127</c:v>
                </c:pt>
                <c:pt idx="246" formatCode="0.00%">
                  <c:v>0.10619011114503127</c:v>
                </c:pt>
                <c:pt idx="247" formatCode="0.00%">
                  <c:v>0.10619011114503127</c:v>
                </c:pt>
                <c:pt idx="248" formatCode="0.00%">
                  <c:v>0.10619011114503127</c:v>
                </c:pt>
                <c:pt idx="249" formatCode="0.00%">
                  <c:v>0.10619011114503127</c:v>
                </c:pt>
                <c:pt idx="250" formatCode="0.00%">
                  <c:v>0.10619011114503127</c:v>
                </c:pt>
                <c:pt idx="251" formatCode="0.00%">
                  <c:v>0.10619011114503127</c:v>
                </c:pt>
                <c:pt idx="252" formatCode="0.00%">
                  <c:v>0.10619011114503127</c:v>
                </c:pt>
                <c:pt idx="253" formatCode="0.00%">
                  <c:v>0.10619011114503127</c:v>
                </c:pt>
                <c:pt idx="254" formatCode="0.00%">
                  <c:v>0.10619011114503127</c:v>
                </c:pt>
                <c:pt idx="255" formatCode="0.00%">
                  <c:v>0.10619011114503127</c:v>
                </c:pt>
                <c:pt idx="256" formatCode="0.00%">
                  <c:v>0.10619011114503127</c:v>
                </c:pt>
                <c:pt idx="257" formatCode="0.00%">
                  <c:v>0.10619011114503127</c:v>
                </c:pt>
                <c:pt idx="258" formatCode="0.00%">
                  <c:v>0.10619011114503127</c:v>
                </c:pt>
                <c:pt idx="259" formatCode="0.00%">
                  <c:v>0.10619011114503127</c:v>
                </c:pt>
                <c:pt idx="260" formatCode="0.00%">
                  <c:v>0.10619011114503127</c:v>
                </c:pt>
                <c:pt idx="261" formatCode="0.00%">
                  <c:v>0.10619011114503127</c:v>
                </c:pt>
                <c:pt idx="262" formatCode="0.00%">
                  <c:v>0.10619011114503127</c:v>
                </c:pt>
                <c:pt idx="263" formatCode="0.00%">
                  <c:v>0.10619011114503127</c:v>
                </c:pt>
                <c:pt idx="264" formatCode="0.00%">
                  <c:v>0.10619011114503127</c:v>
                </c:pt>
                <c:pt idx="265" formatCode="0.00%">
                  <c:v>0.10619011114503127</c:v>
                </c:pt>
                <c:pt idx="266" formatCode="0.00%">
                  <c:v>0.10619011114503127</c:v>
                </c:pt>
                <c:pt idx="267" formatCode="0.00%">
                  <c:v>0.10619011114503127</c:v>
                </c:pt>
                <c:pt idx="268" formatCode="0.00%">
                  <c:v>0.10619011114503127</c:v>
                </c:pt>
                <c:pt idx="269" formatCode="0.00%">
                  <c:v>0.10619011114503127</c:v>
                </c:pt>
                <c:pt idx="270" formatCode="0.00%">
                  <c:v>0.10619011114503127</c:v>
                </c:pt>
                <c:pt idx="271" formatCode="0.00%">
                  <c:v>0.10619011114503127</c:v>
                </c:pt>
                <c:pt idx="272" formatCode="0.00%">
                  <c:v>0.10619011114503127</c:v>
                </c:pt>
                <c:pt idx="273" formatCode="0.00%">
                  <c:v>0.10619011114503127</c:v>
                </c:pt>
                <c:pt idx="274" formatCode="0.00%">
                  <c:v>0.10619011114503127</c:v>
                </c:pt>
                <c:pt idx="275" formatCode="0.00%">
                  <c:v>0.10619011114503127</c:v>
                </c:pt>
                <c:pt idx="276" formatCode="0.00%">
                  <c:v>0.10619011114503127</c:v>
                </c:pt>
                <c:pt idx="277" formatCode="0.00%">
                  <c:v>0.10619011114503127</c:v>
                </c:pt>
                <c:pt idx="278" formatCode="0.00%">
                  <c:v>0.10619011114503127</c:v>
                </c:pt>
                <c:pt idx="279" formatCode="0.00%">
                  <c:v>0.10619011114503127</c:v>
                </c:pt>
                <c:pt idx="280" formatCode="0.00%">
                  <c:v>0.10619011114503127</c:v>
                </c:pt>
                <c:pt idx="281" formatCode="0.00%">
                  <c:v>0.10619011114503127</c:v>
                </c:pt>
                <c:pt idx="282" formatCode="0.00%">
                  <c:v>0.10619011114503127</c:v>
                </c:pt>
                <c:pt idx="283" formatCode="0.00%">
                  <c:v>0.10619011114503127</c:v>
                </c:pt>
                <c:pt idx="284" formatCode="0.00%">
                  <c:v>0.10619011114503127</c:v>
                </c:pt>
                <c:pt idx="285" formatCode="0.00%">
                  <c:v>0.10619011114503127</c:v>
                </c:pt>
                <c:pt idx="286" formatCode="0.00%">
                  <c:v>0.10619011114503127</c:v>
                </c:pt>
                <c:pt idx="287" formatCode="0.00%">
                  <c:v>0.10619011114503127</c:v>
                </c:pt>
                <c:pt idx="288" formatCode="0.00%">
                  <c:v>0.10619011114503127</c:v>
                </c:pt>
                <c:pt idx="289" formatCode="0.00%">
                  <c:v>0.10619011114503127</c:v>
                </c:pt>
                <c:pt idx="290" formatCode="0.00%">
                  <c:v>0.10619011114503127</c:v>
                </c:pt>
                <c:pt idx="291" formatCode="0.00%">
                  <c:v>0.10619011114503127</c:v>
                </c:pt>
                <c:pt idx="292" formatCode="0.00%">
                  <c:v>0.10619011114503127</c:v>
                </c:pt>
                <c:pt idx="293" formatCode="0.00%">
                  <c:v>0.10619011114503127</c:v>
                </c:pt>
                <c:pt idx="294" formatCode="0.00%">
                  <c:v>0.10619011114503127</c:v>
                </c:pt>
                <c:pt idx="295" formatCode="0.00%">
                  <c:v>0.10619011114503127</c:v>
                </c:pt>
                <c:pt idx="296" formatCode="0.00%">
                  <c:v>0.10619011114503127</c:v>
                </c:pt>
                <c:pt idx="297" formatCode="0.00%">
                  <c:v>0.10619011114503127</c:v>
                </c:pt>
                <c:pt idx="298" formatCode="0.00%">
                  <c:v>0.10619011114503127</c:v>
                </c:pt>
                <c:pt idx="299" formatCode="0.00%">
                  <c:v>0.10619011114503127</c:v>
                </c:pt>
                <c:pt idx="300" formatCode="0.00%">
                  <c:v>0.10619011114503127</c:v>
                </c:pt>
              </c:numCache>
            </c:numRef>
          </c:val>
        </c:ser>
        <c:marker val="1"/>
        <c:axId val="80398208"/>
        <c:axId val="80404480"/>
      </c:lineChart>
      <c:dateAx>
        <c:axId val="80398208"/>
        <c:scaling>
          <c:orientation val="minMax"/>
          <c:min val="38139"/>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7867176814166207"/>
              <c:y val="0.87059563572930165"/>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80404480"/>
        <c:crosses val="autoZero"/>
        <c:auto val="1"/>
        <c:lblOffset val="100"/>
        <c:baseTimeUnit val="months"/>
        <c:majorUnit val="12"/>
        <c:majorTimeUnit val="months"/>
        <c:minorUnit val="12"/>
        <c:minorTimeUnit val="months"/>
      </c:dateAx>
      <c:valAx>
        <c:axId val="80404480"/>
        <c:scaling>
          <c:orientation val="minMax"/>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Proportion (%)</a:t>
                </a:r>
              </a:p>
            </c:rich>
          </c:tx>
          <c:layout>
            <c:manualLayout>
              <c:xMode val="edge"/>
              <c:yMode val="edge"/>
              <c:x val="1.2555104247533014E-2"/>
              <c:y val="0.20479745077737851"/>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80398208"/>
        <c:crosses val="autoZero"/>
        <c:crossBetween val="between"/>
      </c:valAx>
      <c:spPr>
        <a:solidFill>
          <a:srgbClr val="FFFFFF"/>
        </a:solidFill>
        <a:ln w="3175">
          <a:solidFill>
            <a:srgbClr val="000000"/>
          </a:solidFill>
          <a:prstDash val="solid"/>
        </a:ln>
      </c:spPr>
    </c:plotArea>
    <c:legend>
      <c:legendPos val="r"/>
      <c:layout>
        <c:manualLayout>
          <c:xMode val="edge"/>
          <c:yMode val="edge"/>
          <c:x val="0.34399136490026438"/>
          <c:y val="0.93069396918893987"/>
          <c:w val="0.39691311334646812"/>
          <c:h val="4.9504998361113821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c:lang val="en-NZ"/>
  <c:chart>
    <c:title>
      <c:tx>
        <c:rich>
          <a:bodyPr/>
          <a:lstStyle/>
          <a:p>
            <a:pPr algn="l">
              <a:defRPr sz="1600" b="1" i="0" u="none" strike="noStrike" baseline="0">
                <a:solidFill>
                  <a:srgbClr val="000000"/>
                </a:solidFill>
                <a:latin typeface="Arial"/>
                <a:ea typeface="Arial"/>
                <a:cs typeface="Arial"/>
              </a:defRPr>
            </a:pPr>
            <a:r>
              <a:rPr lang="en-NZ" sz="1400"/>
              <a:t>Average length of sentence imposed: sentences less than or equal to 2 years</a:t>
            </a:r>
          </a:p>
        </c:rich>
      </c:tx>
      <c:spPr>
        <a:noFill/>
        <a:ln w="25400">
          <a:noFill/>
        </a:ln>
      </c:spPr>
    </c:title>
    <c:plotArea>
      <c:layout>
        <c:manualLayout>
          <c:layoutTarget val="inner"/>
          <c:xMode val="edge"/>
          <c:yMode val="edge"/>
          <c:x val="0.11419600306091368"/>
          <c:y val="9.2587406772173295E-2"/>
          <c:w val="0.86439031378390063"/>
          <c:h val="0.63661142357206091"/>
        </c:manualLayout>
      </c:layout>
      <c:lineChart>
        <c:grouping val="standard"/>
        <c:ser>
          <c:idx val="2"/>
          <c:order val="0"/>
          <c:tx>
            <c:strRef>
              <c:f>'Sentence length table'!$C$3</c:f>
              <c:strCache>
                <c:ptCount val="1"/>
                <c:pt idx="0">
                  <c:v>≤ 2 years</c:v>
                </c:pt>
              </c:strCache>
            </c:strRef>
          </c:tx>
          <c:spPr>
            <a:ln w="38100" cmpd="sng">
              <a:solidFill>
                <a:srgbClr val="2E7638"/>
              </a:solidFill>
              <a:prstDash val="solid"/>
            </a:ln>
          </c:spPr>
          <c:marker>
            <c:symbol val="triangle"/>
            <c:size val="3"/>
            <c:spPr>
              <a:noFill/>
              <a:ln w="9525">
                <a:noFill/>
              </a:ln>
            </c:spPr>
          </c:marker>
          <c:cat>
            <c:numRef>
              <c:f>'Sentence length table'!$B$4:$B$304</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43312</c:v>
                </c:pt>
                <c:pt idx="218">
                  <c:v>43343</c:v>
                </c:pt>
                <c:pt idx="219">
                  <c:v>43373</c:v>
                </c:pt>
                <c:pt idx="220">
                  <c:v>43404</c:v>
                </c:pt>
                <c:pt idx="221">
                  <c:v>43434</c:v>
                </c:pt>
                <c:pt idx="222">
                  <c:v>43465</c:v>
                </c:pt>
                <c:pt idx="223">
                  <c:v>43496</c:v>
                </c:pt>
                <c:pt idx="224">
                  <c:v>43524</c:v>
                </c:pt>
                <c:pt idx="225">
                  <c:v>43555</c:v>
                </c:pt>
                <c:pt idx="226">
                  <c:v>43585</c:v>
                </c:pt>
                <c:pt idx="227">
                  <c:v>43616</c:v>
                </c:pt>
                <c:pt idx="228">
                  <c:v>43646</c:v>
                </c:pt>
                <c:pt idx="229">
                  <c:v>43677</c:v>
                </c:pt>
                <c:pt idx="230">
                  <c:v>43708</c:v>
                </c:pt>
                <c:pt idx="231">
                  <c:v>43738</c:v>
                </c:pt>
                <c:pt idx="232">
                  <c:v>43769</c:v>
                </c:pt>
                <c:pt idx="233">
                  <c:v>43799</c:v>
                </c:pt>
                <c:pt idx="234">
                  <c:v>43830</c:v>
                </c:pt>
                <c:pt idx="235">
                  <c:v>43861</c:v>
                </c:pt>
                <c:pt idx="236">
                  <c:v>43890</c:v>
                </c:pt>
                <c:pt idx="237">
                  <c:v>43921</c:v>
                </c:pt>
                <c:pt idx="238">
                  <c:v>43951</c:v>
                </c:pt>
                <c:pt idx="239">
                  <c:v>43982</c:v>
                </c:pt>
                <c:pt idx="240">
                  <c:v>44012</c:v>
                </c:pt>
                <c:pt idx="241">
                  <c:v>44043</c:v>
                </c:pt>
                <c:pt idx="242">
                  <c:v>44074</c:v>
                </c:pt>
                <c:pt idx="243">
                  <c:v>44104</c:v>
                </c:pt>
                <c:pt idx="244">
                  <c:v>44135</c:v>
                </c:pt>
                <c:pt idx="245">
                  <c:v>44165</c:v>
                </c:pt>
                <c:pt idx="246">
                  <c:v>44196</c:v>
                </c:pt>
                <c:pt idx="247">
                  <c:v>44227</c:v>
                </c:pt>
                <c:pt idx="248">
                  <c:v>44255</c:v>
                </c:pt>
                <c:pt idx="249">
                  <c:v>44286</c:v>
                </c:pt>
                <c:pt idx="250">
                  <c:v>44316</c:v>
                </c:pt>
                <c:pt idx="251">
                  <c:v>44347</c:v>
                </c:pt>
                <c:pt idx="252">
                  <c:v>44377</c:v>
                </c:pt>
                <c:pt idx="253">
                  <c:v>44408</c:v>
                </c:pt>
                <c:pt idx="254">
                  <c:v>44439</c:v>
                </c:pt>
                <c:pt idx="255">
                  <c:v>44469</c:v>
                </c:pt>
                <c:pt idx="256">
                  <c:v>44500</c:v>
                </c:pt>
                <c:pt idx="257">
                  <c:v>44530</c:v>
                </c:pt>
                <c:pt idx="258">
                  <c:v>44561</c:v>
                </c:pt>
                <c:pt idx="259">
                  <c:v>44592</c:v>
                </c:pt>
                <c:pt idx="260">
                  <c:v>44620</c:v>
                </c:pt>
                <c:pt idx="261">
                  <c:v>44651</c:v>
                </c:pt>
                <c:pt idx="262">
                  <c:v>44681</c:v>
                </c:pt>
                <c:pt idx="263">
                  <c:v>44712</c:v>
                </c:pt>
                <c:pt idx="264">
                  <c:v>44742</c:v>
                </c:pt>
                <c:pt idx="265">
                  <c:v>44773</c:v>
                </c:pt>
                <c:pt idx="266">
                  <c:v>44804</c:v>
                </c:pt>
                <c:pt idx="267">
                  <c:v>44834</c:v>
                </c:pt>
                <c:pt idx="268">
                  <c:v>44865</c:v>
                </c:pt>
                <c:pt idx="269">
                  <c:v>44895</c:v>
                </c:pt>
                <c:pt idx="270">
                  <c:v>44926</c:v>
                </c:pt>
                <c:pt idx="271">
                  <c:v>44957</c:v>
                </c:pt>
                <c:pt idx="272">
                  <c:v>44985</c:v>
                </c:pt>
                <c:pt idx="273">
                  <c:v>45016</c:v>
                </c:pt>
                <c:pt idx="274">
                  <c:v>45046</c:v>
                </c:pt>
                <c:pt idx="275">
                  <c:v>45077</c:v>
                </c:pt>
                <c:pt idx="276">
                  <c:v>45107</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45504</c:v>
                </c:pt>
                <c:pt idx="290" formatCode="mmm\ yy">
                  <c:v>45535</c:v>
                </c:pt>
                <c:pt idx="291" formatCode="mmm\ yy">
                  <c:v>45565</c:v>
                </c:pt>
                <c:pt idx="292" formatCode="mmm\ yy">
                  <c:v>45596</c:v>
                </c:pt>
                <c:pt idx="293" formatCode="mmm\ yy">
                  <c:v>45626</c:v>
                </c:pt>
                <c:pt idx="294" formatCode="mmm\ yy">
                  <c:v>45657</c:v>
                </c:pt>
                <c:pt idx="295" formatCode="mmm\ yy">
                  <c:v>45688</c:v>
                </c:pt>
                <c:pt idx="296" formatCode="mmm\ yy">
                  <c:v>45716</c:v>
                </c:pt>
                <c:pt idx="297" formatCode="mmm\ yy">
                  <c:v>45747</c:v>
                </c:pt>
                <c:pt idx="298" formatCode="mmm\ yy">
                  <c:v>45777</c:v>
                </c:pt>
                <c:pt idx="299" formatCode="mmm\ yy">
                  <c:v>45808</c:v>
                </c:pt>
                <c:pt idx="300" formatCode="mmm\ yy">
                  <c:v>45838</c:v>
                </c:pt>
              </c:numCache>
            </c:numRef>
          </c:cat>
          <c:val>
            <c:numRef>
              <c:f>'Sentence length table'!$C$4:$C$304</c:f>
              <c:numCache>
                <c:formatCode>0</c:formatCode>
                <c:ptCount val="301"/>
                <c:pt idx="0">
                  <c:v>288.24516129</c:v>
                </c:pt>
                <c:pt idx="1">
                  <c:v>286.16279070000002</c:v>
                </c:pt>
                <c:pt idx="2">
                  <c:v>292.79362100999998</c:v>
                </c:pt>
                <c:pt idx="3">
                  <c:v>320.15118790000002</c:v>
                </c:pt>
                <c:pt idx="4">
                  <c:v>267.76537585</c:v>
                </c:pt>
                <c:pt idx="5">
                  <c:v>280.18584070999998</c:v>
                </c:pt>
                <c:pt idx="6">
                  <c:v>273.65897436</c:v>
                </c:pt>
                <c:pt idx="7">
                  <c:v>268.72937294000002</c:v>
                </c:pt>
                <c:pt idx="8">
                  <c:v>278.61739130000001</c:v>
                </c:pt>
                <c:pt idx="9">
                  <c:v>293.09841827999998</c:v>
                </c:pt>
                <c:pt idx="10">
                  <c:v>283.35891648</c:v>
                </c:pt>
                <c:pt idx="11">
                  <c:v>278.50746269000001</c:v>
                </c:pt>
                <c:pt idx="12">
                  <c:v>281.01014199000002</c:v>
                </c:pt>
                <c:pt idx="13">
                  <c:v>280.95663265000002</c:v>
                </c:pt>
                <c:pt idx="14">
                  <c:v>268.35283363999997</c:v>
                </c:pt>
                <c:pt idx="15">
                  <c:v>252.40534521000001</c:v>
                </c:pt>
                <c:pt idx="16">
                  <c:v>274.32769556</c:v>
                </c:pt>
                <c:pt idx="17">
                  <c:v>261.73781903000003</c:v>
                </c:pt>
                <c:pt idx="18">
                  <c:v>264.42447916999998</c:v>
                </c:pt>
                <c:pt idx="19">
                  <c:v>262.92281879000001</c:v>
                </c:pt>
                <c:pt idx="20">
                  <c:v>264.17982455999999</c:v>
                </c:pt>
                <c:pt idx="21">
                  <c:v>266.21710525999998</c:v>
                </c:pt>
                <c:pt idx="22">
                  <c:v>274.37810945000001</c:v>
                </c:pt>
                <c:pt idx="23">
                  <c:v>281.38698629999999</c:v>
                </c:pt>
                <c:pt idx="24">
                  <c:v>292.30616739999999</c:v>
                </c:pt>
                <c:pt idx="25">
                  <c:v>313.79136691000002</c:v>
                </c:pt>
                <c:pt idx="26">
                  <c:v>305.35802468999998</c:v>
                </c:pt>
                <c:pt idx="27">
                  <c:v>309.39259258999999</c:v>
                </c:pt>
                <c:pt idx="28">
                  <c:v>316.10983981999999</c:v>
                </c:pt>
                <c:pt idx="29">
                  <c:v>285.21810699999997</c:v>
                </c:pt>
                <c:pt idx="30">
                  <c:v>324.68994413000001</c:v>
                </c:pt>
                <c:pt idx="31">
                  <c:v>288.3125</c:v>
                </c:pt>
                <c:pt idx="32">
                  <c:v>318.36771299999998</c:v>
                </c:pt>
                <c:pt idx="33">
                  <c:v>319.21443736999998</c:v>
                </c:pt>
                <c:pt idx="34">
                  <c:v>315.26145552999998</c:v>
                </c:pt>
                <c:pt idx="35">
                  <c:v>316.03784861000003</c:v>
                </c:pt>
                <c:pt idx="36">
                  <c:v>298.42531120000001</c:v>
                </c:pt>
                <c:pt idx="37">
                  <c:v>308.91407678000002</c:v>
                </c:pt>
                <c:pt idx="38">
                  <c:v>319.17336152000001</c:v>
                </c:pt>
                <c:pt idx="39">
                  <c:v>289.52264808000001</c:v>
                </c:pt>
                <c:pt idx="40">
                  <c:v>304.26086957000001</c:v>
                </c:pt>
                <c:pt idx="41">
                  <c:v>321.69230769000001</c:v>
                </c:pt>
                <c:pt idx="42">
                  <c:v>293.18426500999999</c:v>
                </c:pt>
                <c:pt idx="43">
                  <c:v>271.34853420000002</c:v>
                </c:pt>
                <c:pt idx="44">
                  <c:v>283.53117782999999</c:v>
                </c:pt>
                <c:pt idx="45">
                  <c:v>287.13379073999999</c:v>
                </c:pt>
                <c:pt idx="46">
                  <c:v>297.66330644999999</c:v>
                </c:pt>
                <c:pt idx="47">
                  <c:v>305.30918728</c:v>
                </c:pt>
                <c:pt idx="48">
                  <c:v>286.36695651999997</c:v>
                </c:pt>
                <c:pt idx="49">
                  <c:v>276.48349834999999</c:v>
                </c:pt>
                <c:pt idx="50">
                  <c:v>273.66338259000003</c:v>
                </c:pt>
                <c:pt idx="51">
                  <c:v>267.90795631999998</c:v>
                </c:pt>
                <c:pt idx="52">
                  <c:v>268.03512015000001</c:v>
                </c:pt>
                <c:pt idx="53">
                  <c:v>286.28097731000003</c:v>
                </c:pt>
                <c:pt idx="54">
                  <c:v>258.89130434999998</c:v>
                </c:pt>
                <c:pt idx="55">
                  <c:v>255.58928571000001</c:v>
                </c:pt>
                <c:pt idx="56">
                  <c:v>268.03909464999998</c:v>
                </c:pt>
                <c:pt idx="57">
                  <c:v>260.05831904000001</c:v>
                </c:pt>
                <c:pt idx="58">
                  <c:v>274.0257732</c:v>
                </c:pt>
                <c:pt idx="59">
                  <c:v>242.10833332999999</c:v>
                </c:pt>
                <c:pt idx="60">
                  <c:v>268.38581314999999</c:v>
                </c:pt>
                <c:pt idx="61">
                  <c:v>264.60452961999999</c:v>
                </c:pt>
                <c:pt idx="62">
                  <c:v>276.19627750000001</c:v>
                </c:pt>
                <c:pt idx="63">
                  <c:v>273.98450946999998</c:v>
                </c:pt>
                <c:pt idx="64">
                  <c:v>269.66995073999999</c:v>
                </c:pt>
                <c:pt idx="65">
                  <c:v>259.70812604000002</c:v>
                </c:pt>
                <c:pt idx="66">
                  <c:v>265.64493997</c:v>
                </c:pt>
                <c:pt idx="67">
                  <c:v>262.41904762000001</c:v>
                </c:pt>
                <c:pt idx="68">
                  <c:v>272.88342440999998</c:v>
                </c:pt>
                <c:pt idx="69">
                  <c:v>251.24119718</c:v>
                </c:pt>
                <c:pt idx="70">
                  <c:v>283.45263158</c:v>
                </c:pt>
                <c:pt idx="71">
                  <c:v>276.38651315999999</c:v>
                </c:pt>
                <c:pt idx="72">
                  <c:v>276.04326122999998</c:v>
                </c:pt>
                <c:pt idx="73">
                  <c:v>254.34628377999999</c:v>
                </c:pt>
                <c:pt idx="74">
                  <c:v>261.95230524999999</c:v>
                </c:pt>
                <c:pt idx="75">
                  <c:v>276.00862068999999</c:v>
                </c:pt>
                <c:pt idx="76">
                  <c:v>284.63805969999999</c:v>
                </c:pt>
                <c:pt idx="77">
                  <c:v>265.75272726999998</c:v>
                </c:pt>
                <c:pt idx="78">
                  <c:v>293.32849364999998</c:v>
                </c:pt>
                <c:pt idx="79">
                  <c:v>261.24761905000003</c:v>
                </c:pt>
                <c:pt idx="80">
                  <c:v>265.21906694</c:v>
                </c:pt>
                <c:pt idx="81">
                  <c:v>265.37087086999998</c:v>
                </c:pt>
                <c:pt idx="82">
                  <c:v>261.46421663000001</c:v>
                </c:pt>
                <c:pt idx="83">
                  <c:v>273.64016736000002</c:v>
                </c:pt>
                <c:pt idx="84">
                  <c:v>269.57928802999999</c:v>
                </c:pt>
                <c:pt idx="85">
                  <c:v>286.08558558999999</c:v>
                </c:pt>
                <c:pt idx="86">
                  <c:v>289.32831736999998</c:v>
                </c:pt>
                <c:pt idx="87">
                  <c:v>274.73333332999999</c:v>
                </c:pt>
                <c:pt idx="88">
                  <c:v>276.90136985999999</c:v>
                </c:pt>
                <c:pt idx="89">
                  <c:v>278.91148325</c:v>
                </c:pt>
                <c:pt idx="90">
                  <c:v>279.58213255999999</c:v>
                </c:pt>
                <c:pt idx="91">
                  <c:v>258.7607362</c:v>
                </c:pt>
                <c:pt idx="92">
                  <c:v>253.42758620999999</c:v>
                </c:pt>
                <c:pt idx="93">
                  <c:v>268.52278819999998</c:v>
                </c:pt>
                <c:pt idx="94">
                  <c:v>259.97234042999997</c:v>
                </c:pt>
                <c:pt idx="95">
                  <c:v>279.77100840000003</c:v>
                </c:pt>
                <c:pt idx="96">
                  <c:v>267.52796420999999</c:v>
                </c:pt>
                <c:pt idx="97">
                  <c:v>270.22061482999999</c:v>
                </c:pt>
                <c:pt idx="98">
                  <c:v>280.07905983000001</c:v>
                </c:pt>
                <c:pt idx="99">
                  <c:v>255.49673203</c:v>
                </c:pt>
                <c:pt idx="100">
                  <c:v>262.13043477999997</c:v>
                </c:pt>
                <c:pt idx="101">
                  <c:v>272.38742394000002</c:v>
                </c:pt>
                <c:pt idx="102">
                  <c:v>285.50438595999998</c:v>
                </c:pt>
                <c:pt idx="103">
                  <c:v>241.10677082999999</c:v>
                </c:pt>
                <c:pt idx="104">
                  <c:v>275.75239922999998</c:v>
                </c:pt>
                <c:pt idx="105">
                  <c:v>253.79047618999999</c:v>
                </c:pt>
                <c:pt idx="106">
                  <c:v>250.84555985</c:v>
                </c:pt>
                <c:pt idx="107">
                  <c:v>255.58703704000001</c:v>
                </c:pt>
                <c:pt idx="108">
                  <c:v>279.23593466</c:v>
                </c:pt>
                <c:pt idx="109">
                  <c:v>253.52224053</c:v>
                </c:pt>
                <c:pt idx="110">
                  <c:v>251.93470149000001</c:v>
                </c:pt>
                <c:pt idx="111">
                  <c:v>255.45470383</c:v>
                </c:pt>
                <c:pt idx="112">
                  <c:v>253.94040967999999</c:v>
                </c:pt>
                <c:pt idx="113">
                  <c:v>263.69259962000001</c:v>
                </c:pt>
                <c:pt idx="114">
                  <c:v>245.91078838000001</c:v>
                </c:pt>
                <c:pt idx="115">
                  <c:v>236.92067989</c:v>
                </c:pt>
                <c:pt idx="116">
                  <c:v>247.59344894</c:v>
                </c:pt>
                <c:pt idx="117">
                  <c:v>252.53407290000001</c:v>
                </c:pt>
                <c:pt idx="118">
                  <c:v>252.42359768</c:v>
                </c:pt>
                <c:pt idx="119">
                  <c:v>257.51302931999999</c:v>
                </c:pt>
                <c:pt idx="120">
                  <c:v>249.76829268</c:v>
                </c:pt>
                <c:pt idx="121">
                  <c:v>247.38487972999999</c:v>
                </c:pt>
                <c:pt idx="122">
                  <c:v>248.97610922000001</c:v>
                </c:pt>
                <c:pt idx="123">
                  <c:v>241.7982906</c:v>
                </c:pt>
                <c:pt idx="124">
                  <c:v>252.28907923</c:v>
                </c:pt>
                <c:pt idx="125">
                  <c:v>247.0936255</c:v>
                </c:pt>
                <c:pt idx="126">
                  <c:v>246.74647887</c:v>
                </c:pt>
                <c:pt idx="127">
                  <c:v>212.83614458</c:v>
                </c:pt>
                <c:pt idx="128">
                  <c:v>252.93089431000001</c:v>
                </c:pt>
                <c:pt idx="129">
                  <c:v>248.014377</c:v>
                </c:pt>
                <c:pt idx="130">
                  <c:v>248.64435146</c:v>
                </c:pt>
                <c:pt idx="131">
                  <c:v>252.79120879000001</c:v>
                </c:pt>
                <c:pt idx="132">
                  <c:v>247.6879845</c:v>
                </c:pt>
                <c:pt idx="133">
                  <c:v>246.43841336</c:v>
                </c:pt>
                <c:pt idx="134">
                  <c:v>255.20740741</c:v>
                </c:pt>
                <c:pt idx="135">
                  <c:v>254.57926828999999</c:v>
                </c:pt>
                <c:pt idx="136">
                  <c:v>238.48190045000001</c:v>
                </c:pt>
                <c:pt idx="137">
                  <c:v>253.45132742999999</c:v>
                </c:pt>
                <c:pt idx="138">
                  <c:v>248.18736842000001</c:v>
                </c:pt>
                <c:pt idx="139">
                  <c:v>238.48509485</c:v>
                </c:pt>
                <c:pt idx="140">
                  <c:v>268.49206349000002</c:v>
                </c:pt>
                <c:pt idx="141">
                  <c:v>260.11351351000002</c:v>
                </c:pt>
                <c:pt idx="142">
                  <c:v>255.69538462</c:v>
                </c:pt>
                <c:pt idx="143">
                  <c:v>271.55109489</c:v>
                </c:pt>
                <c:pt idx="144">
                  <c:v>271.91393442999998</c:v>
                </c:pt>
                <c:pt idx="145">
                  <c:v>267.85000000000002</c:v>
                </c:pt>
                <c:pt idx="146">
                  <c:v>254.79775280999999</c:v>
                </c:pt>
                <c:pt idx="147">
                  <c:v>256.37313433000003</c:v>
                </c:pt>
                <c:pt idx="148">
                  <c:v>258.60485650999999</c:v>
                </c:pt>
                <c:pt idx="149">
                  <c:v>270.18039216</c:v>
                </c:pt>
                <c:pt idx="150">
                  <c:v>264.26884422000001</c:v>
                </c:pt>
                <c:pt idx="151">
                  <c:v>244.73508353</c:v>
                </c:pt>
                <c:pt idx="152">
                  <c:v>264.43844491999999</c:v>
                </c:pt>
                <c:pt idx="153">
                  <c:v>252.40425532</c:v>
                </c:pt>
                <c:pt idx="154">
                  <c:v>274.47727272999998</c:v>
                </c:pt>
                <c:pt idx="155">
                  <c:v>267.22144112000001</c:v>
                </c:pt>
                <c:pt idx="156">
                  <c:v>267.93526786000001</c:v>
                </c:pt>
                <c:pt idx="157">
                  <c:v>250.72614107999999</c:v>
                </c:pt>
                <c:pt idx="158">
                  <c:v>261.17772511999999</c:v>
                </c:pt>
                <c:pt idx="159">
                  <c:v>254.03614458000001</c:v>
                </c:pt>
                <c:pt idx="160">
                  <c:v>240.65532880000001</c:v>
                </c:pt>
                <c:pt idx="161">
                  <c:v>272.85245902000003</c:v>
                </c:pt>
                <c:pt idx="162">
                  <c:v>257.67313018999999</c:v>
                </c:pt>
                <c:pt idx="163">
                  <c:v>244.76349614</c:v>
                </c:pt>
                <c:pt idx="164">
                  <c:v>249.45553145</c:v>
                </c:pt>
                <c:pt idx="165">
                  <c:v>254.94181033999999</c:v>
                </c:pt>
                <c:pt idx="166">
                  <c:v>257.81149425000001</c:v>
                </c:pt>
                <c:pt idx="167">
                  <c:v>266.34016393000002</c:v>
                </c:pt>
                <c:pt idx="168">
                  <c:v>260.03440367000002</c:v>
                </c:pt>
                <c:pt idx="169">
                  <c:v>280.22399999999999</c:v>
                </c:pt>
                <c:pt idx="170">
                  <c:v>264.36152220000002</c:v>
                </c:pt>
                <c:pt idx="171">
                  <c:v>259.48132779999997</c:v>
                </c:pt>
                <c:pt idx="172">
                  <c:v>273.20434783000002</c:v>
                </c:pt>
                <c:pt idx="173">
                  <c:v>258.42036553999998</c:v>
                </c:pt>
                <c:pt idx="174">
                  <c:v>268.125</c:v>
                </c:pt>
                <c:pt idx="175">
                  <c:v>226.69318182000001</c:v>
                </c:pt>
                <c:pt idx="176">
                  <c:v>271.79245283</c:v>
                </c:pt>
                <c:pt idx="177">
                  <c:v>266.42148759999998</c:v>
                </c:pt>
                <c:pt idx="178">
                  <c:v>264.27105262999999</c:v>
                </c:pt>
                <c:pt idx="179">
                  <c:v>258.30066814999998</c:v>
                </c:pt>
                <c:pt idx="180">
                  <c:v>288.48637316999998</c:v>
                </c:pt>
                <c:pt idx="181">
                  <c:v>285.35227272999998</c:v>
                </c:pt>
                <c:pt idx="182">
                  <c:v>281.70574162999998</c:v>
                </c:pt>
                <c:pt idx="183">
                  <c:v>276.04485980999999</c:v>
                </c:pt>
                <c:pt idx="184">
                  <c:v>266.44019139</c:v>
                </c:pt>
                <c:pt idx="185">
                  <c:v>285.46551724</c:v>
                </c:pt>
                <c:pt idx="186">
                  <c:v>278.30344828</c:v>
                </c:pt>
              </c:numCache>
            </c:numRef>
          </c:val>
        </c:ser>
        <c:ser>
          <c:idx val="1"/>
          <c:order val="1"/>
          <c:tx>
            <c:strRef>
              <c:f>'Sentence length table'!$E$2:$F$2</c:f>
              <c:strCache>
                <c:ptCount val="1"/>
                <c:pt idx="0">
                  <c:v>Forecast</c:v>
                </c:pt>
              </c:strCache>
            </c:strRef>
          </c:tx>
          <c:spPr>
            <a:ln>
              <a:solidFill>
                <a:schemeClr val="accent3">
                  <a:lumMod val="60000"/>
                  <a:lumOff val="40000"/>
                </a:schemeClr>
              </a:solidFill>
            </a:ln>
          </c:spPr>
          <c:marker>
            <c:symbol val="none"/>
          </c:marker>
          <c:cat>
            <c:numRef>
              <c:f>'Sentence length table'!$B$4:$B$304</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43312</c:v>
                </c:pt>
                <c:pt idx="218">
                  <c:v>43343</c:v>
                </c:pt>
                <c:pt idx="219">
                  <c:v>43373</c:v>
                </c:pt>
                <c:pt idx="220">
                  <c:v>43404</c:v>
                </c:pt>
                <c:pt idx="221">
                  <c:v>43434</c:v>
                </c:pt>
                <c:pt idx="222">
                  <c:v>43465</c:v>
                </c:pt>
                <c:pt idx="223">
                  <c:v>43496</c:v>
                </c:pt>
                <c:pt idx="224">
                  <c:v>43524</c:v>
                </c:pt>
                <c:pt idx="225">
                  <c:v>43555</c:v>
                </c:pt>
                <c:pt idx="226">
                  <c:v>43585</c:v>
                </c:pt>
                <c:pt idx="227">
                  <c:v>43616</c:v>
                </c:pt>
                <c:pt idx="228">
                  <c:v>43646</c:v>
                </c:pt>
                <c:pt idx="229">
                  <c:v>43677</c:v>
                </c:pt>
                <c:pt idx="230">
                  <c:v>43708</c:v>
                </c:pt>
                <c:pt idx="231">
                  <c:v>43738</c:v>
                </c:pt>
                <c:pt idx="232">
                  <c:v>43769</c:v>
                </c:pt>
                <c:pt idx="233">
                  <c:v>43799</c:v>
                </c:pt>
                <c:pt idx="234">
                  <c:v>43830</c:v>
                </c:pt>
                <c:pt idx="235">
                  <c:v>43861</c:v>
                </c:pt>
                <c:pt idx="236">
                  <c:v>43890</c:v>
                </c:pt>
                <c:pt idx="237">
                  <c:v>43921</c:v>
                </c:pt>
                <c:pt idx="238">
                  <c:v>43951</c:v>
                </c:pt>
                <c:pt idx="239">
                  <c:v>43982</c:v>
                </c:pt>
                <c:pt idx="240">
                  <c:v>44012</c:v>
                </c:pt>
                <c:pt idx="241">
                  <c:v>44043</c:v>
                </c:pt>
                <c:pt idx="242">
                  <c:v>44074</c:v>
                </c:pt>
                <c:pt idx="243">
                  <c:v>44104</c:v>
                </c:pt>
                <c:pt idx="244">
                  <c:v>44135</c:v>
                </c:pt>
                <c:pt idx="245">
                  <c:v>44165</c:v>
                </c:pt>
                <c:pt idx="246">
                  <c:v>44196</c:v>
                </c:pt>
                <c:pt idx="247">
                  <c:v>44227</c:v>
                </c:pt>
                <c:pt idx="248">
                  <c:v>44255</c:v>
                </c:pt>
                <c:pt idx="249">
                  <c:v>44286</c:v>
                </c:pt>
                <c:pt idx="250">
                  <c:v>44316</c:v>
                </c:pt>
                <c:pt idx="251">
                  <c:v>44347</c:v>
                </c:pt>
                <c:pt idx="252">
                  <c:v>44377</c:v>
                </c:pt>
                <c:pt idx="253">
                  <c:v>44408</c:v>
                </c:pt>
                <c:pt idx="254">
                  <c:v>44439</c:v>
                </c:pt>
                <c:pt idx="255">
                  <c:v>44469</c:v>
                </c:pt>
                <c:pt idx="256">
                  <c:v>44500</c:v>
                </c:pt>
                <c:pt idx="257">
                  <c:v>44530</c:v>
                </c:pt>
                <c:pt idx="258">
                  <c:v>44561</c:v>
                </c:pt>
                <c:pt idx="259">
                  <c:v>44592</c:v>
                </c:pt>
                <c:pt idx="260">
                  <c:v>44620</c:v>
                </c:pt>
                <c:pt idx="261">
                  <c:v>44651</c:v>
                </c:pt>
                <c:pt idx="262">
                  <c:v>44681</c:v>
                </c:pt>
                <c:pt idx="263">
                  <c:v>44712</c:v>
                </c:pt>
                <c:pt idx="264">
                  <c:v>44742</c:v>
                </c:pt>
                <c:pt idx="265">
                  <c:v>44773</c:v>
                </c:pt>
                <c:pt idx="266">
                  <c:v>44804</c:v>
                </c:pt>
                <c:pt idx="267">
                  <c:v>44834</c:v>
                </c:pt>
                <c:pt idx="268">
                  <c:v>44865</c:v>
                </c:pt>
                <c:pt idx="269">
                  <c:v>44895</c:v>
                </c:pt>
                <c:pt idx="270">
                  <c:v>44926</c:v>
                </c:pt>
                <c:pt idx="271">
                  <c:v>44957</c:v>
                </c:pt>
                <c:pt idx="272">
                  <c:v>44985</c:v>
                </c:pt>
                <c:pt idx="273">
                  <c:v>45016</c:v>
                </c:pt>
                <c:pt idx="274">
                  <c:v>45046</c:v>
                </c:pt>
                <c:pt idx="275">
                  <c:v>45077</c:v>
                </c:pt>
                <c:pt idx="276">
                  <c:v>45107</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45504</c:v>
                </c:pt>
                <c:pt idx="290" formatCode="mmm\ yy">
                  <c:v>45535</c:v>
                </c:pt>
                <c:pt idx="291" formatCode="mmm\ yy">
                  <c:v>45565</c:v>
                </c:pt>
                <c:pt idx="292" formatCode="mmm\ yy">
                  <c:v>45596</c:v>
                </c:pt>
                <c:pt idx="293" formatCode="mmm\ yy">
                  <c:v>45626</c:v>
                </c:pt>
                <c:pt idx="294" formatCode="mmm\ yy">
                  <c:v>45657</c:v>
                </c:pt>
                <c:pt idx="295" formatCode="mmm\ yy">
                  <c:v>45688</c:v>
                </c:pt>
                <c:pt idx="296" formatCode="mmm\ yy">
                  <c:v>45716</c:v>
                </c:pt>
                <c:pt idx="297" formatCode="mmm\ yy">
                  <c:v>45747</c:v>
                </c:pt>
                <c:pt idx="298" formatCode="mmm\ yy">
                  <c:v>45777</c:v>
                </c:pt>
                <c:pt idx="299" formatCode="mmm\ yy">
                  <c:v>45808</c:v>
                </c:pt>
                <c:pt idx="300" formatCode="mmm\ yy">
                  <c:v>45838</c:v>
                </c:pt>
              </c:numCache>
            </c:numRef>
          </c:cat>
          <c:val>
            <c:numRef>
              <c:f>'Sentence length table'!$E$4:$E$304</c:f>
              <c:numCache>
                <c:formatCode>General</c:formatCode>
                <c:ptCount val="301"/>
                <c:pt idx="181" formatCode="#,##0">
                  <c:v>277.56402752246851</c:v>
                </c:pt>
                <c:pt idx="182" formatCode="#,##0">
                  <c:v>277.56402752246851</c:v>
                </c:pt>
                <c:pt idx="183" formatCode="#,##0">
                  <c:v>277.56402752246851</c:v>
                </c:pt>
                <c:pt idx="184" formatCode="#,##0">
                  <c:v>277.56402752246851</c:v>
                </c:pt>
                <c:pt idx="185" formatCode="#,##0">
                  <c:v>277.56402752246851</c:v>
                </c:pt>
                <c:pt idx="186" formatCode="#,##0">
                  <c:v>277.56402752246851</c:v>
                </c:pt>
                <c:pt idx="187" formatCode="#,##0">
                  <c:v>277.56402752246851</c:v>
                </c:pt>
                <c:pt idx="188" formatCode="#,##0">
                  <c:v>277.56402752246851</c:v>
                </c:pt>
                <c:pt idx="189" formatCode="#,##0">
                  <c:v>277.56402752246851</c:v>
                </c:pt>
                <c:pt idx="190" formatCode="#,##0">
                  <c:v>277.56402752246851</c:v>
                </c:pt>
                <c:pt idx="191" formatCode="#,##0">
                  <c:v>277.56402752246851</c:v>
                </c:pt>
                <c:pt idx="192" formatCode="#,##0">
                  <c:v>277.56402752246851</c:v>
                </c:pt>
                <c:pt idx="193" formatCode="#,##0">
                  <c:v>277.56402752246851</c:v>
                </c:pt>
                <c:pt idx="194" formatCode="#,##0">
                  <c:v>277.56402752246851</c:v>
                </c:pt>
                <c:pt idx="195" formatCode="#,##0">
                  <c:v>277.56402752246851</c:v>
                </c:pt>
                <c:pt idx="196" formatCode="#,##0">
                  <c:v>277.56402752246851</c:v>
                </c:pt>
                <c:pt idx="197" formatCode="#,##0">
                  <c:v>277.56402752246851</c:v>
                </c:pt>
                <c:pt idx="198" formatCode="#,##0">
                  <c:v>277.56402752246851</c:v>
                </c:pt>
                <c:pt idx="199" formatCode="#,##0">
                  <c:v>277.56402752246851</c:v>
                </c:pt>
                <c:pt idx="200" formatCode="#,##0">
                  <c:v>277.56402752246851</c:v>
                </c:pt>
                <c:pt idx="201" formatCode="#,##0">
                  <c:v>277.56402752246851</c:v>
                </c:pt>
                <c:pt idx="202" formatCode="#,##0">
                  <c:v>277.56402752246851</c:v>
                </c:pt>
                <c:pt idx="203" formatCode="#,##0">
                  <c:v>277.56402752246851</c:v>
                </c:pt>
                <c:pt idx="204" formatCode="#,##0">
                  <c:v>277.56402752246851</c:v>
                </c:pt>
                <c:pt idx="205" formatCode="#,##0">
                  <c:v>277.56402752246851</c:v>
                </c:pt>
                <c:pt idx="206" formatCode="#,##0">
                  <c:v>277.56402752246851</c:v>
                </c:pt>
                <c:pt idx="207" formatCode="#,##0">
                  <c:v>277.56402752246851</c:v>
                </c:pt>
                <c:pt idx="208" formatCode="#,##0">
                  <c:v>277.56402752246851</c:v>
                </c:pt>
                <c:pt idx="209" formatCode="#,##0">
                  <c:v>277.56402752246851</c:v>
                </c:pt>
                <c:pt idx="210" formatCode="#,##0">
                  <c:v>277.56402752246851</c:v>
                </c:pt>
                <c:pt idx="211" formatCode="#,##0">
                  <c:v>277.56402752246851</c:v>
                </c:pt>
                <c:pt idx="212" formatCode="#,##0">
                  <c:v>277.56402752246851</c:v>
                </c:pt>
                <c:pt idx="213" formatCode="#,##0">
                  <c:v>277.56402752246851</c:v>
                </c:pt>
                <c:pt idx="214" formatCode="#,##0">
                  <c:v>277.56402752246851</c:v>
                </c:pt>
                <c:pt idx="215" formatCode="#,##0">
                  <c:v>277.56402752246851</c:v>
                </c:pt>
                <c:pt idx="216" formatCode="#,##0">
                  <c:v>277.56402752246851</c:v>
                </c:pt>
                <c:pt idx="217" formatCode="#,##0">
                  <c:v>277.56402752246851</c:v>
                </c:pt>
                <c:pt idx="218" formatCode="#,##0">
                  <c:v>277.56402752246851</c:v>
                </c:pt>
                <c:pt idx="219" formatCode="#,##0">
                  <c:v>277.56402752246851</c:v>
                </c:pt>
                <c:pt idx="220" formatCode="#,##0">
                  <c:v>277.56402752246851</c:v>
                </c:pt>
                <c:pt idx="221" formatCode="#,##0">
                  <c:v>277.56402752246851</c:v>
                </c:pt>
                <c:pt idx="222" formatCode="#,##0">
                  <c:v>277.56402752246851</c:v>
                </c:pt>
                <c:pt idx="223" formatCode="#,##0">
                  <c:v>277.56402752246851</c:v>
                </c:pt>
                <c:pt idx="224" formatCode="#,##0">
                  <c:v>277.56402752246851</c:v>
                </c:pt>
                <c:pt idx="225" formatCode="#,##0">
                  <c:v>277.56402752246851</c:v>
                </c:pt>
                <c:pt idx="226" formatCode="#,##0">
                  <c:v>277.56402752246851</c:v>
                </c:pt>
                <c:pt idx="227" formatCode="#,##0">
                  <c:v>277.56402752246851</c:v>
                </c:pt>
                <c:pt idx="228" formatCode="#,##0">
                  <c:v>277.56402752246851</c:v>
                </c:pt>
                <c:pt idx="229" formatCode="#,##0">
                  <c:v>277.56402752246851</c:v>
                </c:pt>
                <c:pt idx="230" formatCode="#,##0">
                  <c:v>277.56402752246851</c:v>
                </c:pt>
                <c:pt idx="231" formatCode="#,##0">
                  <c:v>277.56402752246851</c:v>
                </c:pt>
                <c:pt idx="232" formatCode="#,##0">
                  <c:v>277.56402752246851</c:v>
                </c:pt>
                <c:pt idx="233" formatCode="#,##0">
                  <c:v>277.56402752246851</c:v>
                </c:pt>
                <c:pt idx="234" formatCode="#,##0">
                  <c:v>277.56402752246851</c:v>
                </c:pt>
                <c:pt idx="235" formatCode="#,##0">
                  <c:v>277.56402752246851</c:v>
                </c:pt>
                <c:pt idx="236" formatCode="#,##0">
                  <c:v>277.56402752246851</c:v>
                </c:pt>
                <c:pt idx="237" formatCode="#,##0">
                  <c:v>277.56402752246851</c:v>
                </c:pt>
                <c:pt idx="238" formatCode="#,##0">
                  <c:v>277.56402752246851</c:v>
                </c:pt>
                <c:pt idx="239" formatCode="#,##0">
                  <c:v>277.56402752246851</c:v>
                </c:pt>
                <c:pt idx="240" formatCode="#,##0">
                  <c:v>277.56402752246851</c:v>
                </c:pt>
                <c:pt idx="241" formatCode="#,##0">
                  <c:v>277.56402752246851</c:v>
                </c:pt>
                <c:pt idx="242" formatCode="#,##0">
                  <c:v>277.56402752246851</c:v>
                </c:pt>
                <c:pt idx="243" formatCode="#,##0">
                  <c:v>277.56402752246851</c:v>
                </c:pt>
                <c:pt idx="244" formatCode="#,##0">
                  <c:v>277.56402752246851</c:v>
                </c:pt>
                <c:pt idx="245" formatCode="#,##0">
                  <c:v>277.56402752246851</c:v>
                </c:pt>
                <c:pt idx="246" formatCode="#,##0">
                  <c:v>277.56402752246851</c:v>
                </c:pt>
                <c:pt idx="247" formatCode="#,##0">
                  <c:v>277.56402752246851</c:v>
                </c:pt>
                <c:pt idx="248" formatCode="#,##0">
                  <c:v>277.56402752246851</c:v>
                </c:pt>
                <c:pt idx="249" formatCode="#,##0">
                  <c:v>277.56402752246851</c:v>
                </c:pt>
                <c:pt idx="250" formatCode="#,##0">
                  <c:v>277.56402752246851</c:v>
                </c:pt>
                <c:pt idx="251" formatCode="#,##0">
                  <c:v>277.56402752246851</c:v>
                </c:pt>
                <c:pt idx="252" formatCode="#,##0">
                  <c:v>277.56402752246851</c:v>
                </c:pt>
                <c:pt idx="253" formatCode="#,##0">
                  <c:v>277.56402752246851</c:v>
                </c:pt>
                <c:pt idx="254" formatCode="#,##0">
                  <c:v>277.56402752246851</c:v>
                </c:pt>
                <c:pt idx="255" formatCode="#,##0">
                  <c:v>277.56402752246851</c:v>
                </c:pt>
                <c:pt idx="256" formatCode="#,##0">
                  <c:v>277.56402752246851</c:v>
                </c:pt>
                <c:pt idx="257" formatCode="#,##0">
                  <c:v>277.56402752246851</c:v>
                </c:pt>
                <c:pt idx="258" formatCode="#,##0">
                  <c:v>277.56402752246851</c:v>
                </c:pt>
                <c:pt idx="259" formatCode="#,##0">
                  <c:v>277.56402752246851</c:v>
                </c:pt>
                <c:pt idx="260" formatCode="#,##0">
                  <c:v>277.56402752246851</c:v>
                </c:pt>
                <c:pt idx="261" formatCode="#,##0">
                  <c:v>277.56402752246851</c:v>
                </c:pt>
                <c:pt idx="262" formatCode="#,##0">
                  <c:v>277.56402752246851</c:v>
                </c:pt>
                <c:pt idx="263" formatCode="#,##0">
                  <c:v>277.56402752246851</c:v>
                </c:pt>
                <c:pt idx="264" formatCode="#,##0">
                  <c:v>277.56402752246851</c:v>
                </c:pt>
                <c:pt idx="265" formatCode="#,##0">
                  <c:v>277.56402752246851</c:v>
                </c:pt>
                <c:pt idx="266" formatCode="#,##0">
                  <c:v>277.56402752246851</c:v>
                </c:pt>
                <c:pt idx="267" formatCode="#,##0">
                  <c:v>277.56402752246851</c:v>
                </c:pt>
                <c:pt idx="268" formatCode="#,##0">
                  <c:v>277.56402752246851</c:v>
                </c:pt>
                <c:pt idx="269" formatCode="#,##0">
                  <c:v>277.56402752246851</c:v>
                </c:pt>
                <c:pt idx="270" formatCode="#,##0">
                  <c:v>277.56402752246851</c:v>
                </c:pt>
                <c:pt idx="271" formatCode="#,##0">
                  <c:v>277.56402752246851</c:v>
                </c:pt>
                <c:pt idx="272" formatCode="#,##0">
                  <c:v>277.56402752246851</c:v>
                </c:pt>
                <c:pt idx="273" formatCode="#,##0">
                  <c:v>277.56402752246851</c:v>
                </c:pt>
                <c:pt idx="274" formatCode="#,##0">
                  <c:v>277.56402752246851</c:v>
                </c:pt>
                <c:pt idx="275" formatCode="#,##0">
                  <c:v>277.56402752246851</c:v>
                </c:pt>
                <c:pt idx="276" formatCode="#,##0">
                  <c:v>277.56402752246851</c:v>
                </c:pt>
                <c:pt idx="277" formatCode="#,##0">
                  <c:v>277.56402752246851</c:v>
                </c:pt>
                <c:pt idx="278" formatCode="#,##0">
                  <c:v>277.56402752246851</c:v>
                </c:pt>
                <c:pt idx="279" formatCode="#,##0">
                  <c:v>277.56402752246851</c:v>
                </c:pt>
                <c:pt idx="280" formatCode="#,##0">
                  <c:v>277.56402752246851</c:v>
                </c:pt>
                <c:pt idx="281" formatCode="#,##0">
                  <c:v>277.56402752246851</c:v>
                </c:pt>
                <c:pt idx="282" formatCode="#,##0">
                  <c:v>277.56402752246851</c:v>
                </c:pt>
                <c:pt idx="283" formatCode="#,##0">
                  <c:v>277.56402752246851</c:v>
                </c:pt>
                <c:pt idx="284" formatCode="#,##0">
                  <c:v>277.56402752246851</c:v>
                </c:pt>
                <c:pt idx="285" formatCode="#,##0">
                  <c:v>277.56402752246851</c:v>
                </c:pt>
                <c:pt idx="286" formatCode="#,##0">
                  <c:v>277.56402752246851</c:v>
                </c:pt>
                <c:pt idx="287" formatCode="#,##0">
                  <c:v>277.56402752246851</c:v>
                </c:pt>
                <c:pt idx="288" formatCode="#,##0">
                  <c:v>277.56402752246851</c:v>
                </c:pt>
                <c:pt idx="289" formatCode="#,##0">
                  <c:v>277.56402752246851</c:v>
                </c:pt>
                <c:pt idx="290" formatCode="#,##0">
                  <c:v>277.56402752246851</c:v>
                </c:pt>
                <c:pt idx="291" formatCode="#,##0">
                  <c:v>277.56402752246851</c:v>
                </c:pt>
                <c:pt idx="292" formatCode="#,##0">
                  <c:v>277.56402752246851</c:v>
                </c:pt>
                <c:pt idx="293" formatCode="#,##0">
                  <c:v>277.56402752246851</c:v>
                </c:pt>
                <c:pt idx="294" formatCode="#,##0">
                  <c:v>277.56402752246851</c:v>
                </c:pt>
                <c:pt idx="295" formatCode="#,##0">
                  <c:v>277.56402752246851</c:v>
                </c:pt>
                <c:pt idx="296" formatCode="#,##0">
                  <c:v>277.56402752246851</c:v>
                </c:pt>
                <c:pt idx="297" formatCode="#,##0">
                  <c:v>277.56402752246851</c:v>
                </c:pt>
                <c:pt idx="298" formatCode="#,##0">
                  <c:v>277.56402752246851</c:v>
                </c:pt>
                <c:pt idx="299" formatCode="#,##0">
                  <c:v>277.56402752246851</c:v>
                </c:pt>
                <c:pt idx="300" formatCode="#,##0">
                  <c:v>277.56402752246851</c:v>
                </c:pt>
              </c:numCache>
            </c:numRef>
          </c:val>
        </c:ser>
        <c:marker val="1"/>
        <c:axId val="84575360"/>
        <c:axId val="84577280"/>
      </c:lineChart>
      <c:dateAx>
        <c:axId val="84575360"/>
        <c:scaling>
          <c:orientation val="minMax"/>
          <c:min val="38139"/>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7678082687293638"/>
              <c:y val="0.85971093613298943"/>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84577280"/>
        <c:crosses val="autoZero"/>
        <c:auto val="1"/>
        <c:lblOffset val="100"/>
        <c:baseTimeUnit val="months"/>
        <c:majorUnit val="12"/>
        <c:majorTimeUnit val="months"/>
        <c:minorUnit val="15"/>
        <c:minorTimeUnit val="days"/>
      </c:dateAx>
      <c:valAx>
        <c:axId val="84577280"/>
        <c:scaling>
          <c:orientation val="minMax"/>
          <c:max val="500"/>
          <c:min val="0"/>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Days</a:t>
                </a:r>
              </a:p>
            </c:rich>
          </c:tx>
          <c:layout>
            <c:manualLayout>
              <c:xMode val="edge"/>
              <c:yMode val="edge"/>
              <c:x val="2.5372985784184402E-2"/>
              <c:y val="0.31568841623457267"/>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84575360"/>
        <c:crosses val="autoZero"/>
        <c:crossBetween val="midCat"/>
      </c:valAx>
      <c:spPr>
        <a:solidFill>
          <a:srgbClr val="FFFFFF"/>
        </a:solidFill>
        <a:ln w="3175">
          <a:solidFill>
            <a:srgbClr val="000000"/>
          </a:solidFill>
          <a:prstDash val="solid"/>
        </a:ln>
      </c:spPr>
    </c:plotArea>
    <c:legend>
      <c:legendPos val="r"/>
      <c:layout>
        <c:manualLayout>
          <c:xMode val="edge"/>
          <c:yMode val="edge"/>
          <c:x val="0.15766270891261808"/>
          <c:y val="0.93491304339451464"/>
          <c:w val="0.68247004767070363"/>
          <c:h val="4.7337369285798334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lang val="en-NZ"/>
  <c:chart>
    <c:title>
      <c:tx>
        <c:rich>
          <a:bodyPr/>
          <a:lstStyle/>
          <a:p>
            <a:pPr algn="l">
              <a:defRPr sz="1400" b="1" i="0" u="none" strike="noStrike" baseline="0">
                <a:solidFill>
                  <a:srgbClr val="000000"/>
                </a:solidFill>
                <a:latin typeface="Arial"/>
                <a:ea typeface="Arial"/>
                <a:cs typeface="Arial"/>
              </a:defRPr>
            </a:pPr>
            <a:r>
              <a:rPr lang="en-NZ" sz="1400"/>
              <a:t>Average length of sentence imposed: sentences greater than two years</a:t>
            </a:r>
          </a:p>
        </c:rich>
      </c:tx>
      <c:layout>
        <c:manualLayout>
          <c:xMode val="edge"/>
          <c:yMode val="edge"/>
          <c:x val="0.19746781376694023"/>
          <c:y val="1.5760441292356275E-2"/>
        </c:manualLayout>
      </c:layout>
      <c:spPr>
        <a:noFill/>
        <a:ln w="25400">
          <a:noFill/>
        </a:ln>
      </c:spPr>
    </c:title>
    <c:plotArea>
      <c:layout>
        <c:manualLayout>
          <c:layoutTarget val="inner"/>
          <c:xMode val="edge"/>
          <c:yMode val="edge"/>
          <c:x val="0.11419600306091374"/>
          <c:y val="9.2587406772173295E-2"/>
          <c:w val="0.86439031378390063"/>
          <c:h val="0.63661142357206113"/>
        </c:manualLayout>
      </c:layout>
      <c:lineChart>
        <c:grouping val="standard"/>
        <c:ser>
          <c:idx val="0"/>
          <c:order val="0"/>
          <c:tx>
            <c:strRef>
              <c:f>'Sentence length table'!$D$3</c:f>
              <c:strCache>
                <c:ptCount val="1"/>
                <c:pt idx="0">
                  <c:v>&gt; 2 years</c:v>
                </c:pt>
              </c:strCache>
            </c:strRef>
          </c:tx>
          <c:spPr>
            <a:ln w="38100">
              <a:solidFill>
                <a:srgbClr val="263E78"/>
              </a:solidFill>
            </a:ln>
          </c:spPr>
          <c:marker>
            <c:symbol val="none"/>
          </c:marker>
          <c:cat>
            <c:numRef>
              <c:f>'Sentence length table'!$B$4:$B$304</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43312</c:v>
                </c:pt>
                <c:pt idx="218">
                  <c:v>43343</c:v>
                </c:pt>
                <c:pt idx="219">
                  <c:v>43373</c:v>
                </c:pt>
                <c:pt idx="220">
                  <c:v>43404</c:v>
                </c:pt>
                <c:pt idx="221">
                  <c:v>43434</c:v>
                </c:pt>
                <c:pt idx="222">
                  <c:v>43465</c:v>
                </c:pt>
                <c:pt idx="223">
                  <c:v>43496</c:v>
                </c:pt>
                <c:pt idx="224">
                  <c:v>43524</c:v>
                </c:pt>
                <c:pt idx="225">
                  <c:v>43555</c:v>
                </c:pt>
                <c:pt idx="226">
                  <c:v>43585</c:v>
                </c:pt>
                <c:pt idx="227">
                  <c:v>43616</c:v>
                </c:pt>
                <c:pt idx="228">
                  <c:v>43646</c:v>
                </c:pt>
                <c:pt idx="229">
                  <c:v>43677</c:v>
                </c:pt>
                <c:pt idx="230">
                  <c:v>43708</c:v>
                </c:pt>
                <c:pt idx="231">
                  <c:v>43738</c:v>
                </c:pt>
                <c:pt idx="232">
                  <c:v>43769</c:v>
                </c:pt>
                <c:pt idx="233">
                  <c:v>43799</c:v>
                </c:pt>
                <c:pt idx="234">
                  <c:v>43830</c:v>
                </c:pt>
                <c:pt idx="235">
                  <c:v>43861</c:v>
                </c:pt>
                <c:pt idx="236">
                  <c:v>43890</c:v>
                </c:pt>
                <c:pt idx="237">
                  <c:v>43921</c:v>
                </c:pt>
                <c:pt idx="238">
                  <c:v>43951</c:v>
                </c:pt>
                <c:pt idx="239">
                  <c:v>43982</c:v>
                </c:pt>
                <c:pt idx="240">
                  <c:v>44012</c:v>
                </c:pt>
                <c:pt idx="241">
                  <c:v>44043</c:v>
                </c:pt>
                <c:pt idx="242">
                  <c:v>44074</c:v>
                </c:pt>
                <c:pt idx="243">
                  <c:v>44104</c:v>
                </c:pt>
                <c:pt idx="244">
                  <c:v>44135</c:v>
                </c:pt>
                <c:pt idx="245">
                  <c:v>44165</c:v>
                </c:pt>
                <c:pt idx="246">
                  <c:v>44196</c:v>
                </c:pt>
                <c:pt idx="247">
                  <c:v>44227</c:v>
                </c:pt>
                <c:pt idx="248">
                  <c:v>44255</c:v>
                </c:pt>
                <c:pt idx="249">
                  <c:v>44286</c:v>
                </c:pt>
                <c:pt idx="250">
                  <c:v>44316</c:v>
                </c:pt>
                <c:pt idx="251">
                  <c:v>44347</c:v>
                </c:pt>
                <c:pt idx="252">
                  <c:v>44377</c:v>
                </c:pt>
                <c:pt idx="253">
                  <c:v>44408</c:v>
                </c:pt>
                <c:pt idx="254">
                  <c:v>44439</c:v>
                </c:pt>
                <c:pt idx="255">
                  <c:v>44469</c:v>
                </c:pt>
                <c:pt idx="256">
                  <c:v>44500</c:v>
                </c:pt>
                <c:pt idx="257">
                  <c:v>44530</c:v>
                </c:pt>
                <c:pt idx="258">
                  <c:v>44561</c:v>
                </c:pt>
                <c:pt idx="259">
                  <c:v>44592</c:v>
                </c:pt>
                <c:pt idx="260">
                  <c:v>44620</c:v>
                </c:pt>
                <c:pt idx="261">
                  <c:v>44651</c:v>
                </c:pt>
                <c:pt idx="262">
                  <c:v>44681</c:v>
                </c:pt>
                <c:pt idx="263">
                  <c:v>44712</c:v>
                </c:pt>
                <c:pt idx="264">
                  <c:v>44742</c:v>
                </c:pt>
                <c:pt idx="265">
                  <c:v>44773</c:v>
                </c:pt>
                <c:pt idx="266">
                  <c:v>44804</c:v>
                </c:pt>
                <c:pt idx="267">
                  <c:v>44834</c:v>
                </c:pt>
                <c:pt idx="268">
                  <c:v>44865</c:v>
                </c:pt>
                <c:pt idx="269">
                  <c:v>44895</c:v>
                </c:pt>
                <c:pt idx="270">
                  <c:v>44926</c:v>
                </c:pt>
                <c:pt idx="271">
                  <c:v>44957</c:v>
                </c:pt>
                <c:pt idx="272">
                  <c:v>44985</c:v>
                </c:pt>
                <c:pt idx="273">
                  <c:v>45016</c:v>
                </c:pt>
                <c:pt idx="274">
                  <c:v>45046</c:v>
                </c:pt>
                <c:pt idx="275">
                  <c:v>45077</c:v>
                </c:pt>
                <c:pt idx="276">
                  <c:v>45107</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45504</c:v>
                </c:pt>
                <c:pt idx="290" formatCode="mmm\ yy">
                  <c:v>45535</c:v>
                </c:pt>
                <c:pt idx="291" formatCode="mmm\ yy">
                  <c:v>45565</c:v>
                </c:pt>
                <c:pt idx="292" formatCode="mmm\ yy">
                  <c:v>45596</c:v>
                </c:pt>
                <c:pt idx="293" formatCode="mmm\ yy">
                  <c:v>45626</c:v>
                </c:pt>
                <c:pt idx="294" formatCode="mmm\ yy">
                  <c:v>45657</c:v>
                </c:pt>
                <c:pt idx="295" formatCode="mmm\ yy">
                  <c:v>45688</c:v>
                </c:pt>
                <c:pt idx="296" formatCode="mmm\ yy">
                  <c:v>45716</c:v>
                </c:pt>
                <c:pt idx="297" formatCode="mmm\ yy">
                  <c:v>45747</c:v>
                </c:pt>
                <c:pt idx="298" formatCode="mmm\ yy">
                  <c:v>45777</c:v>
                </c:pt>
                <c:pt idx="299" formatCode="mmm\ yy">
                  <c:v>45808</c:v>
                </c:pt>
                <c:pt idx="300" formatCode="mmm\ yy">
                  <c:v>45838</c:v>
                </c:pt>
              </c:numCache>
            </c:numRef>
          </c:cat>
          <c:val>
            <c:numRef>
              <c:f>'Sentence length table'!$D$4:$D$304</c:f>
              <c:numCache>
                <c:formatCode>0</c:formatCode>
                <c:ptCount val="301"/>
                <c:pt idx="0">
                  <c:v>1587.7950820000001</c:v>
                </c:pt>
                <c:pt idx="1">
                  <c:v>1625.0390625</c:v>
                </c:pt>
                <c:pt idx="2">
                  <c:v>1688.1418919</c:v>
                </c:pt>
                <c:pt idx="3">
                  <c:v>1710.3539823000001</c:v>
                </c:pt>
                <c:pt idx="4">
                  <c:v>1710.3240741</c:v>
                </c:pt>
                <c:pt idx="5">
                  <c:v>1698.3920000000001</c:v>
                </c:pt>
                <c:pt idx="6">
                  <c:v>1585.2426471000001</c:v>
                </c:pt>
                <c:pt idx="7">
                  <c:v>1482.75</c:v>
                </c:pt>
                <c:pt idx="8">
                  <c:v>1694.907563</c:v>
                </c:pt>
                <c:pt idx="9">
                  <c:v>1730.3134328000001</c:v>
                </c:pt>
                <c:pt idx="10">
                  <c:v>1635.0568182</c:v>
                </c:pt>
                <c:pt idx="11">
                  <c:v>1643.4295302</c:v>
                </c:pt>
                <c:pt idx="12">
                  <c:v>1980.5766423</c:v>
                </c:pt>
                <c:pt idx="13">
                  <c:v>1944.2162162</c:v>
                </c:pt>
                <c:pt idx="14">
                  <c:v>1631.6644736999999</c:v>
                </c:pt>
                <c:pt idx="15">
                  <c:v>1693.4259259</c:v>
                </c:pt>
                <c:pt idx="16">
                  <c:v>1677.8773584999999</c:v>
                </c:pt>
                <c:pt idx="17">
                  <c:v>1806.0367647</c:v>
                </c:pt>
                <c:pt idx="18">
                  <c:v>1722.9902913000001</c:v>
                </c:pt>
                <c:pt idx="19">
                  <c:v>1566.1142857</c:v>
                </c:pt>
                <c:pt idx="20">
                  <c:v>1819.1651376</c:v>
                </c:pt>
                <c:pt idx="21">
                  <c:v>1755.8429752</c:v>
                </c:pt>
                <c:pt idx="22">
                  <c:v>1572.0934579</c:v>
                </c:pt>
                <c:pt idx="23">
                  <c:v>1641.0994152000001</c:v>
                </c:pt>
                <c:pt idx="24">
                  <c:v>1711.5540541</c:v>
                </c:pt>
                <c:pt idx="25">
                  <c:v>1664.2068965999999</c:v>
                </c:pt>
                <c:pt idx="26">
                  <c:v>1792.8992806000001</c:v>
                </c:pt>
                <c:pt idx="27">
                  <c:v>1947.5652173999999</c:v>
                </c:pt>
                <c:pt idx="28">
                  <c:v>1687.9724771000001</c:v>
                </c:pt>
                <c:pt idx="29">
                  <c:v>1740.4</c:v>
                </c:pt>
                <c:pt idx="30">
                  <c:v>1646.25</c:v>
                </c:pt>
                <c:pt idx="31">
                  <c:v>1767.1756757000001</c:v>
                </c:pt>
                <c:pt idx="32">
                  <c:v>1738.6062992</c:v>
                </c:pt>
                <c:pt idx="33">
                  <c:v>1704.5982143000001</c:v>
                </c:pt>
                <c:pt idx="34">
                  <c:v>1809.8598131000001</c:v>
                </c:pt>
                <c:pt idx="35">
                  <c:v>1667.5767195999999</c:v>
                </c:pt>
                <c:pt idx="36">
                  <c:v>1576.0158730000001</c:v>
                </c:pt>
                <c:pt idx="37">
                  <c:v>1940.5555555999999</c:v>
                </c:pt>
                <c:pt idx="38">
                  <c:v>1643.8805970000001</c:v>
                </c:pt>
                <c:pt idx="39">
                  <c:v>1687.8467742</c:v>
                </c:pt>
                <c:pt idx="40">
                  <c:v>1662.3050847</c:v>
                </c:pt>
                <c:pt idx="41">
                  <c:v>1791.0740741</c:v>
                </c:pt>
                <c:pt idx="42">
                  <c:v>1910.9363057</c:v>
                </c:pt>
                <c:pt idx="43">
                  <c:v>1441.6</c:v>
                </c:pt>
                <c:pt idx="44">
                  <c:v>1696.4814815</c:v>
                </c:pt>
                <c:pt idx="45">
                  <c:v>1678.8571429000001</c:v>
                </c:pt>
                <c:pt idx="46">
                  <c:v>1629.414966</c:v>
                </c:pt>
                <c:pt idx="47">
                  <c:v>1550.8723404</c:v>
                </c:pt>
                <c:pt idx="48">
                  <c:v>1647.4452054999999</c:v>
                </c:pt>
                <c:pt idx="49">
                  <c:v>1625.4878048999999</c:v>
                </c:pt>
                <c:pt idx="50">
                  <c:v>1651.6266667</c:v>
                </c:pt>
                <c:pt idx="51">
                  <c:v>1723.3478261</c:v>
                </c:pt>
                <c:pt idx="52">
                  <c:v>1699.5857143000001</c:v>
                </c:pt>
                <c:pt idx="53">
                  <c:v>1774.2230769</c:v>
                </c:pt>
                <c:pt idx="54">
                  <c:v>1658.4064516000001</c:v>
                </c:pt>
                <c:pt idx="55">
                  <c:v>1420.8873239</c:v>
                </c:pt>
                <c:pt idx="56">
                  <c:v>1683.28125</c:v>
                </c:pt>
                <c:pt idx="57">
                  <c:v>1825.4920635000001</c:v>
                </c:pt>
                <c:pt idx="58">
                  <c:v>1501.9925373000001</c:v>
                </c:pt>
                <c:pt idx="59">
                  <c:v>1652.7971014</c:v>
                </c:pt>
                <c:pt idx="60">
                  <c:v>1724.4130435</c:v>
                </c:pt>
                <c:pt idx="61">
                  <c:v>1655.0892856999999</c:v>
                </c:pt>
                <c:pt idx="62">
                  <c:v>1706.8294573999999</c:v>
                </c:pt>
                <c:pt idx="63">
                  <c:v>1616.7692308000001</c:v>
                </c:pt>
                <c:pt idx="64">
                  <c:v>1583.5</c:v>
                </c:pt>
                <c:pt idx="65">
                  <c:v>1667.8142857</c:v>
                </c:pt>
                <c:pt idx="66">
                  <c:v>1723.3417721999999</c:v>
                </c:pt>
                <c:pt idx="67">
                  <c:v>1446.671875</c:v>
                </c:pt>
                <c:pt idx="68">
                  <c:v>2020.2822581</c:v>
                </c:pt>
                <c:pt idx="69">
                  <c:v>1571.4682539999999</c:v>
                </c:pt>
                <c:pt idx="70">
                  <c:v>1659.1238095000001</c:v>
                </c:pt>
                <c:pt idx="71">
                  <c:v>1481.2804877999999</c:v>
                </c:pt>
                <c:pt idx="72">
                  <c:v>1658.6287878999999</c:v>
                </c:pt>
                <c:pt idx="73">
                  <c:v>1395.7750000000001</c:v>
                </c:pt>
                <c:pt idx="74">
                  <c:v>1621.8502994</c:v>
                </c:pt>
                <c:pt idx="75">
                  <c:v>1787.2857143000001</c:v>
                </c:pt>
                <c:pt idx="76">
                  <c:v>1668.46</c:v>
                </c:pt>
                <c:pt idx="77">
                  <c:v>1509.6932515000001</c:v>
                </c:pt>
                <c:pt idx="78">
                  <c:v>1691.25</c:v>
                </c:pt>
                <c:pt idx="79">
                  <c:v>1703.6309524000001</c:v>
                </c:pt>
                <c:pt idx="80">
                  <c:v>1613.4727273000001</c:v>
                </c:pt>
                <c:pt idx="81">
                  <c:v>1584.6666667</c:v>
                </c:pt>
                <c:pt idx="82">
                  <c:v>1636.0538462</c:v>
                </c:pt>
                <c:pt idx="83">
                  <c:v>1724.8987342</c:v>
                </c:pt>
                <c:pt idx="84">
                  <c:v>1588.3224044000001</c:v>
                </c:pt>
                <c:pt idx="85">
                  <c:v>1558.2586206999999</c:v>
                </c:pt>
                <c:pt idx="86">
                  <c:v>1643.0860927000001</c:v>
                </c:pt>
                <c:pt idx="87">
                  <c:v>1729.7285714</c:v>
                </c:pt>
                <c:pt idx="88">
                  <c:v>1613.1300813</c:v>
                </c:pt>
                <c:pt idx="89">
                  <c:v>1575.7323944</c:v>
                </c:pt>
                <c:pt idx="90">
                  <c:v>1731.40625</c:v>
                </c:pt>
                <c:pt idx="91">
                  <c:v>1489</c:v>
                </c:pt>
                <c:pt idx="92">
                  <c:v>1597.1472868000001</c:v>
                </c:pt>
                <c:pt idx="93">
                  <c:v>1701.44</c:v>
                </c:pt>
                <c:pt idx="94">
                  <c:v>1657.7770270000001</c:v>
                </c:pt>
                <c:pt idx="95">
                  <c:v>1495.4064516000001</c:v>
                </c:pt>
                <c:pt idx="96">
                  <c:v>1687.56</c:v>
                </c:pt>
                <c:pt idx="97">
                  <c:v>1580.6149425000001</c:v>
                </c:pt>
                <c:pt idx="98">
                  <c:v>1604.2023121</c:v>
                </c:pt>
                <c:pt idx="99">
                  <c:v>1721.5302013</c:v>
                </c:pt>
                <c:pt idx="100">
                  <c:v>1626.6315789</c:v>
                </c:pt>
                <c:pt idx="101">
                  <c:v>1440.1497006</c:v>
                </c:pt>
                <c:pt idx="102">
                  <c:v>1641.7614212999999</c:v>
                </c:pt>
                <c:pt idx="103">
                  <c:v>1483.2043011000001</c:v>
                </c:pt>
                <c:pt idx="104">
                  <c:v>1866.5354838999999</c:v>
                </c:pt>
                <c:pt idx="105">
                  <c:v>1494.3674699000001</c:v>
                </c:pt>
                <c:pt idx="106">
                  <c:v>1528.4452054999999</c:v>
                </c:pt>
                <c:pt idx="107">
                  <c:v>1650.3266332000001</c:v>
                </c:pt>
                <c:pt idx="108">
                  <c:v>1584.8910255999999</c:v>
                </c:pt>
                <c:pt idx="109">
                  <c:v>1638.2722222</c:v>
                </c:pt>
                <c:pt idx="110">
                  <c:v>1599.578125</c:v>
                </c:pt>
                <c:pt idx="111">
                  <c:v>1716.4779874000001</c:v>
                </c:pt>
                <c:pt idx="112">
                  <c:v>1629.8121827</c:v>
                </c:pt>
                <c:pt idx="113">
                  <c:v>1661.9230769000001</c:v>
                </c:pt>
                <c:pt idx="114">
                  <c:v>1588.2606383</c:v>
                </c:pt>
                <c:pt idx="115">
                  <c:v>1570.1976744000001</c:v>
                </c:pt>
                <c:pt idx="116">
                  <c:v>1466.2235294</c:v>
                </c:pt>
                <c:pt idx="117">
                  <c:v>1598.2535210999999</c:v>
                </c:pt>
                <c:pt idx="118">
                  <c:v>1545.9834254</c:v>
                </c:pt>
                <c:pt idx="119">
                  <c:v>1662.1092896</c:v>
                </c:pt>
                <c:pt idx="120">
                  <c:v>1613.7021276999999</c:v>
                </c:pt>
                <c:pt idx="121">
                  <c:v>1640.5520833</c:v>
                </c:pt>
                <c:pt idx="122">
                  <c:v>1557.8316327</c:v>
                </c:pt>
                <c:pt idx="123">
                  <c:v>1648.5192308000001</c:v>
                </c:pt>
                <c:pt idx="124">
                  <c:v>1601.81</c:v>
                </c:pt>
                <c:pt idx="125">
                  <c:v>1550.2678570999999</c:v>
                </c:pt>
                <c:pt idx="126">
                  <c:v>1534.9646465000001</c:v>
                </c:pt>
                <c:pt idx="127">
                  <c:v>1556.6666667</c:v>
                </c:pt>
                <c:pt idx="128">
                  <c:v>1639.1703296999999</c:v>
                </c:pt>
                <c:pt idx="129">
                  <c:v>1626.8588235</c:v>
                </c:pt>
                <c:pt idx="130">
                  <c:v>1484.2642487000001</c:v>
                </c:pt>
                <c:pt idx="131">
                  <c:v>1647.4285714</c:v>
                </c:pt>
                <c:pt idx="132">
                  <c:v>1565.2638036999999</c:v>
                </c:pt>
                <c:pt idx="133">
                  <c:v>1542.2105263000001</c:v>
                </c:pt>
                <c:pt idx="134">
                  <c:v>1569.8238342</c:v>
                </c:pt>
                <c:pt idx="135">
                  <c:v>1681.2011834</c:v>
                </c:pt>
                <c:pt idx="136">
                  <c:v>1631.1</c:v>
                </c:pt>
                <c:pt idx="137">
                  <c:v>1575.5454545</c:v>
                </c:pt>
                <c:pt idx="138">
                  <c:v>1552.6645160999999</c:v>
                </c:pt>
                <c:pt idx="139">
                  <c:v>1330.5227273</c:v>
                </c:pt>
                <c:pt idx="140">
                  <c:v>1538.2613636000001</c:v>
                </c:pt>
                <c:pt idx="141">
                  <c:v>1454.9846153999999</c:v>
                </c:pt>
                <c:pt idx="142">
                  <c:v>1602.1238937999999</c:v>
                </c:pt>
                <c:pt idx="143">
                  <c:v>1569.2974359</c:v>
                </c:pt>
                <c:pt idx="144">
                  <c:v>1500.2566844999999</c:v>
                </c:pt>
                <c:pt idx="145">
                  <c:v>1513.2716763000001</c:v>
                </c:pt>
                <c:pt idx="146">
                  <c:v>1601.48</c:v>
                </c:pt>
                <c:pt idx="147">
                  <c:v>1435.6464088</c:v>
                </c:pt>
                <c:pt idx="148">
                  <c:v>1666.1225806</c:v>
                </c:pt>
                <c:pt idx="149">
                  <c:v>1585.3229167</c:v>
                </c:pt>
                <c:pt idx="150">
                  <c:v>1641.4450549000001</c:v>
                </c:pt>
                <c:pt idx="151">
                  <c:v>1566.785124</c:v>
                </c:pt>
                <c:pt idx="152">
                  <c:v>1685.5976330999999</c:v>
                </c:pt>
                <c:pt idx="153">
                  <c:v>1535.7407407000001</c:v>
                </c:pt>
                <c:pt idx="154">
                  <c:v>1644.7065868</c:v>
                </c:pt>
                <c:pt idx="155">
                  <c:v>1457.7914109999999</c:v>
                </c:pt>
                <c:pt idx="156">
                  <c:v>1490.1552795</c:v>
                </c:pt>
                <c:pt idx="157">
                  <c:v>1641.8473684000001</c:v>
                </c:pt>
                <c:pt idx="158">
                  <c:v>1738.0314464999999</c:v>
                </c:pt>
                <c:pt idx="159">
                  <c:v>1474.8357143000001</c:v>
                </c:pt>
                <c:pt idx="160">
                  <c:v>1526.7386363999999</c:v>
                </c:pt>
                <c:pt idx="161">
                  <c:v>1597.3246753000001</c:v>
                </c:pt>
                <c:pt idx="162">
                  <c:v>1617.9657534</c:v>
                </c:pt>
                <c:pt idx="163">
                  <c:v>1341.9191919</c:v>
                </c:pt>
                <c:pt idx="164">
                  <c:v>1562.8201438999999</c:v>
                </c:pt>
                <c:pt idx="165">
                  <c:v>1472.7720588</c:v>
                </c:pt>
                <c:pt idx="166">
                  <c:v>1508.9007634</c:v>
                </c:pt>
                <c:pt idx="167">
                  <c:v>1451.5301205000001</c:v>
                </c:pt>
                <c:pt idx="168">
                  <c:v>1629.5488722</c:v>
                </c:pt>
                <c:pt idx="169">
                  <c:v>1640.9689441</c:v>
                </c:pt>
                <c:pt idx="170">
                  <c:v>1739.2857143000001</c:v>
                </c:pt>
                <c:pt idx="171">
                  <c:v>1669.5931034</c:v>
                </c:pt>
                <c:pt idx="172">
                  <c:v>1559.05</c:v>
                </c:pt>
                <c:pt idx="173">
                  <c:v>1658.7371794999999</c:v>
                </c:pt>
                <c:pt idx="174">
                  <c:v>1606.116129</c:v>
                </c:pt>
                <c:pt idx="175">
                  <c:v>1527.4477612000001</c:v>
                </c:pt>
                <c:pt idx="176">
                  <c:v>1714.9612403000001</c:v>
                </c:pt>
                <c:pt idx="177">
                  <c:v>1548.7364865</c:v>
                </c:pt>
                <c:pt idx="178">
                  <c:v>1426.8222221999999</c:v>
                </c:pt>
                <c:pt idx="179">
                  <c:v>1535.2424242</c:v>
                </c:pt>
                <c:pt idx="180">
                  <c:v>1496.1391304000001</c:v>
                </c:pt>
                <c:pt idx="181">
                  <c:v>1660.0588235</c:v>
                </c:pt>
                <c:pt idx="182">
                  <c:v>1549.0933333</c:v>
                </c:pt>
                <c:pt idx="183">
                  <c:v>1684.1282051000001</c:v>
                </c:pt>
                <c:pt idx="184">
                  <c:v>1539.5267176</c:v>
                </c:pt>
                <c:pt idx="185">
                  <c:v>1521.4137931</c:v>
                </c:pt>
                <c:pt idx="186">
                  <c:v>1534.5294117999999</c:v>
                </c:pt>
              </c:numCache>
            </c:numRef>
          </c:val>
        </c:ser>
        <c:ser>
          <c:idx val="3"/>
          <c:order val="1"/>
          <c:tx>
            <c:strRef>
              <c:f>'Sentence length table'!$E$2:$F$2</c:f>
              <c:strCache>
                <c:ptCount val="1"/>
                <c:pt idx="0">
                  <c:v>Forecast</c:v>
                </c:pt>
              </c:strCache>
            </c:strRef>
          </c:tx>
          <c:spPr>
            <a:ln w="28575">
              <a:solidFill>
                <a:schemeClr val="accent1">
                  <a:lumMod val="60000"/>
                  <a:lumOff val="40000"/>
                </a:schemeClr>
              </a:solidFill>
            </a:ln>
          </c:spPr>
          <c:marker>
            <c:symbol val="none"/>
          </c:marker>
          <c:cat>
            <c:numRef>
              <c:f>'Sentence length table'!$B$4:$B$304</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43312</c:v>
                </c:pt>
                <c:pt idx="218">
                  <c:v>43343</c:v>
                </c:pt>
                <c:pt idx="219">
                  <c:v>43373</c:v>
                </c:pt>
                <c:pt idx="220">
                  <c:v>43404</c:v>
                </c:pt>
                <c:pt idx="221">
                  <c:v>43434</c:v>
                </c:pt>
                <c:pt idx="222">
                  <c:v>43465</c:v>
                </c:pt>
                <c:pt idx="223">
                  <c:v>43496</c:v>
                </c:pt>
                <c:pt idx="224">
                  <c:v>43524</c:v>
                </c:pt>
                <c:pt idx="225">
                  <c:v>43555</c:v>
                </c:pt>
                <c:pt idx="226">
                  <c:v>43585</c:v>
                </c:pt>
                <c:pt idx="227">
                  <c:v>43616</c:v>
                </c:pt>
                <c:pt idx="228">
                  <c:v>43646</c:v>
                </c:pt>
                <c:pt idx="229">
                  <c:v>43677</c:v>
                </c:pt>
                <c:pt idx="230">
                  <c:v>43708</c:v>
                </c:pt>
                <c:pt idx="231">
                  <c:v>43738</c:v>
                </c:pt>
                <c:pt idx="232">
                  <c:v>43769</c:v>
                </c:pt>
                <c:pt idx="233">
                  <c:v>43799</c:v>
                </c:pt>
                <c:pt idx="234">
                  <c:v>43830</c:v>
                </c:pt>
                <c:pt idx="235">
                  <c:v>43861</c:v>
                </c:pt>
                <c:pt idx="236">
                  <c:v>43890</c:v>
                </c:pt>
                <c:pt idx="237">
                  <c:v>43921</c:v>
                </c:pt>
                <c:pt idx="238">
                  <c:v>43951</c:v>
                </c:pt>
                <c:pt idx="239">
                  <c:v>43982</c:v>
                </c:pt>
                <c:pt idx="240">
                  <c:v>44012</c:v>
                </c:pt>
                <c:pt idx="241">
                  <c:v>44043</c:v>
                </c:pt>
                <c:pt idx="242">
                  <c:v>44074</c:v>
                </c:pt>
                <c:pt idx="243">
                  <c:v>44104</c:v>
                </c:pt>
                <c:pt idx="244">
                  <c:v>44135</c:v>
                </c:pt>
                <c:pt idx="245">
                  <c:v>44165</c:v>
                </c:pt>
                <c:pt idx="246">
                  <c:v>44196</c:v>
                </c:pt>
                <c:pt idx="247">
                  <c:v>44227</c:v>
                </c:pt>
                <c:pt idx="248">
                  <c:v>44255</c:v>
                </c:pt>
                <c:pt idx="249">
                  <c:v>44286</c:v>
                </c:pt>
                <c:pt idx="250">
                  <c:v>44316</c:v>
                </c:pt>
                <c:pt idx="251">
                  <c:v>44347</c:v>
                </c:pt>
                <c:pt idx="252">
                  <c:v>44377</c:v>
                </c:pt>
                <c:pt idx="253">
                  <c:v>44408</c:v>
                </c:pt>
                <c:pt idx="254">
                  <c:v>44439</c:v>
                </c:pt>
                <c:pt idx="255">
                  <c:v>44469</c:v>
                </c:pt>
                <c:pt idx="256">
                  <c:v>44500</c:v>
                </c:pt>
                <c:pt idx="257">
                  <c:v>44530</c:v>
                </c:pt>
                <c:pt idx="258">
                  <c:v>44561</c:v>
                </c:pt>
                <c:pt idx="259">
                  <c:v>44592</c:v>
                </c:pt>
                <c:pt idx="260">
                  <c:v>44620</c:v>
                </c:pt>
                <c:pt idx="261">
                  <c:v>44651</c:v>
                </c:pt>
                <c:pt idx="262">
                  <c:v>44681</c:v>
                </c:pt>
                <c:pt idx="263">
                  <c:v>44712</c:v>
                </c:pt>
                <c:pt idx="264">
                  <c:v>44742</c:v>
                </c:pt>
                <c:pt idx="265">
                  <c:v>44773</c:v>
                </c:pt>
                <c:pt idx="266">
                  <c:v>44804</c:v>
                </c:pt>
                <c:pt idx="267">
                  <c:v>44834</c:v>
                </c:pt>
                <c:pt idx="268">
                  <c:v>44865</c:v>
                </c:pt>
                <c:pt idx="269">
                  <c:v>44895</c:v>
                </c:pt>
                <c:pt idx="270">
                  <c:v>44926</c:v>
                </c:pt>
                <c:pt idx="271">
                  <c:v>44957</c:v>
                </c:pt>
                <c:pt idx="272">
                  <c:v>44985</c:v>
                </c:pt>
                <c:pt idx="273">
                  <c:v>45016</c:v>
                </c:pt>
                <c:pt idx="274">
                  <c:v>45046</c:v>
                </c:pt>
                <c:pt idx="275">
                  <c:v>45077</c:v>
                </c:pt>
                <c:pt idx="276">
                  <c:v>45107</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45504</c:v>
                </c:pt>
                <c:pt idx="290" formatCode="mmm\ yy">
                  <c:v>45535</c:v>
                </c:pt>
                <c:pt idx="291" formatCode="mmm\ yy">
                  <c:v>45565</c:v>
                </c:pt>
                <c:pt idx="292" formatCode="mmm\ yy">
                  <c:v>45596</c:v>
                </c:pt>
                <c:pt idx="293" formatCode="mmm\ yy">
                  <c:v>45626</c:v>
                </c:pt>
                <c:pt idx="294" formatCode="mmm\ yy">
                  <c:v>45657</c:v>
                </c:pt>
                <c:pt idx="295" formatCode="mmm\ yy">
                  <c:v>45688</c:v>
                </c:pt>
                <c:pt idx="296" formatCode="mmm\ yy">
                  <c:v>45716</c:v>
                </c:pt>
                <c:pt idx="297" formatCode="mmm\ yy">
                  <c:v>45747</c:v>
                </c:pt>
                <c:pt idx="298" formatCode="mmm\ yy">
                  <c:v>45777</c:v>
                </c:pt>
                <c:pt idx="299" formatCode="mmm\ yy">
                  <c:v>45808</c:v>
                </c:pt>
                <c:pt idx="300" formatCode="mmm\ yy">
                  <c:v>45838</c:v>
                </c:pt>
              </c:numCache>
            </c:numRef>
          </c:cat>
          <c:val>
            <c:numRef>
              <c:f>'Sentence length table'!$F$4:$F$304</c:f>
              <c:numCache>
                <c:formatCode>General</c:formatCode>
                <c:ptCount val="301"/>
                <c:pt idx="181" formatCode="#,##0">
                  <c:v>1548.7309222524386</c:v>
                </c:pt>
                <c:pt idx="182" formatCode="#,##0">
                  <c:v>1548.7309222524386</c:v>
                </c:pt>
                <c:pt idx="183" formatCode="#,##0">
                  <c:v>1548.7309222524386</c:v>
                </c:pt>
                <c:pt idx="184" formatCode="#,##0">
                  <c:v>1548.7309222524386</c:v>
                </c:pt>
                <c:pt idx="185" formatCode="#,##0">
                  <c:v>1548.7309222524386</c:v>
                </c:pt>
                <c:pt idx="186" formatCode="#,##0">
                  <c:v>1548.7309222524386</c:v>
                </c:pt>
                <c:pt idx="187" formatCode="#,##0">
                  <c:v>1548.7309222524386</c:v>
                </c:pt>
                <c:pt idx="188" formatCode="#,##0">
                  <c:v>1548.7309222524386</c:v>
                </c:pt>
                <c:pt idx="189" formatCode="#,##0">
                  <c:v>1548.7309222524386</c:v>
                </c:pt>
                <c:pt idx="190" formatCode="#,##0">
                  <c:v>1548.7309222524386</c:v>
                </c:pt>
                <c:pt idx="191" formatCode="#,##0">
                  <c:v>1548.7309222524386</c:v>
                </c:pt>
                <c:pt idx="192" formatCode="#,##0">
                  <c:v>1548.7309222524386</c:v>
                </c:pt>
                <c:pt idx="193" formatCode="#,##0">
                  <c:v>1548.7309222524386</c:v>
                </c:pt>
                <c:pt idx="194" formatCode="#,##0">
                  <c:v>1548.7309222524386</c:v>
                </c:pt>
                <c:pt idx="195" formatCode="#,##0">
                  <c:v>1548.7309222524386</c:v>
                </c:pt>
                <c:pt idx="196" formatCode="#,##0">
                  <c:v>1548.7309222524386</c:v>
                </c:pt>
                <c:pt idx="197" formatCode="#,##0">
                  <c:v>1548.7309222524386</c:v>
                </c:pt>
                <c:pt idx="198" formatCode="#,##0">
                  <c:v>1548.7309222524386</c:v>
                </c:pt>
                <c:pt idx="199" formatCode="#,##0">
                  <c:v>1548.7309222524386</c:v>
                </c:pt>
                <c:pt idx="200" formatCode="#,##0">
                  <c:v>1548.7309222524386</c:v>
                </c:pt>
                <c:pt idx="201" formatCode="#,##0">
                  <c:v>1548.7309222524386</c:v>
                </c:pt>
                <c:pt idx="202" formatCode="#,##0">
                  <c:v>1548.7309222524386</c:v>
                </c:pt>
                <c:pt idx="203" formatCode="#,##0">
                  <c:v>1548.7309222524386</c:v>
                </c:pt>
                <c:pt idx="204" formatCode="#,##0">
                  <c:v>1548.7309222524386</c:v>
                </c:pt>
                <c:pt idx="205" formatCode="#,##0">
                  <c:v>1548.7309222524386</c:v>
                </c:pt>
                <c:pt idx="206" formatCode="#,##0">
                  <c:v>1548.7309222524386</c:v>
                </c:pt>
                <c:pt idx="207" formatCode="#,##0">
                  <c:v>1548.7309222524386</c:v>
                </c:pt>
                <c:pt idx="208" formatCode="#,##0">
                  <c:v>1548.7309222524386</c:v>
                </c:pt>
                <c:pt idx="209" formatCode="#,##0">
                  <c:v>1548.7309222524386</c:v>
                </c:pt>
                <c:pt idx="210" formatCode="#,##0">
                  <c:v>1548.7309222524386</c:v>
                </c:pt>
                <c:pt idx="211" formatCode="#,##0">
                  <c:v>1548.7309222524386</c:v>
                </c:pt>
                <c:pt idx="212" formatCode="#,##0">
                  <c:v>1548.7309222524386</c:v>
                </c:pt>
                <c:pt idx="213" formatCode="#,##0">
                  <c:v>1548.7309222524386</c:v>
                </c:pt>
                <c:pt idx="214" formatCode="#,##0">
                  <c:v>1548.7309222524386</c:v>
                </c:pt>
                <c:pt idx="215" formatCode="#,##0">
                  <c:v>1548.7309222524386</c:v>
                </c:pt>
                <c:pt idx="216" formatCode="#,##0">
                  <c:v>1548.7309222524386</c:v>
                </c:pt>
                <c:pt idx="217" formatCode="#,##0">
                  <c:v>1548.7309222524386</c:v>
                </c:pt>
                <c:pt idx="218" formatCode="#,##0">
                  <c:v>1548.7309222524386</c:v>
                </c:pt>
                <c:pt idx="219" formatCode="#,##0">
                  <c:v>1548.7309222524386</c:v>
                </c:pt>
                <c:pt idx="220" formatCode="#,##0">
                  <c:v>1548.7309222524386</c:v>
                </c:pt>
                <c:pt idx="221" formatCode="#,##0">
                  <c:v>1548.7309222524386</c:v>
                </c:pt>
                <c:pt idx="222" formatCode="#,##0">
                  <c:v>1548.7309222524386</c:v>
                </c:pt>
                <c:pt idx="223" formatCode="#,##0">
                  <c:v>1548.7309222524386</c:v>
                </c:pt>
                <c:pt idx="224" formatCode="#,##0">
                  <c:v>1548.7309222524386</c:v>
                </c:pt>
                <c:pt idx="225" formatCode="#,##0">
                  <c:v>1548.7309222524386</c:v>
                </c:pt>
                <c:pt idx="226" formatCode="#,##0">
                  <c:v>1548.7309222524386</c:v>
                </c:pt>
                <c:pt idx="227" formatCode="#,##0">
                  <c:v>1548.7309222524386</c:v>
                </c:pt>
                <c:pt idx="228" formatCode="#,##0">
                  <c:v>1548.7309222524386</c:v>
                </c:pt>
                <c:pt idx="229" formatCode="#,##0">
                  <c:v>1548.7309222524386</c:v>
                </c:pt>
                <c:pt idx="230" formatCode="#,##0">
                  <c:v>1548.7309222524386</c:v>
                </c:pt>
                <c:pt idx="231" formatCode="#,##0">
                  <c:v>1548.7309222524386</c:v>
                </c:pt>
                <c:pt idx="232" formatCode="#,##0">
                  <c:v>1548.7309222524386</c:v>
                </c:pt>
                <c:pt idx="233" formatCode="#,##0">
                  <c:v>1548.7309222524386</c:v>
                </c:pt>
                <c:pt idx="234" formatCode="#,##0">
                  <c:v>1548.7309222524386</c:v>
                </c:pt>
                <c:pt idx="235" formatCode="#,##0">
                  <c:v>1548.7309222524386</c:v>
                </c:pt>
                <c:pt idx="236" formatCode="#,##0">
                  <c:v>1548.7309222524386</c:v>
                </c:pt>
                <c:pt idx="237" formatCode="#,##0">
                  <c:v>1548.7309222524386</c:v>
                </c:pt>
                <c:pt idx="238" formatCode="#,##0">
                  <c:v>1548.7309222524386</c:v>
                </c:pt>
                <c:pt idx="239" formatCode="#,##0">
                  <c:v>1548.7309222524386</c:v>
                </c:pt>
                <c:pt idx="240" formatCode="#,##0">
                  <c:v>1548.7309222524386</c:v>
                </c:pt>
                <c:pt idx="241" formatCode="#,##0">
                  <c:v>1548.7309222524386</c:v>
                </c:pt>
                <c:pt idx="242" formatCode="#,##0">
                  <c:v>1548.7309222524386</c:v>
                </c:pt>
                <c:pt idx="243" formatCode="#,##0">
                  <c:v>1548.7309222524386</c:v>
                </c:pt>
                <c:pt idx="244" formatCode="#,##0">
                  <c:v>1548.7309222524386</c:v>
                </c:pt>
                <c:pt idx="245" formatCode="#,##0">
                  <c:v>1548.7309222524386</c:v>
                </c:pt>
                <c:pt idx="246" formatCode="#,##0">
                  <c:v>1548.7309222524386</c:v>
                </c:pt>
                <c:pt idx="247" formatCode="#,##0">
                  <c:v>1548.7309222524386</c:v>
                </c:pt>
                <c:pt idx="248" formatCode="#,##0">
                  <c:v>1548.7309222524386</c:v>
                </c:pt>
                <c:pt idx="249" formatCode="#,##0">
                  <c:v>1548.7309222524386</c:v>
                </c:pt>
                <c:pt idx="250" formatCode="#,##0">
                  <c:v>1548.7309222524386</c:v>
                </c:pt>
                <c:pt idx="251" formatCode="#,##0">
                  <c:v>1548.7309222524386</c:v>
                </c:pt>
                <c:pt idx="252" formatCode="#,##0">
                  <c:v>1548.7309222524386</c:v>
                </c:pt>
                <c:pt idx="253" formatCode="#,##0">
                  <c:v>1548.7309222524386</c:v>
                </c:pt>
                <c:pt idx="254" formatCode="#,##0">
                  <c:v>1548.7309222524386</c:v>
                </c:pt>
                <c:pt idx="255" formatCode="#,##0">
                  <c:v>1548.7309222524386</c:v>
                </c:pt>
                <c:pt idx="256" formatCode="#,##0">
                  <c:v>1548.7309222524386</c:v>
                </c:pt>
                <c:pt idx="257" formatCode="#,##0">
                  <c:v>1548.7309222524386</c:v>
                </c:pt>
                <c:pt idx="258" formatCode="#,##0">
                  <c:v>1548.7309222524386</c:v>
                </c:pt>
                <c:pt idx="259" formatCode="#,##0">
                  <c:v>1548.7309222524386</c:v>
                </c:pt>
                <c:pt idx="260" formatCode="#,##0">
                  <c:v>1548.7309222524386</c:v>
                </c:pt>
                <c:pt idx="261" formatCode="#,##0">
                  <c:v>1548.7309222524386</c:v>
                </c:pt>
                <c:pt idx="262" formatCode="#,##0">
                  <c:v>1548.7309222524386</c:v>
                </c:pt>
                <c:pt idx="263" formatCode="#,##0">
                  <c:v>1548.7309222524386</c:v>
                </c:pt>
                <c:pt idx="264" formatCode="#,##0">
                  <c:v>1548.7309222524386</c:v>
                </c:pt>
                <c:pt idx="265" formatCode="#,##0">
                  <c:v>1548.7309222524386</c:v>
                </c:pt>
                <c:pt idx="266" formatCode="#,##0">
                  <c:v>1548.7309222524386</c:v>
                </c:pt>
                <c:pt idx="267" formatCode="#,##0">
                  <c:v>1548.7309222524386</c:v>
                </c:pt>
                <c:pt idx="268" formatCode="#,##0">
                  <c:v>1548.7309222524386</c:v>
                </c:pt>
                <c:pt idx="269" formatCode="#,##0">
                  <c:v>1548.7309222524386</c:v>
                </c:pt>
                <c:pt idx="270" formatCode="#,##0">
                  <c:v>1548.7309222524386</c:v>
                </c:pt>
                <c:pt idx="271" formatCode="#,##0">
                  <c:v>1548.7309222524386</c:v>
                </c:pt>
                <c:pt idx="272" formatCode="#,##0">
                  <c:v>1548.7309222524386</c:v>
                </c:pt>
                <c:pt idx="273" formatCode="#,##0">
                  <c:v>1548.7309222524386</c:v>
                </c:pt>
                <c:pt idx="274" formatCode="#,##0">
                  <c:v>1548.7309222524386</c:v>
                </c:pt>
                <c:pt idx="275" formatCode="#,##0">
                  <c:v>1548.7309222524386</c:v>
                </c:pt>
                <c:pt idx="276" formatCode="#,##0">
                  <c:v>1548.7309222524386</c:v>
                </c:pt>
                <c:pt idx="277" formatCode="#,##0">
                  <c:v>1548.7309222524386</c:v>
                </c:pt>
                <c:pt idx="278" formatCode="#,##0">
                  <c:v>1548.7309222524386</c:v>
                </c:pt>
                <c:pt idx="279" formatCode="#,##0">
                  <c:v>1548.7309222524386</c:v>
                </c:pt>
                <c:pt idx="280" formatCode="#,##0">
                  <c:v>1548.7309222524386</c:v>
                </c:pt>
                <c:pt idx="281" formatCode="#,##0">
                  <c:v>1548.7309222524386</c:v>
                </c:pt>
                <c:pt idx="282" formatCode="#,##0">
                  <c:v>1548.7309222524386</c:v>
                </c:pt>
                <c:pt idx="283" formatCode="#,##0">
                  <c:v>1548.7309222524386</c:v>
                </c:pt>
                <c:pt idx="284" formatCode="#,##0">
                  <c:v>1548.7309222524386</c:v>
                </c:pt>
                <c:pt idx="285" formatCode="#,##0">
                  <c:v>1548.7309222524386</c:v>
                </c:pt>
                <c:pt idx="286" formatCode="#,##0">
                  <c:v>1548.7309222524386</c:v>
                </c:pt>
                <c:pt idx="287" formatCode="#,##0">
                  <c:v>1548.7309222524386</c:v>
                </c:pt>
                <c:pt idx="288" formatCode="#,##0">
                  <c:v>1548.7309222524386</c:v>
                </c:pt>
                <c:pt idx="289" formatCode="#,##0">
                  <c:v>1548.7309222524386</c:v>
                </c:pt>
                <c:pt idx="290" formatCode="#,##0">
                  <c:v>1548.7309222524386</c:v>
                </c:pt>
                <c:pt idx="291" formatCode="#,##0">
                  <c:v>1548.7309222524386</c:v>
                </c:pt>
                <c:pt idx="292" formatCode="#,##0">
                  <c:v>1548.7309222524386</c:v>
                </c:pt>
                <c:pt idx="293" formatCode="#,##0">
                  <c:v>1548.7309222524386</c:v>
                </c:pt>
                <c:pt idx="294" formatCode="#,##0">
                  <c:v>1548.7309222524386</c:v>
                </c:pt>
                <c:pt idx="295" formatCode="#,##0">
                  <c:v>1548.7309222524386</c:v>
                </c:pt>
                <c:pt idx="296" formatCode="#,##0">
                  <c:v>1548.7309222524386</c:v>
                </c:pt>
                <c:pt idx="297" formatCode="#,##0">
                  <c:v>1548.7309222524386</c:v>
                </c:pt>
                <c:pt idx="298" formatCode="#,##0">
                  <c:v>1548.7309222524386</c:v>
                </c:pt>
                <c:pt idx="299" formatCode="#,##0">
                  <c:v>1548.7309222524386</c:v>
                </c:pt>
                <c:pt idx="300" formatCode="#,##0">
                  <c:v>1548.7309222524386</c:v>
                </c:pt>
              </c:numCache>
            </c:numRef>
          </c:val>
        </c:ser>
        <c:marker val="1"/>
        <c:axId val="84910080"/>
        <c:axId val="84912000"/>
      </c:lineChart>
      <c:dateAx>
        <c:axId val="84910080"/>
        <c:scaling>
          <c:orientation val="minMax"/>
          <c:min val="38139"/>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7678082687293638"/>
              <c:y val="0.85971093613298966"/>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84912000"/>
        <c:crosses val="autoZero"/>
        <c:auto val="1"/>
        <c:lblOffset val="100"/>
        <c:baseTimeUnit val="months"/>
        <c:majorUnit val="12"/>
        <c:majorTimeUnit val="months"/>
        <c:minorUnit val="15"/>
        <c:minorTimeUnit val="days"/>
      </c:dateAx>
      <c:valAx>
        <c:axId val="84912000"/>
        <c:scaling>
          <c:orientation val="minMax"/>
          <c:max val="2500"/>
          <c:min val="0"/>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Days</a:t>
                </a:r>
              </a:p>
            </c:rich>
          </c:tx>
          <c:layout>
            <c:manualLayout>
              <c:xMode val="edge"/>
              <c:yMode val="edge"/>
              <c:x val="2.5372985784184402E-2"/>
              <c:y val="0.31568841623457289"/>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84910080"/>
        <c:crosses val="autoZero"/>
        <c:crossBetween val="midCat"/>
      </c:valAx>
      <c:spPr>
        <a:solidFill>
          <a:srgbClr val="FFFFFF"/>
        </a:solidFill>
        <a:ln w="3175">
          <a:solidFill>
            <a:srgbClr val="000000"/>
          </a:solidFill>
          <a:prstDash val="solid"/>
        </a:ln>
      </c:spPr>
    </c:plotArea>
    <c:legend>
      <c:legendPos val="r"/>
      <c:layout>
        <c:manualLayout>
          <c:xMode val="edge"/>
          <c:yMode val="edge"/>
          <c:x val="0.15766270891261808"/>
          <c:y val="0.93491304339451464"/>
          <c:w val="0.68247004767070363"/>
          <c:h val="4.7337369285798334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600" b="1" i="0" u="none" strike="noStrike" baseline="0">
                <a:solidFill>
                  <a:srgbClr val="000000"/>
                </a:solidFill>
                <a:latin typeface="Arial"/>
                <a:ea typeface="Arial"/>
                <a:cs typeface="Arial"/>
              </a:defRPr>
            </a:pPr>
            <a:r>
              <a:rPr lang="en-NZ"/>
              <a:t>Proportion of sentence served excluding time on remand</a:t>
            </a:r>
          </a:p>
        </c:rich>
      </c:tx>
      <c:spPr>
        <a:noFill/>
        <a:ln w="25400">
          <a:noFill/>
        </a:ln>
      </c:spPr>
    </c:title>
    <c:plotArea>
      <c:layout>
        <c:manualLayout>
          <c:layoutTarget val="inner"/>
          <c:xMode val="edge"/>
          <c:yMode val="edge"/>
          <c:x val="0.11668825817219897"/>
          <c:y val="9.7867907296561849E-2"/>
          <c:w val="0.86439031378390063"/>
          <c:h val="0.64222717212734903"/>
        </c:manualLayout>
      </c:layout>
      <c:lineChart>
        <c:grouping val="standard"/>
        <c:ser>
          <c:idx val="0"/>
          <c:order val="0"/>
          <c:tx>
            <c:strRef>
              <c:f>'Proportion served table'!$C$2</c:f>
              <c:strCache>
                <c:ptCount val="1"/>
                <c:pt idx="0">
                  <c:v>Proportion served</c:v>
                </c:pt>
              </c:strCache>
            </c:strRef>
          </c:tx>
          <c:spPr>
            <a:ln w="38100">
              <a:solidFill>
                <a:srgbClr val="263E78"/>
              </a:solidFill>
            </a:ln>
          </c:spPr>
          <c:marker>
            <c:symbol val="none"/>
          </c:marker>
          <c:cat>
            <c:numRef>
              <c:f>'Proportion served table'!$B$3:$B$303</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43312</c:v>
                </c:pt>
                <c:pt idx="218">
                  <c:v>43343</c:v>
                </c:pt>
                <c:pt idx="219">
                  <c:v>43373</c:v>
                </c:pt>
                <c:pt idx="220">
                  <c:v>43404</c:v>
                </c:pt>
                <c:pt idx="221">
                  <c:v>43434</c:v>
                </c:pt>
                <c:pt idx="222">
                  <c:v>43465</c:v>
                </c:pt>
                <c:pt idx="223">
                  <c:v>43496</c:v>
                </c:pt>
                <c:pt idx="224">
                  <c:v>43524</c:v>
                </c:pt>
                <c:pt idx="225">
                  <c:v>43555</c:v>
                </c:pt>
                <c:pt idx="226">
                  <c:v>43585</c:v>
                </c:pt>
                <c:pt idx="227">
                  <c:v>43616</c:v>
                </c:pt>
                <c:pt idx="228">
                  <c:v>43646</c:v>
                </c:pt>
                <c:pt idx="229">
                  <c:v>43677</c:v>
                </c:pt>
                <c:pt idx="230">
                  <c:v>43708</c:v>
                </c:pt>
                <c:pt idx="231">
                  <c:v>43738</c:v>
                </c:pt>
                <c:pt idx="232">
                  <c:v>43769</c:v>
                </c:pt>
                <c:pt idx="233">
                  <c:v>43799</c:v>
                </c:pt>
                <c:pt idx="234">
                  <c:v>43830</c:v>
                </c:pt>
                <c:pt idx="235">
                  <c:v>43861</c:v>
                </c:pt>
                <c:pt idx="236">
                  <c:v>43890</c:v>
                </c:pt>
                <c:pt idx="237">
                  <c:v>43921</c:v>
                </c:pt>
                <c:pt idx="238">
                  <c:v>43951</c:v>
                </c:pt>
                <c:pt idx="239">
                  <c:v>43982</c:v>
                </c:pt>
                <c:pt idx="240">
                  <c:v>44012</c:v>
                </c:pt>
                <c:pt idx="241">
                  <c:v>44043</c:v>
                </c:pt>
                <c:pt idx="242">
                  <c:v>44074</c:v>
                </c:pt>
                <c:pt idx="243">
                  <c:v>44104</c:v>
                </c:pt>
                <c:pt idx="244">
                  <c:v>44135</c:v>
                </c:pt>
                <c:pt idx="245">
                  <c:v>44165</c:v>
                </c:pt>
                <c:pt idx="246">
                  <c:v>44196</c:v>
                </c:pt>
                <c:pt idx="247">
                  <c:v>44227</c:v>
                </c:pt>
                <c:pt idx="248">
                  <c:v>44255</c:v>
                </c:pt>
                <c:pt idx="249">
                  <c:v>44286</c:v>
                </c:pt>
                <c:pt idx="250">
                  <c:v>44316</c:v>
                </c:pt>
                <c:pt idx="251">
                  <c:v>44347</c:v>
                </c:pt>
                <c:pt idx="252">
                  <c:v>44377</c:v>
                </c:pt>
                <c:pt idx="253">
                  <c:v>44408</c:v>
                </c:pt>
                <c:pt idx="254">
                  <c:v>44439</c:v>
                </c:pt>
                <c:pt idx="255">
                  <c:v>44469</c:v>
                </c:pt>
                <c:pt idx="256">
                  <c:v>44500</c:v>
                </c:pt>
                <c:pt idx="257">
                  <c:v>44530</c:v>
                </c:pt>
                <c:pt idx="258">
                  <c:v>44561</c:v>
                </c:pt>
                <c:pt idx="259">
                  <c:v>44592</c:v>
                </c:pt>
                <c:pt idx="260">
                  <c:v>44620</c:v>
                </c:pt>
                <c:pt idx="261">
                  <c:v>44651</c:v>
                </c:pt>
                <c:pt idx="262">
                  <c:v>44681</c:v>
                </c:pt>
                <c:pt idx="263">
                  <c:v>44712</c:v>
                </c:pt>
                <c:pt idx="264">
                  <c:v>44742</c:v>
                </c:pt>
                <c:pt idx="265">
                  <c:v>44773</c:v>
                </c:pt>
                <c:pt idx="266">
                  <c:v>44804</c:v>
                </c:pt>
                <c:pt idx="267">
                  <c:v>44834</c:v>
                </c:pt>
                <c:pt idx="268">
                  <c:v>44865</c:v>
                </c:pt>
                <c:pt idx="269">
                  <c:v>44895</c:v>
                </c:pt>
                <c:pt idx="270">
                  <c:v>44926</c:v>
                </c:pt>
                <c:pt idx="271">
                  <c:v>44957</c:v>
                </c:pt>
                <c:pt idx="272">
                  <c:v>44985</c:v>
                </c:pt>
                <c:pt idx="273">
                  <c:v>45016</c:v>
                </c:pt>
                <c:pt idx="274">
                  <c:v>45046</c:v>
                </c:pt>
                <c:pt idx="275">
                  <c:v>45077</c:v>
                </c:pt>
                <c:pt idx="276">
                  <c:v>45107</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45504</c:v>
                </c:pt>
                <c:pt idx="290" formatCode="mmm\ yy">
                  <c:v>45535</c:v>
                </c:pt>
                <c:pt idx="291" formatCode="mmm\ yy">
                  <c:v>45565</c:v>
                </c:pt>
                <c:pt idx="292" formatCode="mmm\ yy">
                  <c:v>45596</c:v>
                </c:pt>
                <c:pt idx="293" formatCode="mmm\ yy">
                  <c:v>45626</c:v>
                </c:pt>
                <c:pt idx="294" formatCode="mmm\ yy">
                  <c:v>45657</c:v>
                </c:pt>
                <c:pt idx="295" formatCode="mmm\ yy">
                  <c:v>45688</c:v>
                </c:pt>
                <c:pt idx="296" formatCode="mmm\ yy">
                  <c:v>45716</c:v>
                </c:pt>
                <c:pt idx="297" formatCode="mmm\ yy">
                  <c:v>45747</c:v>
                </c:pt>
                <c:pt idx="298" formatCode="mmm\ yy">
                  <c:v>45777</c:v>
                </c:pt>
                <c:pt idx="299" formatCode="mmm\ yy">
                  <c:v>45808</c:v>
                </c:pt>
                <c:pt idx="300" formatCode="mmm\ yy">
                  <c:v>45838</c:v>
                </c:pt>
              </c:numCache>
            </c:numRef>
          </c:cat>
          <c:val>
            <c:numRef>
              <c:f>'Proportion served table'!$C$3:$C$303</c:f>
              <c:numCache>
                <c:formatCode>0.0%</c:formatCode>
                <c:ptCount val="301"/>
                <c:pt idx="0">
                  <c:v>0.51957499549999997</c:v>
                </c:pt>
                <c:pt idx="1">
                  <c:v>0.52181211319999998</c:v>
                </c:pt>
                <c:pt idx="2">
                  <c:v>0.52721279929999998</c:v>
                </c:pt>
                <c:pt idx="3">
                  <c:v>0.4777610558</c:v>
                </c:pt>
                <c:pt idx="4">
                  <c:v>0.50123557910000005</c:v>
                </c:pt>
                <c:pt idx="5">
                  <c:v>0.48843249779999998</c:v>
                </c:pt>
                <c:pt idx="6">
                  <c:v>0.4952697901</c:v>
                </c:pt>
                <c:pt idx="7">
                  <c:v>0.52720891489999999</c:v>
                </c:pt>
                <c:pt idx="8">
                  <c:v>0.53465407980000001</c:v>
                </c:pt>
                <c:pt idx="9">
                  <c:v>0.53644815629999998</c:v>
                </c:pt>
                <c:pt idx="10">
                  <c:v>0.50609079099999998</c:v>
                </c:pt>
                <c:pt idx="11">
                  <c:v>0.54507964929999997</c:v>
                </c:pt>
                <c:pt idx="12">
                  <c:v>0.50852984270000001</c:v>
                </c:pt>
                <c:pt idx="13">
                  <c:v>0.52556008440000002</c:v>
                </c:pt>
                <c:pt idx="14">
                  <c:v>0.54549169409999998</c:v>
                </c:pt>
                <c:pt idx="15">
                  <c:v>0.49908386970000002</c:v>
                </c:pt>
                <c:pt idx="16">
                  <c:v>0.5310577715</c:v>
                </c:pt>
                <c:pt idx="17">
                  <c:v>0.55418460280000004</c:v>
                </c:pt>
                <c:pt idx="18">
                  <c:v>0.54164480159999995</c:v>
                </c:pt>
                <c:pt idx="19">
                  <c:v>0.53449705439999995</c:v>
                </c:pt>
                <c:pt idx="20">
                  <c:v>0.54541764839999995</c:v>
                </c:pt>
                <c:pt idx="21">
                  <c:v>0.5540893496</c:v>
                </c:pt>
                <c:pt idx="22">
                  <c:v>0.51370450379999999</c:v>
                </c:pt>
                <c:pt idx="23">
                  <c:v>0.53676520539999995</c:v>
                </c:pt>
                <c:pt idx="24">
                  <c:v>0.52411960989999995</c:v>
                </c:pt>
                <c:pt idx="25">
                  <c:v>0.55093017860000004</c:v>
                </c:pt>
                <c:pt idx="26">
                  <c:v>0.52329149450000001</c:v>
                </c:pt>
                <c:pt idx="27">
                  <c:v>0.53696254119999998</c:v>
                </c:pt>
                <c:pt idx="28">
                  <c:v>0.53078904120000003</c:v>
                </c:pt>
                <c:pt idx="29">
                  <c:v>0.54321715270000004</c:v>
                </c:pt>
                <c:pt idx="30">
                  <c:v>0.50197105369999995</c:v>
                </c:pt>
                <c:pt idx="31">
                  <c:v>0.5027173492</c:v>
                </c:pt>
                <c:pt idx="32">
                  <c:v>0.56853566639999997</c:v>
                </c:pt>
                <c:pt idx="33">
                  <c:v>0.52847357610000001</c:v>
                </c:pt>
                <c:pt idx="34">
                  <c:v>0.55588537270000005</c:v>
                </c:pt>
                <c:pt idx="35">
                  <c:v>0.53299874869999997</c:v>
                </c:pt>
                <c:pt idx="36">
                  <c:v>0.52611257099999997</c:v>
                </c:pt>
                <c:pt idx="37">
                  <c:v>0.56806488399999999</c:v>
                </c:pt>
                <c:pt idx="38">
                  <c:v>0.53768066489999999</c:v>
                </c:pt>
                <c:pt idx="39">
                  <c:v>0.51406055790000005</c:v>
                </c:pt>
                <c:pt idx="40">
                  <c:v>0.54454605720000004</c:v>
                </c:pt>
                <c:pt idx="41">
                  <c:v>0.52043493169999999</c:v>
                </c:pt>
                <c:pt idx="42">
                  <c:v>0.53402769549999995</c:v>
                </c:pt>
                <c:pt idx="43">
                  <c:v>0.48179346989999999</c:v>
                </c:pt>
                <c:pt idx="44">
                  <c:v>0.53109003759999995</c:v>
                </c:pt>
                <c:pt idx="45">
                  <c:v>0.51467239679999999</c:v>
                </c:pt>
                <c:pt idx="46">
                  <c:v>0.51398278149999999</c:v>
                </c:pt>
                <c:pt idx="47">
                  <c:v>0.47397902400000003</c:v>
                </c:pt>
                <c:pt idx="48">
                  <c:v>0.54571315080000005</c:v>
                </c:pt>
                <c:pt idx="49">
                  <c:v>0.56990458359999996</c:v>
                </c:pt>
                <c:pt idx="50">
                  <c:v>0.56160558999999999</c:v>
                </c:pt>
                <c:pt idx="51">
                  <c:v>0.53671840299999996</c:v>
                </c:pt>
                <c:pt idx="52">
                  <c:v>0.57791870919999999</c:v>
                </c:pt>
                <c:pt idx="53">
                  <c:v>0.55147462209999998</c:v>
                </c:pt>
                <c:pt idx="54">
                  <c:v>0.56302251329999997</c:v>
                </c:pt>
                <c:pt idx="55">
                  <c:v>0.57261994179999998</c:v>
                </c:pt>
                <c:pt idx="56">
                  <c:v>0.60923247430000005</c:v>
                </c:pt>
                <c:pt idx="57">
                  <c:v>0.55906229269999996</c:v>
                </c:pt>
                <c:pt idx="58">
                  <c:v>0.62117269720000001</c:v>
                </c:pt>
                <c:pt idx="59">
                  <c:v>0.57787851850000005</c:v>
                </c:pt>
                <c:pt idx="60">
                  <c:v>0.57098016149999997</c:v>
                </c:pt>
                <c:pt idx="61">
                  <c:v>0.59016745770000001</c:v>
                </c:pt>
                <c:pt idx="62">
                  <c:v>0.61555735160000002</c:v>
                </c:pt>
                <c:pt idx="63">
                  <c:v>0.62897649229999997</c:v>
                </c:pt>
                <c:pt idx="64">
                  <c:v>0.601043463</c:v>
                </c:pt>
                <c:pt idx="65">
                  <c:v>0.6345223351</c:v>
                </c:pt>
                <c:pt idx="66">
                  <c:v>0.63129482589999997</c:v>
                </c:pt>
                <c:pt idx="67">
                  <c:v>0.66345250259999999</c:v>
                </c:pt>
                <c:pt idx="68">
                  <c:v>0.66091420109999999</c:v>
                </c:pt>
                <c:pt idx="69">
                  <c:v>0.64172429220000005</c:v>
                </c:pt>
                <c:pt idx="70">
                  <c:v>0.62689504579999999</c:v>
                </c:pt>
                <c:pt idx="71">
                  <c:v>0.63954021350000001</c:v>
                </c:pt>
                <c:pt idx="72">
                  <c:v>0.67486588160000005</c:v>
                </c:pt>
                <c:pt idx="73">
                  <c:v>0.64392364170000005</c:v>
                </c:pt>
                <c:pt idx="74">
                  <c:v>0.60519860309999995</c:v>
                </c:pt>
                <c:pt idx="75">
                  <c:v>0.64811986290000001</c:v>
                </c:pt>
                <c:pt idx="76">
                  <c:v>0.60708534510000001</c:v>
                </c:pt>
                <c:pt idx="77">
                  <c:v>0.63009056990000001</c:v>
                </c:pt>
                <c:pt idx="78">
                  <c:v>0.71517207029999996</c:v>
                </c:pt>
                <c:pt idx="79">
                  <c:v>0.64324236729999995</c:v>
                </c:pt>
                <c:pt idx="80">
                  <c:v>0.62809043310000001</c:v>
                </c:pt>
                <c:pt idx="81">
                  <c:v>0.66779206250000001</c:v>
                </c:pt>
                <c:pt idx="82">
                  <c:v>0.63601517169999999</c:v>
                </c:pt>
                <c:pt idx="83">
                  <c:v>0.64092742170000006</c:v>
                </c:pt>
                <c:pt idx="84">
                  <c:v>0.64139507240000004</c:v>
                </c:pt>
                <c:pt idx="85">
                  <c:v>0.64561973100000003</c:v>
                </c:pt>
                <c:pt idx="86">
                  <c:v>0.68244105710000003</c:v>
                </c:pt>
                <c:pt idx="87">
                  <c:v>0.63304584490000004</c:v>
                </c:pt>
                <c:pt idx="88">
                  <c:v>0.65992141709999996</c:v>
                </c:pt>
                <c:pt idx="89">
                  <c:v>0.67669756719999996</c:v>
                </c:pt>
                <c:pt idx="90">
                  <c:v>0.69424956380000002</c:v>
                </c:pt>
                <c:pt idx="91">
                  <c:v>0.69594020239999999</c:v>
                </c:pt>
                <c:pt idx="92">
                  <c:v>0.763459204</c:v>
                </c:pt>
                <c:pt idx="93">
                  <c:v>0.70657818159999997</c:v>
                </c:pt>
                <c:pt idx="94">
                  <c:v>0.75939887640000003</c:v>
                </c:pt>
                <c:pt idx="95">
                  <c:v>0.69497468630000003</c:v>
                </c:pt>
                <c:pt idx="96">
                  <c:v>0.73757309150000006</c:v>
                </c:pt>
                <c:pt idx="97">
                  <c:v>0.73747068810000005</c:v>
                </c:pt>
                <c:pt idx="98">
                  <c:v>0.69595922259999998</c:v>
                </c:pt>
                <c:pt idx="99">
                  <c:v>0.72099859079999995</c:v>
                </c:pt>
                <c:pt idx="100">
                  <c:v>0.70451396489999996</c:v>
                </c:pt>
                <c:pt idx="101">
                  <c:v>0.71283806299999997</c:v>
                </c:pt>
                <c:pt idx="102">
                  <c:v>0.73280762389999998</c:v>
                </c:pt>
                <c:pt idx="103">
                  <c:v>0.74005441049999998</c:v>
                </c:pt>
                <c:pt idx="104">
                  <c:v>0.72990675500000002</c:v>
                </c:pt>
                <c:pt idx="105">
                  <c:v>0.71733911719999999</c:v>
                </c:pt>
                <c:pt idx="106">
                  <c:v>0.71655823750000003</c:v>
                </c:pt>
                <c:pt idx="107">
                  <c:v>0.69753789789999998</c:v>
                </c:pt>
                <c:pt idx="108">
                  <c:v>0.71003274640000003</c:v>
                </c:pt>
                <c:pt idx="109">
                  <c:v>0.71205764719999998</c:v>
                </c:pt>
                <c:pt idx="110">
                  <c:v>0.74245165970000004</c:v>
                </c:pt>
                <c:pt idx="111">
                  <c:v>0.71448684969999998</c:v>
                </c:pt>
                <c:pt idx="112">
                  <c:v>0.68965433210000004</c:v>
                </c:pt>
                <c:pt idx="113">
                  <c:v>0.69661416200000004</c:v>
                </c:pt>
                <c:pt idx="114">
                  <c:v>0.70890894859999998</c:v>
                </c:pt>
                <c:pt idx="115">
                  <c:v>0.77405814959999997</c:v>
                </c:pt>
                <c:pt idx="116">
                  <c:v>0.71872165809999999</c:v>
                </c:pt>
                <c:pt idx="117">
                  <c:v>0.72173805390000001</c:v>
                </c:pt>
                <c:pt idx="118">
                  <c:v>0.72008142659999996</c:v>
                </c:pt>
                <c:pt idx="119">
                  <c:v>0.72207303010000001</c:v>
                </c:pt>
                <c:pt idx="120">
                  <c:v>0.67899413949999998</c:v>
                </c:pt>
                <c:pt idx="121">
                  <c:v>0.71948213000000005</c:v>
                </c:pt>
                <c:pt idx="122">
                  <c:v>0.6645060196</c:v>
                </c:pt>
                <c:pt idx="123">
                  <c:v>0.71535696999999998</c:v>
                </c:pt>
                <c:pt idx="124">
                  <c:v>0.69738710849999996</c:v>
                </c:pt>
                <c:pt idx="125">
                  <c:v>0.7530151907</c:v>
                </c:pt>
                <c:pt idx="126">
                  <c:v>0.71451052049999997</c:v>
                </c:pt>
                <c:pt idx="127">
                  <c:v>0.70833626490000001</c:v>
                </c:pt>
                <c:pt idx="128">
                  <c:v>0.68693516779999997</c:v>
                </c:pt>
                <c:pt idx="129">
                  <c:v>0.73955001970000001</c:v>
                </c:pt>
                <c:pt idx="130">
                  <c:v>0.67672417220000003</c:v>
                </c:pt>
                <c:pt idx="131">
                  <c:v>0.7446675532</c:v>
                </c:pt>
                <c:pt idx="132">
                  <c:v>0.67123527949999995</c:v>
                </c:pt>
                <c:pt idx="133">
                  <c:v>0.71972849309999998</c:v>
                </c:pt>
                <c:pt idx="134">
                  <c:v>0.69132570019999995</c:v>
                </c:pt>
                <c:pt idx="135">
                  <c:v>0.71525505030000003</c:v>
                </c:pt>
                <c:pt idx="136">
                  <c:v>0.71654965609999999</c:v>
                </c:pt>
                <c:pt idx="137">
                  <c:v>0.72502454689999996</c:v>
                </c:pt>
                <c:pt idx="138">
                  <c:v>0.73575529240000004</c:v>
                </c:pt>
                <c:pt idx="139">
                  <c:v>0.72039297300000005</c:v>
                </c:pt>
                <c:pt idx="140">
                  <c:v>0.74844403140000004</c:v>
                </c:pt>
                <c:pt idx="141">
                  <c:v>0.73659317879999997</c:v>
                </c:pt>
                <c:pt idx="142">
                  <c:v>0.72244040539999999</c:v>
                </c:pt>
                <c:pt idx="143">
                  <c:v>0.74594151529999997</c:v>
                </c:pt>
                <c:pt idx="144">
                  <c:v>0.72949615349999997</c:v>
                </c:pt>
                <c:pt idx="145">
                  <c:v>0.73772043129999998</c:v>
                </c:pt>
                <c:pt idx="146">
                  <c:v>0.74111945109999999</c:v>
                </c:pt>
                <c:pt idx="147">
                  <c:v>0.72445313560000002</c:v>
                </c:pt>
                <c:pt idx="148">
                  <c:v>0.71489111920000004</c:v>
                </c:pt>
                <c:pt idx="149">
                  <c:v>0.71358946290000003</c:v>
                </c:pt>
                <c:pt idx="150">
                  <c:v>0.76090074630000004</c:v>
                </c:pt>
                <c:pt idx="151">
                  <c:v>0.71978788309999997</c:v>
                </c:pt>
                <c:pt idx="152">
                  <c:v>0.73783357969999996</c:v>
                </c:pt>
                <c:pt idx="153">
                  <c:v>0.79551900649999996</c:v>
                </c:pt>
                <c:pt idx="154">
                  <c:v>0.71855216609999994</c:v>
                </c:pt>
                <c:pt idx="155">
                  <c:v>0.76496187989999997</c:v>
                </c:pt>
                <c:pt idx="156">
                  <c:v>0.73168079419999998</c:v>
                </c:pt>
                <c:pt idx="157">
                  <c:v>0.76183995520000003</c:v>
                </c:pt>
                <c:pt idx="158">
                  <c:v>0.76374369090000005</c:v>
                </c:pt>
                <c:pt idx="159">
                  <c:v>0.71693310980000002</c:v>
                </c:pt>
                <c:pt idx="160">
                  <c:v>0.73791196729999997</c:v>
                </c:pt>
                <c:pt idx="161">
                  <c:v>0.7415441653</c:v>
                </c:pt>
                <c:pt idx="162">
                  <c:v>0.73270378790000001</c:v>
                </c:pt>
                <c:pt idx="163">
                  <c:v>0.76144152789999997</c:v>
                </c:pt>
                <c:pt idx="164">
                  <c:v>0.76000944569999995</c:v>
                </c:pt>
                <c:pt idx="165">
                  <c:v>0.73874558440000004</c:v>
                </c:pt>
                <c:pt idx="166">
                  <c:v>0.77617536789999997</c:v>
                </c:pt>
                <c:pt idx="167">
                  <c:v>0.77920831509999999</c:v>
                </c:pt>
                <c:pt idx="168">
                  <c:v>0.76350461889999999</c:v>
                </c:pt>
                <c:pt idx="169">
                  <c:v>0.76221055059999998</c:v>
                </c:pt>
                <c:pt idx="170">
                  <c:v>0.756753224</c:v>
                </c:pt>
                <c:pt idx="171">
                  <c:v>0.74489917429999997</c:v>
                </c:pt>
                <c:pt idx="172">
                  <c:v>0.75950886949999996</c:v>
                </c:pt>
                <c:pt idx="173">
                  <c:v>0.78197464989999999</c:v>
                </c:pt>
                <c:pt idx="174">
                  <c:v>0.7543937449</c:v>
                </c:pt>
                <c:pt idx="175">
                  <c:v>0.7617823587</c:v>
                </c:pt>
                <c:pt idx="176">
                  <c:v>0.72078782890000004</c:v>
                </c:pt>
                <c:pt idx="177">
                  <c:v>0.76468573579999999</c:v>
                </c:pt>
                <c:pt idx="178">
                  <c:v>0.74647299020000002</c:v>
                </c:pt>
                <c:pt idx="179">
                  <c:v>0.80515718059999997</c:v>
                </c:pt>
                <c:pt idx="180">
                  <c:v>0.74072555240000004</c:v>
                </c:pt>
                <c:pt idx="181">
                  <c:v>0.72461766090000002</c:v>
                </c:pt>
                <c:pt idx="182">
                  <c:v>0.72447945920000001</c:v>
                </c:pt>
                <c:pt idx="183">
                  <c:v>0.74482470499999998</c:v>
                </c:pt>
                <c:pt idx="184">
                  <c:v>0.777005261</c:v>
                </c:pt>
                <c:pt idx="185">
                  <c:v>0.71395200780000001</c:v>
                </c:pt>
                <c:pt idx="186">
                  <c:v>0.75388330240000001</c:v>
                </c:pt>
              </c:numCache>
            </c:numRef>
          </c:val>
        </c:ser>
        <c:ser>
          <c:idx val="3"/>
          <c:order val="1"/>
          <c:tx>
            <c:strRef>
              <c:f>'Proportion served table'!$D$2</c:f>
              <c:strCache>
                <c:ptCount val="1"/>
                <c:pt idx="0">
                  <c:v>Forecast</c:v>
                </c:pt>
              </c:strCache>
            </c:strRef>
          </c:tx>
          <c:spPr>
            <a:ln w="25400">
              <a:solidFill>
                <a:schemeClr val="accent1"/>
              </a:solidFill>
              <a:prstDash val="solid"/>
            </a:ln>
          </c:spPr>
          <c:marker>
            <c:symbol val="x"/>
            <c:size val="3"/>
            <c:spPr>
              <a:noFill/>
              <a:ln w="9525">
                <a:noFill/>
              </a:ln>
            </c:spPr>
          </c:marker>
          <c:cat>
            <c:numRef>
              <c:f>'Proportion served table'!$B$3:$B$303</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43312</c:v>
                </c:pt>
                <c:pt idx="218">
                  <c:v>43343</c:v>
                </c:pt>
                <c:pt idx="219">
                  <c:v>43373</c:v>
                </c:pt>
                <c:pt idx="220">
                  <c:v>43404</c:v>
                </c:pt>
                <c:pt idx="221">
                  <c:v>43434</c:v>
                </c:pt>
                <c:pt idx="222">
                  <c:v>43465</c:v>
                </c:pt>
                <c:pt idx="223">
                  <c:v>43496</c:v>
                </c:pt>
                <c:pt idx="224">
                  <c:v>43524</c:v>
                </c:pt>
                <c:pt idx="225">
                  <c:v>43555</c:v>
                </c:pt>
                <c:pt idx="226">
                  <c:v>43585</c:v>
                </c:pt>
                <c:pt idx="227">
                  <c:v>43616</c:v>
                </c:pt>
                <c:pt idx="228">
                  <c:v>43646</c:v>
                </c:pt>
                <c:pt idx="229">
                  <c:v>43677</c:v>
                </c:pt>
                <c:pt idx="230">
                  <c:v>43708</c:v>
                </c:pt>
                <c:pt idx="231">
                  <c:v>43738</c:v>
                </c:pt>
                <c:pt idx="232">
                  <c:v>43769</c:v>
                </c:pt>
                <c:pt idx="233">
                  <c:v>43799</c:v>
                </c:pt>
                <c:pt idx="234">
                  <c:v>43830</c:v>
                </c:pt>
                <c:pt idx="235">
                  <c:v>43861</c:v>
                </c:pt>
                <c:pt idx="236">
                  <c:v>43890</c:v>
                </c:pt>
                <c:pt idx="237">
                  <c:v>43921</c:v>
                </c:pt>
                <c:pt idx="238">
                  <c:v>43951</c:v>
                </c:pt>
                <c:pt idx="239">
                  <c:v>43982</c:v>
                </c:pt>
                <c:pt idx="240">
                  <c:v>44012</c:v>
                </c:pt>
                <c:pt idx="241">
                  <c:v>44043</c:v>
                </c:pt>
                <c:pt idx="242">
                  <c:v>44074</c:v>
                </c:pt>
                <c:pt idx="243">
                  <c:v>44104</c:v>
                </c:pt>
                <c:pt idx="244">
                  <c:v>44135</c:v>
                </c:pt>
                <c:pt idx="245">
                  <c:v>44165</c:v>
                </c:pt>
                <c:pt idx="246">
                  <c:v>44196</c:v>
                </c:pt>
                <c:pt idx="247">
                  <c:v>44227</c:v>
                </c:pt>
                <c:pt idx="248">
                  <c:v>44255</c:v>
                </c:pt>
                <c:pt idx="249">
                  <c:v>44286</c:v>
                </c:pt>
                <c:pt idx="250">
                  <c:v>44316</c:v>
                </c:pt>
                <c:pt idx="251">
                  <c:v>44347</c:v>
                </c:pt>
                <c:pt idx="252">
                  <c:v>44377</c:v>
                </c:pt>
                <c:pt idx="253">
                  <c:v>44408</c:v>
                </c:pt>
                <c:pt idx="254">
                  <c:v>44439</c:v>
                </c:pt>
                <c:pt idx="255">
                  <c:v>44469</c:v>
                </c:pt>
                <c:pt idx="256">
                  <c:v>44500</c:v>
                </c:pt>
                <c:pt idx="257">
                  <c:v>44530</c:v>
                </c:pt>
                <c:pt idx="258">
                  <c:v>44561</c:v>
                </c:pt>
                <c:pt idx="259">
                  <c:v>44592</c:v>
                </c:pt>
                <c:pt idx="260">
                  <c:v>44620</c:v>
                </c:pt>
                <c:pt idx="261">
                  <c:v>44651</c:v>
                </c:pt>
                <c:pt idx="262">
                  <c:v>44681</c:v>
                </c:pt>
                <c:pt idx="263">
                  <c:v>44712</c:v>
                </c:pt>
                <c:pt idx="264">
                  <c:v>44742</c:v>
                </c:pt>
                <c:pt idx="265">
                  <c:v>44773</c:v>
                </c:pt>
                <c:pt idx="266">
                  <c:v>44804</c:v>
                </c:pt>
                <c:pt idx="267">
                  <c:v>44834</c:v>
                </c:pt>
                <c:pt idx="268">
                  <c:v>44865</c:v>
                </c:pt>
                <c:pt idx="269">
                  <c:v>44895</c:v>
                </c:pt>
                <c:pt idx="270">
                  <c:v>44926</c:v>
                </c:pt>
                <c:pt idx="271">
                  <c:v>44957</c:v>
                </c:pt>
                <c:pt idx="272">
                  <c:v>44985</c:v>
                </c:pt>
                <c:pt idx="273">
                  <c:v>45016</c:v>
                </c:pt>
                <c:pt idx="274">
                  <c:v>45046</c:v>
                </c:pt>
                <c:pt idx="275">
                  <c:v>45077</c:v>
                </c:pt>
                <c:pt idx="276">
                  <c:v>45107</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45504</c:v>
                </c:pt>
                <c:pt idx="290" formatCode="mmm\ yy">
                  <c:v>45535</c:v>
                </c:pt>
                <c:pt idx="291" formatCode="mmm\ yy">
                  <c:v>45565</c:v>
                </c:pt>
                <c:pt idx="292" formatCode="mmm\ yy">
                  <c:v>45596</c:v>
                </c:pt>
                <c:pt idx="293" formatCode="mmm\ yy">
                  <c:v>45626</c:v>
                </c:pt>
                <c:pt idx="294" formatCode="mmm\ yy">
                  <c:v>45657</c:v>
                </c:pt>
                <c:pt idx="295" formatCode="mmm\ yy">
                  <c:v>45688</c:v>
                </c:pt>
                <c:pt idx="296" formatCode="mmm\ yy">
                  <c:v>45716</c:v>
                </c:pt>
                <c:pt idx="297" formatCode="mmm\ yy">
                  <c:v>45747</c:v>
                </c:pt>
                <c:pt idx="298" formatCode="mmm\ yy">
                  <c:v>45777</c:v>
                </c:pt>
                <c:pt idx="299" formatCode="mmm\ yy">
                  <c:v>45808</c:v>
                </c:pt>
                <c:pt idx="300" formatCode="mmm\ yy">
                  <c:v>45838</c:v>
                </c:pt>
              </c:numCache>
            </c:numRef>
          </c:cat>
          <c:val>
            <c:numRef>
              <c:f>'Proportion served table'!$D$3:$D$303</c:f>
              <c:numCache>
                <c:formatCode>0.0%</c:formatCode>
                <c:ptCount val="301"/>
                <c:pt idx="181">
                  <c:v>0.73970000000000002</c:v>
                </c:pt>
                <c:pt idx="182">
                  <c:v>0.73970000000000002</c:v>
                </c:pt>
                <c:pt idx="183">
                  <c:v>0.73970000000000002</c:v>
                </c:pt>
                <c:pt idx="184">
                  <c:v>0.73970000000000002</c:v>
                </c:pt>
                <c:pt idx="185">
                  <c:v>0.73970000000000002</c:v>
                </c:pt>
                <c:pt idx="186">
                  <c:v>0.73970000000000002</c:v>
                </c:pt>
                <c:pt idx="187">
                  <c:v>0.73970000000000002</c:v>
                </c:pt>
                <c:pt idx="188">
                  <c:v>0.73970000000000002</c:v>
                </c:pt>
                <c:pt idx="189">
                  <c:v>0.73970000000000002</c:v>
                </c:pt>
                <c:pt idx="190">
                  <c:v>0.73970000000000002</c:v>
                </c:pt>
                <c:pt idx="191">
                  <c:v>0.73970000000000002</c:v>
                </c:pt>
                <c:pt idx="192">
                  <c:v>0.73970000000000002</c:v>
                </c:pt>
                <c:pt idx="193">
                  <c:v>0.73970000000000002</c:v>
                </c:pt>
                <c:pt idx="194">
                  <c:v>0.73970000000000002</c:v>
                </c:pt>
                <c:pt idx="195">
                  <c:v>0.73970000000000002</c:v>
                </c:pt>
                <c:pt idx="196">
                  <c:v>0.73970000000000002</c:v>
                </c:pt>
                <c:pt idx="197">
                  <c:v>0.73970000000000002</c:v>
                </c:pt>
                <c:pt idx="198">
                  <c:v>0.73970000000000002</c:v>
                </c:pt>
                <c:pt idx="199">
                  <c:v>0.73970000000000002</c:v>
                </c:pt>
                <c:pt idx="200">
                  <c:v>0.73970000000000002</c:v>
                </c:pt>
                <c:pt idx="201">
                  <c:v>0.73970000000000002</c:v>
                </c:pt>
                <c:pt idx="202">
                  <c:v>0.73970000000000002</c:v>
                </c:pt>
                <c:pt idx="203">
                  <c:v>0.73970000000000002</c:v>
                </c:pt>
                <c:pt idx="204">
                  <c:v>0.73970000000000002</c:v>
                </c:pt>
                <c:pt idx="205">
                  <c:v>0.73970000000000002</c:v>
                </c:pt>
                <c:pt idx="206">
                  <c:v>0.73970000000000002</c:v>
                </c:pt>
                <c:pt idx="207">
                  <c:v>0.73970000000000002</c:v>
                </c:pt>
                <c:pt idx="208">
                  <c:v>0.73970000000000002</c:v>
                </c:pt>
                <c:pt idx="209">
                  <c:v>0.73970000000000002</c:v>
                </c:pt>
                <c:pt idx="210">
                  <c:v>0.73970000000000002</c:v>
                </c:pt>
                <c:pt idx="211">
                  <c:v>0.73970000000000002</c:v>
                </c:pt>
                <c:pt idx="212">
                  <c:v>0.73970000000000002</c:v>
                </c:pt>
                <c:pt idx="213">
                  <c:v>0.73970000000000002</c:v>
                </c:pt>
                <c:pt idx="214">
                  <c:v>0.73970000000000002</c:v>
                </c:pt>
                <c:pt idx="215">
                  <c:v>0.73970000000000002</c:v>
                </c:pt>
                <c:pt idx="216">
                  <c:v>0.73970000000000002</c:v>
                </c:pt>
                <c:pt idx="217">
                  <c:v>0.73970000000000002</c:v>
                </c:pt>
                <c:pt idx="218">
                  <c:v>0.73970000000000002</c:v>
                </c:pt>
                <c:pt idx="219">
                  <c:v>0.73970000000000002</c:v>
                </c:pt>
                <c:pt idx="220">
                  <c:v>0.73970000000000002</c:v>
                </c:pt>
                <c:pt idx="221">
                  <c:v>0.73970000000000002</c:v>
                </c:pt>
                <c:pt idx="222">
                  <c:v>0.73970000000000002</c:v>
                </c:pt>
                <c:pt idx="223">
                  <c:v>0.73970000000000002</c:v>
                </c:pt>
                <c:pt idx="224">
                  <c:v>0.73970000000000002</c:v>
                </c:pt>
                <c:pt idx="225">
                  <c:v>0.73970000000000002</c:v>
                </c:pt>
                <c:pt idx="226">
                  <c:v>0.73970000000000002</c:v>
                </c:pt>
                <c:pt idx="227">
                  <c:v>0.73970000000000002</c:v>
                </c:pt>
                <c:pt idx="228">
                  <c:v>0.73970000000000002</c:v>
                </c:pt>
                <c:pt idx="229">
                  <c:v>0.73970000000000002</c:v>
                </c:pt>
                <c:pt idx="230">
                  <c:v>0.73970000000000002</c:v>
                </c:pt>
                <c:pt idx="231">
                  <c:v>0.73970000000000002</c:v>
                </c:pt>
                <c:pt idx="232">
                  <c:v>0.73970000000000002</c:v>
                </c:pt>
                <c:pt idx="233">
                  <c:v>0.73970000000000002</c:v>
                </c:pt>
                <c:pt idx="234">
                  <c:v>0.73970000000000002</c:v>
                </c:pt>
                <c:pt idx="235">
                  <c:v>0.73970000000000002</c:v>
                </c:pt>
                <c:pt idx="236">
                  <c:v>0.73970000000000002</c:v>
                </c:pt>
                <c:pt idx="237">
                  <c:v>0.73970000000000002</c:v>
                </c:pt>
                <c:pt idx="238">
                  <c:v>0.73970000000000002</c:v>
                </c:pt>
                <c:pt idx="239">
                  <c:v>0.73970000000000002</c:v>
                </c:pt>
                <c:pt idx="240">
                  <c:v>0.73970000000000002</c:v>
                </c:pt>
                <c:pt idx="241">
                  <c:v>0.73970000000000002</c:v>
                </c:pt>
                <c:pt idx="242">
                  <c:v>0.73970000000000002</c:v>
                </c:pt>
                <c:pt idx="243">
                  <c:v>0.73970000000000002</c:v>
                </c:pt>
                <c:pt idx="244">
                  <c:v>0.73970000000000002</c:v>
                </c:pt>
                <c:pt idx="245">
                  <c:v>0.73970000000000002</c:v>
                </c:pt>
                <c:pt idx="246">
                  <c:v>0.73970000000000002</c:v>
                </c:pt>
                <c:pt idx="247">
                  <c:v>0.73970000000000002</c:v>
                </c:pt>
                <c:pt idx="248">
                  <c:v>0.73970000000000002</c:v>
                </c:pt>
                <c:pt idx="249">
                  <c:v>0.73970000000000002</c:v>
                </c:pt>
                <c:pt idx="250">
                  <c:v>0.73970000000000002</c:v>
                </c:pt>
                <c:pt idx="251">
                  <c:v>0.73970000000000002</c:v>
                </c:pt>
                <c:pt idx="252">
                  <c:v>0.73970000000000002</c:v>
                </c:pt>
                <c:pt idx="253">
                  <c:v>0.73970000000000002</c:v>
                </c:pt>
                <c:pt idx="254">
                  <c:v>0.73970000000000002</c:v>
                </c:pt>
                <c:pt idx="255">
                  <c:v>0.73970000000000002</c:v>
                </c:pt>
                <c:pt idx="256">
                  <c:v>0.73970000000000002</c:v>
                </c:pt>
                <c:pt idx="257">
                  <c:v>0.73970000000000002</c:v>
                </c:pt>
                <c:pt idx="258">
                  <c:v>0.73970000000000002</c:v>
                </c:pt>
                <c:pt idx="259">
                  <c:v>0.73970000000000002</c:v>
                </c:pt>
                <c:pt idx="260">
                  <c:v>0.73970000000000002</c:v>
                </c:pt>
                <c:pt idx="261">
                  <c:v>0.73970000000000002</c:v>
                </c:pt>
                <c:pt idx="262">
                  <c:v>0.73970000000000002</c:v>
                </c:pt>
                <c:pt idx="263">
                  <c:v>0.73970000000000002</c:v>
                </c:pt>
                <c:pt idx="264">
                  <c:v>0.73970000000000002</c:v>
                </c:pt>
                <c:pt idx="265">
                  <c:v>0.73970000000000002</c:v>
                </c:pt>
                <c:pt idx="266">
                  <c:v>0.73970000000000002</c:v>
                </c:pt>
                <c:pt idx="267">
                  <c:v>0.73970000000000002</c:v>
                </c:pt>
                <c:pt idx="268">
                  <c:v>0.73970000000000002</c:v>
                </c:pt>
                <c:pt idx="269">
                  <c:v>0.73970000000000002</c:v>
                </c:pt>
                <c:pt idx="270">
                  <c:v>0.73970000000000002</c:v>
                </c:pt>
                <c:pt idx="271">
                  <c:v>0.73970000000000002</c:v>
                </c:pt>
                <c:pt idx="272">
                  <c:v>0.73970000000000002</c:v>
                </c:pt>
                <c:pt idx="273">
                  <c:v>0.73970000000000002</c:v>
                </c:pt>
                <c:pt idx="274">
                  <c:v>0.73970000000000002</c:v>
                </c:pt>
                <c:pt idx="275">
                  <c:v>0.73970000000000002</c:v>
                </c:pt>
                <c:pt idx="276">
                  <c:v>0.73970000000000002</c:v>
                </c:pt>
                <c:pt idx="277">
                  <c:v>0.73970000000000002</c:v>
                </c:pt>
                <c:pt idx="278">
                  <c:v>0.73970000000000002</c:v>
                </c:pt>
                <c:pt idx="279">
                  <c:v>0.73970000000000002</c:v>
                </c:pt>
                <c:pt idx="280">
                  <c:v>0.73970000000000002</c:v>
                </c:pt>
                <c:pt idx="281">
                  <c:v>0.73970000000000002</c:v>
                </c:pt>
                <c:pt idx="282">
                  <c:v>0.73970000000000002</c:v>
                </c:pt>
                <c:pt idx="283">
                  <c:v>0.73970000000000002</c:v>
                </c:pt>
                <c:pt idx="284">
                  <c:v>0.73970000000000002</c:v>
                </c:pt>
                <c:pt idx="285">
                  <c:v>0.73970000000000002</c:v>
                </c:pt>
                <c:pt idx="286">
                  <c:v>0.73970000000000002</c:v>
                </c:pt>
                <c:pt idx="287">
                  <c:v>0.73970000000000002</c:v>
                </c:pt>
                <c:pt idx="288">
                  <c:v>0.73970000000000002</c:v>
                </c:pt>
                <c:pt idx="289">
                  <c:v>0.73970000000000002</c:v>
                </c:pt>
                <c:pt idx="290">
                  <c:v>0.73970000000000002</c:v>
                </c:pt>
                <c:pt idx="291">
                  <c:v>0.73970000000000002</c:v>
                </c:pt>
                <c:pt idx="292">
                  <c:v>0.73970000000000002</c:v>
                </c:pt>
                <c:pt idx="293">
                  <c:v>0.73970000000000002</c:v>
                </c:pt>
                <c:pt idx="294">
                  <c:v>0.73970000000000002</c:v>
                </c:pt>
                <c:pt idx="295">
                  <c:v>0.73970000000000002</c:v>
                </c:pt>
                <c:pt idx="296">
                  <c:v>0.73970000000000002</c:v>
                </c:pt>
                <c:pt idx="297">
                  <c:v>0.73970000000000002</c:v>
                </c:pt>
                <c:pt idx="298">
                  <c:v>0.73970000000000002</c:v>
                </c:pt>
                <c:pt idx="299">
                  <c:v>0.73970000000000002</c:v>
                </c:pt>
                <c:pt idx="300">
                  <c:v>0.73970000000000002</c:v>
                </c:pt>
              </c:numCache>
            </c:numRef>
          </c:val>
        </c:ser>
        <c:marker val="1"/>
        <c:axId val="85875712"/>
        <c:axId val="85890560"/>
      </c:lineChart>
      <c:dateAx>
        <c:axId val="85875712"/>
        <c:scaling>
          <c:orientation val="minMax"/>
          <c:min val="38139"/>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7962304933858851"/>
              <c:y val="0.87045120524079533"/>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85890560"/>
        <c:crosses val="autoZero"/>
        <c:auto val="1"/>
        <c:lblOffset val="100"/>
        <c:baseTimeUnit val="months"/>
        <c:majorUnit val="12"/>
        <c:majorTimeUnit val="months"/>
        <c:minorUnit val="15"/>
        <c:minorTimeUnit val="days"/>
      </c:dateAx>
      <c:valAx>
        <c:axId val="85890560"/>
        <c:scaling>
          <c:orientation val="minMax"/>
          <c:min val="0.30000000000000032"/>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Proportion (%)</a:t>
                </a:r>
              </a:p>
            </c:rich>
          </c:tx>
          <c:layout>
            <c:manualLayout>
              <c:xMode val="edge"/>
              <c:yMode val="edge"/>
              <c:x val="2.0029789793149743E-2"/>
              <c:y val="0.31770064068078446"/>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85875712"/>
        <c:crosses val="autoZero"/>
        <c:crossBetween val="between"/>
      </c:valAx>
      <c:spPr>
        <a:solidFill>
          <a:srgbClr val="FFFFFF"/>
        </a:solidFill>
        <a:ln w="3175">
          <a:solidFill>
            <a:srgbClr val="000000"/>
          </a:solidFill>
          <a:prstDash val="solid"/>
        </a:ln>
      </c:spPr>
    </c:plotArea>
    <c:legend>
      <c:legendPos val="r"/>
      <c:layout>
        <c:manualLayout>
          <c:xMode val="edge"/>
          <c:yMode val="edge"/>
          <c:x val="0.30632647011486835"/>
          <c:y val="0.9337367707877815"/>
          <c:w val="0.3895673587330043"/>
          <c:h val="4.8192865589046792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lang val="en-NZ"/>
  <c:chart>
    <c:title>
      <c:tx>
        <c:rich>
          <a:bodyPr/>
          <a:lstStyle/>
          <a:p>
            <a:pPr algn="l">
              <a:defRPr sz="1600" b="1" i="0" u="none" strike="noStrike" baseline="0">
                <a:solidFill>
                  <a:srgbClr val="000000"/>
                </a:solidFill>
                <a:latin typeface="Arial"/>
                <a:ea typeface="Arial"/>
                <a:cs typeface="Arial"/>
              </a:defRPr>
            </a:pPr>
            <a:r>
              <a:rPr lang="en-NZ"/>
              <a:t>Crown Law case disposals</a:t>
            </a:r>
          </a:p>
        </c:rich>
      </c:tx>
      <c:overlay val="1"/>
      <c:spPr>
        <a:noFill/>
        <a:ln w="25400">
          <a:noFill/>
        </a:ln>
      </c:spPr>
    </c:title>
    <c:plotArea>
      <c:layout>
        <c:manualLayout>
          <c:layoutTarget val="inner"/>
          <c:xMode val="edge"/>
          <c:yMode val="edge"/>
          <c:x val="0.11419600306091403"/>
          <c:y val="9.2587406772173295E-2"/>
          <c:w val="0.86439031378390063"/>
          <c:h val="0.63408496219749544"/>
        </c:manualLayout>
      </c:layout>
      <c:lineChart>
        <c:grouping val="standard"/>
        <c:ser>
          <c:idx val="2"/>
          <c:order val="0"/>
          <c:tx>
            <c:strRef>
              <c:f>'Crown law table'!$C$2</c:f>
              <c:strCache>
                <c:ptCount val="1"/>
                <c:pt idx="0">
                  <c:v>Crown Law case disposals</c:v>
                </c:pt>
              </c:strCache>
            </c:strRef>
          </c:tx>
          <c:spPr>
            <a:ln w="38100" cmpd="sng">
              <a:solidFill>
                <a:srgbClr val="263E78"/>
              </a:solidFill>
              <a:prstDash val="solid"/>
            </a:ln>
          </c:spPr>
          <c:marker>
            <c:symbol val="triangle"/>
            <c:size val="3"/>
            <c:spPr>
              <a:noFill/>
              <a:ln w="9525">
                <a:noFill/>
              </a:ln>
            </c:spPr>
          </c:marker>
          <c:cat>
            <c:numRef>
              <c:f>'Crown law table'!$B$3:$B$68</c:f>
              <c:numCache>
                <c:formatCode>mmm\-yy</c:formatCode>
                <c:ptCount val="66"/>
                <c:pt idx="0">
                  <c:v>41486</c:v>
                </c:pt>
                <c:pt idx="1">
                  <c:v>41517</c:v>
                </c:pt>
                <c:pt idx="2">
                  <c:v>41547</c:v>
                </c:pt>
                <c:pt idx="3">
                  <c:v>41578</c:v>
                </c:pt>
                <c:pt idx="4">
                  <c:v>41608</c:v>
                </c:pt>
                <c:pt idx="5">
                  <c:v>41639</c:v>
                </c:pt>
                <c:pt idx="6">
                  <c:v>41670</c:v>
                </c:pt>
                <c:pt idx="7">
                  <c:v>41698</c:v>
                </c:pt>
                <c:pt idx="8">
                  <c:v>41729</c:v>
                </c:pt>
                <c:pt idx="9">
                  <c:v>41759</c:v>
                </c:pt>
                <c:pt idx="10">
                  <c:v>41790</c:v>
                </c:pt>
                <c:pt idx="11">
                  <c:v>41820</c:v>
                </c:pt>
                <c:pt idx="12">
                  <c:v>41851</c:v>
                </c:pt>
                <c:pt idx="13">
                  <c:v>41882</c:v>
                </c:pt>
                <c:pt idx="14">
                  <c:v>41912</c:v>
                </c:pt>
                <c:pt idx="15">
                  <c:v>41943</c:v>
                </c:pt>
                <c:pt idx="16">
                  <c:v>41973</c:v>
                </c:pt>
                <c:pt idx="17">
                  <c:v>42004</c:v>
                </c:pt>
                <c:pt idx="18">
                  <c:v>42035</c:v>
                </c:pt>
                <c:pt idx="19">
                  <c:v>42063</c:v>
                </c:pt>
                <c:pt idx="20">
                  <c:v>42094</c:v>
                </c:pt>
                <c:pt idx="21">
                  <c:v>42124</c:v>
                </c:pt>
                <c:pt idx="22">
                  <c:v>42155</c:v>
                </c:pt>
                <c:pt idx="23">
                  <c:v>42185</c:v>
                </c:pt>
                <c:pt idx="24">
                  <c:v>42216</c:v>
                </c:pt>
                <c:pt idx="25">
                  <c:v>42247</c:v>
                </c:pt>
                <c:pt idx="26">
                  <c:v>42277</c:v>
                </c:pt>
                <c:pt idx="27">
                  <c:v>42308</c:v>
                </c:pt>
                <c:pt idx="28">
                  <c:v>42338</c:v>
                </c:pt>
                <c:pt idx="29">
                  <c:v>42369</c:v>
                </c:pt>
                <c:pt idx="30">
                  <c:v>42400</c:v>
                </c:pt>
                <c:pt idx="31">
                  <c:v>42429</c:v>
                </c:pt>
                <c:pt idx="32">
                  <c:v>42460</c:v>
                </c:pt>
                <c:pt idx="33">
                  <c:v>42490</c:v>
                </c:pt>
                <c:pt idx="34">
                  <c:v>42521</c:v>
                </c:pt>
                <c:pt idx="35">
                  <c:v>42551</c:v>
                </c:pt>
                <c:pt idx="36">
                  <c:v>42582</c:v>
                </c:pt>
                <c:pt idx="37">
                  <c:v>42613</c:v>
                </c:pt>
                <c:pt idx="38">
                  <c:v>42643</c:v>
                </c:pt>
                <c:pt idx="39">
                  <c:v>42674</c:v>
                </c:pt>
                <c:pt idx="40">
                  <c:v>42704</c:v>
                </c:pt>
                <c:pt idx="41">
                  <c:v>42735</c:v>
                </c:pt>
                <c:pt idx="42">
                  <c:v>42766</c:v>
                </c:pt>
                <c:pt idx="43">
                  <c:v>42794</c:v>
                </c:pt>
                <c:pt idx="44">
                  <c:v>42825</c:v>
                </c:pt>
                <c:pt idx="45">
                  <c:v>42855</c:v>
                </c:pt>
                <c:pt idx="46">
                  <c:v>42886</c:v>
                </c:pt>
                <c:pt idx="47">
                  <c:v>42916</c:v>
                </c:pt>
                <c:pt idx="48">
                  <c:v>42917</c:v>
                </c:pt>
                <c:pt idx="49">
                  <c:v>42948</c:v>
                </c:pt>
                <c:pt idx="50">
                  <c:v>42979</c:v>
                </c:pt>
                <c:pt idx="51">
                  <c:v>43009</c:v>
                </c:pt>
                <c:pt idx="52">
                  <c:v>43040</c:v>
                </c:pt>
                <c:pt idx="53">
                  <c:v>43070</c:v>
                </c:pt>
                <c:pt idx="54">
                  <c:v>43101</c:v>
                </c:pt>
                <c:pt idx="55">
                  <c:v>43132</c:v>
                </c:pt>
                <c:pt idx="56">
                  <c:v>43160</c:v>
                </c:pt>
                <c:pt idx="57">
                  <c:v>43191</c:v>
                </c:pt>
                <c:pt idx="58">
                  <c:v>43221</c:v>
                </c:pt>
                <c:pt idx="59">
                  <c:v>43252</c:v>
                </c:pt>
                <c:pt idx="60">
                  <c:v>43282</c:v>
                </c:pt>
                <c:pt idx="61">
                  <c:v>43313</c:v>
                </c:pt>
                <c:pt idx="62">
                  <c:v>43344</c:v>
                </c:pt>
                <c:pt idx="63">
                  <c:v>43374</c:v>
                </c:pt>
                <c:pt idx="64">
                  <c:v>43405</c:v>
                </c:pt>
                <c:pt idx="65">
                  <c:v>43435</c:v>
                </c:pt>
              </c:numCache>
            </c:numRef>
          </c:cat>
          <c:val>
            <c:numRef>
              <c:f>'Crown law table'!$C$3:$C$68</c:f>
              <c:numCache>
                <c:formatCode>General</c:formatCode>
                <c:ptCount val="66"/>
                <c:pt idx="0">
                  <c:v>478</c:v>
                </c:pt>
                <c:pt idx="1">
                  <c:v>530</c:v>
                </c:pt>
                <c:pt idx="2">
                  <c:v>448</c:v>
                </c:pt>
                <c:pt idx="3">
                  <c:v>488</c:v>
                </c:pt>
                <c:pt idx="4">
                  <c:v>459</c:v>
                </c:pt>
                <c:pt idx="5">
                  <c:v>391</c:v>
                </c:pt>
                <c:pt idx="6">
                  <c:v>187</c:v>
                </c:pt>
                <c:pt idx="7">
                  <c:v>391</c:v>
                </c:pt>
                <c:pt idx="8">
                  <c:v>400</c:v>
                </c:pt>
                <c:pt idx="9">
                  <c:v>332</c:v>
                </c:pt>
                <c:pt idx="10">
                  <c:v>469</c:v>
                </c:pt>
                <c:pt idx="11">
                  <c:v>361</c:v>
                </c:pt>
                <c:pt idx="12">
                  <c:v>451</c:v>
                </c:pt>
                <c:pt idx="13">
                  <c:v>364</c:v>
                </c:pt>
                <c:pt idx="14">
                  <c:v>438</c:v>
                </c:pt>
                <c:pt idx="15">
                  <c:v>432</c:v>
                </c:pt>
                <c:pt idx="16">
                  <c:v>346</c:v>
                </c:pt>
                <c:pt idx="17">
                  <c:v>413</c:v>
                </c:pt>
                <c:pt idx="18">
                  <c:v>140</c:v>
                </c:pt>
                <c:pt idx="19">
                  <c:v>363</c:v>
                </c:pt>
                <c:pt idx="20">
                  <c:v>396</c:v>
                </c:pt>
                <c:pt idx="21">
                  <c:v>330</c:v>
                </c:pt>
                <c:pt idx="22">
                  <c:v>379</c:v>
                </c:pt>
                <c:pt idx="23">
                  <c:v>405</c:v>
                </c:pt>
                <c:pt idx="24">
                  <c:v>500</c:v>
                </c:pt>
                <c:pt idx="25">
                  <c:v>442</c:v>
                </c:pt>
                <c:pt idx="26">
                  <c:v>402</c:v>
                </c:pt>
                <c:pt idx="27">
                  <c:v>475</c:v>
                </c:pt>
                <c:pt idx="28">
                  <c:v>444</c:v>
                </c:pt>
                <c:pt idx="29">
                  <c:v>422</c:v>
                </c:pt>
              </c:numCache>
            </c:numRef>
          </c:val>
        </c:ser>
        <c:ser>
          <c:idx val="3"/>
          <c:order val="1"/>
          <c:tx>
            <c:strRef>
              <c:f>'Crown law table'!$D$2</c:f>
              <c:strCache>
                <c:ptCount val="1"/>
                <c:pt idx="0">
                  <c:v>Forecast</c:v>
                </c:pt>
              </c:strCache>
            </c:strRef>
          </c:tx>
          <c:spPr>
            <a:ln w="25400">
              <a:solidFill>
                <a:schemeClr val="accent1"/>
              </a:solidFill>
              <a:prstDash val="solid"/>
            </a:ln>
          </c:spPr>
          <c:marker>
            <c:symbol val="none"/>
          </c:marker>
          <c:cat>
            <c:numRef>
              <c:f>'Crown law table'!$B$3:$B$68</c:f>
              <c:numCache>
                <c:formatCode>mmm\-yy</c:formatCode>
                <c:ptCount val="66"/>
                <c:pt idx="0">
                  <c:v>41486</c:v>
                </c:pt>
                <c:pt idx="1">
                  <c:v>41517</c:v>
                </c:pt>
                <c:pt idx="2">
                  <c:v>41547</c:v>
                </c:pt>
                <c:pt idx="3">
                  <c:v>41578</c:v>
                </c:pt>
                <c:pt idx="4">
                  <c:v>41608</c:v>
                </c:pt>
                <c:pt idx="5">
                  <c:v>41639</c:v>
                </c:pt>
                <c:pt idx="6">
                  <c:v>41670</c:v>
                </c:pt>
                <c:pt idx="7">
                  <c:v>41698</c:v>
                </c:pt>
                <c:pt idx="8">
                  <c:v>41729</c:v>
                </c:pt>
                <c:pt idx="9">
                  <c:v>41759</c:v>
                </c:pt>
                <c:pt idx="10">
                  <c:v>41790</c:v>
                </c:pt>
                <c:pt idx="11">
                  <c:v>41820</c:v>
                </c:pt>
                <c:pt idx="12">
                  <c:v>41851</c:v>
                </c:pt>
                <c:pt idx="13">
                  <c:v>41882</c:v>
                </c:pt>
                <c:pt idx="14">
                  <c:v>41912</c:v>
                </c:pt>
                <c:pt idx="15">
                  <c:v>41943</c:v>
                </c:pt>
                <c:pt idx="16">
                  <c:v>41973</c:v>
                </c:pt>
                <c:pt idx="17">
                  <c:v>42004</c:v>
                </c:pt>
                <c:pt idx="18">
                  <c:v>42035</c:v>
                </c:pt>
                <c:pt idx="19">
                  <c:v>42063</c:v>
                </c:pt>
                <c:pt idx="20">
                  <c:v>42094</c:v>
                </c:pt>
                <c:pt idx="21">
                  <c:v>42124</c:v>
                </c:pt>
                <c:pt idx="22">
                  <c:v>42155</c:v>
                </c:pt>
                <c:pt idx="23">
                  <c:v>42185</c:v>
                </c:pt>
                <c:pt idx="24">
                  <c:v>42216</c:v>
                </c:pt>
                <c:pt idx="25">
                  <c:v>42247</c:v>
                </c:pt>
                <c:pt idx="26">
                  <c:v>42277</c:v>
                </c:pt>
                <c:pt idx="27">
                  <c:v>42308</c:v>
                </c:pt>
                <c:pt idx="28">
                  <c:v>42338</c:v>
                </c:pt>
                <c:pt idx="29">
                  <c:v>42369</c:v>
                </c:pt>
                <c:pt idx="30">
                  <c:v>42400</c:v>
                </c:pt>
                <c:pt idx="31">
                  <c:v>42429</c:v>
                </c:pt>
                <c:pt idx="32">
                  <c:v>42460</c:v>
                </c:pt>
                <c:pt idx="33">
                  <c:v>42490</c:v>
                </c:pt>
                <c:pt idx="34">
                  <c:v>42521</c:v>
                </c:pt>
                <c:pt idx="35">
                  <c:v>42551</c:v>
                </c:pt>
                <c:pt idx="36">
                  <c:v>42582</c:v>
                </c:pt>
                <c:pt idx="37">
                  <c:v>42613</c:v>
                </c:pt>
                <c:pt idx="38">
                  <c:v>42643</c:v>
                </c:pt>
                <c:pt idx="39">
                  <c:v>42674</c:v>
                </c:pt>
                <c:pt idx="40">
                  <c:v>42704</c:v>
                </c:pt>
                <c:pt idx="41">
                  <c:v>42735</c:v>
                </c:pt>
                <c:pt idx="42">
                  <c:v>42766</c:v>
                </c:pt>
                <c:pt idx="43">
                  <c:v>42794</c:v>
                </c:pt>
                <c:pt idx="44">
                  <c:v>42825</c:v>
                </c:pt>
                <c:pt idx="45">
                  <c:v>42855</c:v>
                </c:pt>
                <c:pt idx="46">
                  <c:v>42886</c:v>
                </c:pt>
                <c:pt idx="47">
                  <c:v>42916</c:v>
                </c:pt>
                <c:pt idx="48">
                  <c:v>42917</c:v>
                </c:pt>
                <c:pt idx="49">
                  <c:v>42948</c:v>
                </c:pt>
                <c:pt idx="50">
                  <c:v>42979</c:v>
                </c:pt>
                <c:pt idx="51">
                  <c:v>43009</c:v>
                </c:pt>
                <c:pt idx="52">
                  <c:v>43040</c:v>
                </c:pt>
                <c:pt idx="53">
                  <c:v>43070</c:v>
                </c:pt>
                <c:pt idx="54">
                  <c:v>43101</c:v>
                </c:pt>
                <c:pt idx="55">
                  <c:v>43132</c:v>
                </c:pt>
                <c:pt idx="56">
                  <c:v>43160</c:v>
                </c:pt>
                <c:pt idx="57">
                  <c:v>43191</c:v>
                </c:pt>
                <c:pt idx="58">
                  <c:v>43221</c:v>
                </c:pt>
                <c:pt idx="59">
                  <c:v>43252</c:v>
                </c:pt>
                <c:pt idx="60">
                  <c:v>43282</c:v>
                </c:pt>
                <c:pt idx="61">
                  <c:v>43313</c:v>
                </c:pt>
                <c:pt idx="62">
                  <c:v>43344</c:v>
                </c:pt>
                <c:pt idx="63">
                  <c:v>43374</c:v>
                </c:pt>
                <c:pt idx="64">
                  <c:v>43405</c:v>
                </c:pt>
                <c:pt idx="65">
                  <c:v>43435</c:v>
                </c:pt>
              </c:numCache>
            </c:numRef>
          </c:cat>
          <c:val>
            <c:numRef>
              <c:f>'Crown law table'!$D$3:$D$68</c:f>
              <c:numCache>
                <c:formatCode>General</c:formatCode>
                <c:ptCount val="66"/>
                <c:pt idx="18" formatCode="0">
                  <c:v>215.95913978499999</c:v>
                </c:pt>
                <c:pt idx="19" formatCode="0">
                  <c:v>378.42795698899999</c:v>
                </c:pt>
                <c:pt idx="20" formatCode="0">
                  <c:v>369.54838709699999</c:v>
                </c:pt>
                <c:pt idx="21" formatCode="0">
                  <c:v>326.06451612900003</c:v>
                </c:pt>
                <c:pt idx="22" formatCode="0">
                  <c:v>452.51612903199998</c:v>
                </c:pt>
                <c:pt idx="23" formatCode="0">
                  <c:v>366.76666666699998</c:v>
                </c:pt>
                <c:pt idx="24" formatCode="0">
                  <c:v>463.27880423900001</c:v>
                </c:pt>
                <c:pt idx="25" formatCode="0">
                  <c:v>359.845990911</c:v>
                </c:pt>
                <c:pt idx="26" formatCode="0">
                  <c:v>431.17471312700002</c:v>
                </c:pt>
                <c:pt idx="27" formatCode="0">
                  <c:v>435.39250376400003</c:v>
                </c:pt>
                <c:pt idx="28" formatCode="0">
                  <c:v>353.839130345</c:v>
                </c:pt>
                <c:pt idx="29" formatCode="0">
                  <c:v>429.65811398099999</c:v>
                </c:pt>
                <c:pt idx="30" formatCode="0">
                  <c:v>211.229374261</c:v>
                </c:pt>
                <c:pt idx="31" formatCode="0">
                  <c:v>374.36959632399999</c:v>
                </c:pt>
                <c:pt idx="32" formatCode="0">
                  <c:v>372.21430227600001</c:v>
                </c:pt>
                <c:pt idx="33" formatCode="0">
                  <c:v>331.57773160800002</c:v>
                </c:pt>
                <c:pt idx="34" formatCode="0">
                  <c:v>445.52046905499998</c:v>
                </c:pt>
                <c:pt idx="35" formatCode="0">
                  <c:v>359.85943519599999</c:v>
                </c:pt>
                <c:pt idx="36" formatCode="0">
                  <c:v>465.24336692100002</c:v>
                </c:pt>
                <c:pt idx="37" formatCode="0">
                  <c:v>360.28189218800003</c:v>
                </c:pt>
                <c:pt idx="38" formatCode="0">
                  <c:v>435.179581638</c:v>
                </c:pt>
                <c:pt idx="39" formatCode="0">
                  <c:v>437.042252781</c:v>
                </c:pt>
                <c:pt idx="40" formatCode="0">
                  <c:v>354.29079810799999</c:v>
                </c:pt>
                <c:pt idx="41" formatCode="0">
                  <c:v>422.65987970499998</c:v>
                </c:pt>
                <c:pt idx="42" formatCode="0">
                  <c:v>220.35665463999999</c:v>
                </c:pt>
                <c:pt idx="43" formatCode="0">
                  <c:v>368.76511431199998</c:v>
                </c:pt>
                <c:pt idx="44" formatCode="0">
                  <c:v>373.20917176</c:v>
                </c:pt>
                <c:pt idx="45" formatCode="0">
                  <c:v>331.02189347900003</c:v>
                </c:pt>
                <c:pt idx="46" formatCode="0">
                  <c:v>443.90420897900003</c:v>
                </c:pt>
                <c:pt idx="47" formatCode="0">
                  <c:v>359.56616330700001</c:v>
                </c:pt>
                <c:pt idx="48" formatCode="0">
                  <c:v>461.37273174500001</c:v>
                </c:pt>
                <c:pt idx="49" formatCode="0">
                  <c:v>360.74935522800001</c:v>
                </c:pt>
                <c:pt idx="50" formatCode="0">
                  <c:v>433.73972667200002</c:v>
                </c:pt>
                <c:pt idx="51" formatCode="0">
                  <c:v>436.14430642299999</c:v>
                </c:pt>
                <c:pt idx="52" formatCode="0">
                  <c:v>354.05081106400002</c:v>
                </c:pt>
                <c:pt idx="53" formatCode="0">
                  <c:v>424.84149396700002</c:v>
                </c:pt>
                <c:pt idx="54" formatCode="0">
                  <c:v>212.95338968900001</c:v>
                </c:pt>
                <c:pt idx="55" formatCode="0">
                  <c:v>372.74894299599998</c:v>
                </c:pt>
                <c:pt idx="56" formatCode="0">
                  <c:v>372.10215977000001</c:v>
                </c:pt>
                <c:pt idx="57" formatCode="0">
                  <c:v>329.10312131500001</c:v>
                </c:pt>
                <c:pt idx="58" formatCode="0">
                  <c:v>446.281908923</c:v>
                </c:pt>
                <c:pt idx="59" formatCode="0">
                  <c:v>355.934647359</c:v>
                </c:pt>
                <c:pt idx="60" formatCode="0">
                  <c:v>467.40395949100002</c:v>
                </c:pt>
                <c:pt idx="61" formatCode="0">
                  <c:v>360.64749447200001</c:v>
                </c:pt>
                <c:pt idx="62" formatCode="0">
                  <c:v>434.58449790200001</c:v>
                </c:pt>
                <c:pt idx="63" formatCode="0">
                  <c:v>436.179548985</c:v>
                </c:pt>
                <c:pt idx="64" formatCode="0">
                  <c:v>353.89568304199997</c:v>
                </c:pt>
                <c:pt idx="65" formatCode="0">
                  <c:v>426.14350855999999</c:v>
                </c:pt>
              </c:numCache>
            </c:numRef>
          </c:val>
        </c:ser>
        <c:marker val="1"/>
        <c:axId val="85974400"/>
        <c:axId val="85976576"/>
      </c:lineChart>
      <c:dateAx>
        <c:axId val="85974400"/>
        <c:scaling>
          <c:orientation val="minMax"/>
          <c:max val="43466"/>
          <c:min val="41640"/>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7688103414386362"/>
              <c:y val="0.84507240959352514"/>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85976576"/>
        <c:crosses val="autoZero"/>
        <c:auto val="1"/>
        <c:lblOffset val="100"/>
        <c:baseTimeUnit val="months"/>
        <c:majorUnit val="12"/>
        <c:majorTimeUnit val="months"/>
        <c:minorUnit val="12"/>
        <c:minorTimeUnit val="months"/>
      </c:dateAx>
      <c:valAx>
        <c:axId val="85976576"/>
        <c:scaling>
          <c:orientation val="minMax"/>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Number of cases</a:t>
                </a:r>
              </a:p>
            </c:rich>
          </c:tx>
          <c:layout>
            <c:manualLayout>
              <c:xMode val="edge"/>
              <c:yMode val="edge"/>
              <c:x val="1.2555181703608647E-2"/>
              <c:y val="0.20479745077737851"/>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85974400"/>
        <c:crosses val="autoZero"/>
        <c:crossBetween val="midCat"/>
      </c:valAx>
      <c:spPr>
        <a:solidFill>
          <a:srgbClr val="FFFFFF"/>
        </a:solidFill>
        <a:ln w="3175">
          <a:solidFill>
            <a:srgbClr val="000000"/>
          </a:solidFill>
          <a:prstDash val="solid"/>
        </a:ln>
      </c:spPr>
    </c:plotArea>
    <c:legend>
      <c:legendPos val="r"/>
      <c:layout>
        <c:manualLayout>
          <c:xMode val="edge"/>
          <c:yMode val="edge"/>
          <c:x val="0.15528634361234325"/>
          <c:y val="0.88712957063115971"/>
          <c:w val="0.71255506607929564"/>
          <c:h val="9.5049596853338539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lang val="en-NZ"/>
  <c:chart>
    <c:title>
      <c:tx>
        <c:rich>
          <a:bodyPr/>
          <a:lstStyle/>
          <a:p>
            <a:pPr algn="l">
              <a:defRPr sz="1600" b="1" i="0" u="none" strike="noStrike" baseline="0">
                <a:solidFill>
                  <a:srgbClr val="000000"/>
                </a:solidFill>
                <a:latin typeface="Arial"/>
                <a:ea typeface="Arial"/>
                <a:cs typeface="Arial"/>
              </a:defRPr>
            </a:pPr>
            <a:r>
              <a:rPr lang="en-NZ"/>
              <a:t>Number of written pre-sentence reports</a:t>
            </a:r>
          </a:p>
        </c:rich>
      </c:tx>
      <c:overlay val="1"/>
      <c:spPr>
        <a:noFill/>
        <a:ln w="25400">
          <a:noFill/>
        </a:ln>
      </c:spPr>
    </c:title>
    <c:plotArea>
      <c:layout>
        <c:manualLayout>
          <c:layoutTarget val="inner"/>
          <c:xMode val="edge"/>
          <c:yMode val="edge"/>
          <c:x val="0.11419600306091408"/>
          <c:y val="9.2587406772173295E-2"/>
          <c:w val="0.86439031378390063"/>
          <c:h val="0.64684657526538902"/>
        </c:manualLayout>
      </c:layout>
      <c:lineChart>
        <c:grouping val="standard"/>
        <c:ser>
          <c:idx val="2"/>
          <c:order val="0"/>
          <c:tx>
            <c:strRef>
              <c:f>'Reports table'!$G$3</c:f>
              <c:strCache>
                <c:ptCount val="1"/>
                <c:pt idx="0">
                  <c:v>Written </c:v>
                </c:pt>
              </c:strCache>
            </c:strRef>
          </c:tx>
          <c:spPr>
            <a:ln w="38100" cmpd="sng">
              <a:solidFill>
                <a:srgbClr val="263E78"/>
              </a:solidFill>
              <a:prstDash val="solid"/>
            </a:ln>
          </c:spPr>
          <c:marker>
            <c:symbol val="triangle"/>
            <c:size val="3"/>
            <c:spPr>
              <a:noFill/>
              <a:ln w="9525">
                <a:noFill/>
              </a:ln>
            </c:spPr>
          </c:marker>
          <c:cat>
            <c:numRef>
              <c:f>'Reports table'!$B$4:$B$295</c:f>
              <c:numCache>
                <c:formatCode>mmm\-yy</c:formatCode>
                <c:ptCount val="292"/>
                <c:pt idx="0">
                  <c:v>36981</c:v>
                </c:pt>
                <c:pt idx="1">
                  <c:v>37011</c:v>
                </c:pt>
                <c:pt idx="2">
                  <c:v>37042</c:v>
                </c:pt>
                <c:pt idx="3">
                  <c:v>37072</c:v>
                </c:pt>
                <c:pt idx="4">
                  <c:v>37103</c:v>
                </c:pt>
                <c:pt idx="5">
                  <c:v>37134</c:v>
                </c:pt>
                <c:pt idx="6">
                  <c:v>37164</c:v>
                </c:pt>
                <c:pt idx="7">
                  <c:v>37195</c:v>
                </c:pt>
                <c:pt idx="8">
                  <c:v>37225</c:v>
                </c:pt>
                <c:pt idx="9">
                  <c:v>37256</c:v>
                </c:pt>
                <c:pt idx="10">
                  <c:v>37287</c:v>
                </c:pt>
                <c:pt idx="11">
                  <c:v>37315</c:v>
                </c:pt>
                <c:pt idx="12">
                  <c:v>37346</c:v>
                </c:pt>
                <c:pt idx="13">
                  <c:v>37376</c:v>
                </c:pt>
                <c:pt idx="14">
                  <c:v>37407</c:v>
                </c:pt>
                <c:pt idx="15">
                  <c:v>37437</c:v>
                </c:pt>
                <c:pt idx="16">
                  <c:v>37468</c:v>
                </c:pt>
                <c:pt idx="17">
                  <c:v>37499</c:v>
                </c:pt>
                <c:pt idx="18">
                  <c:v>37529</c:v>
                </c:pt>
                <c:pt idx="19">
                  <c:v>37560</c:v>
                </c:pt>
                <c:pt idx="20">
                  <c:v>37590</c:v>
                </c:pt>
                <c:pt idx="21">
                  <c:v>37621</c:v>
                </c:pt>
                <c:pt idx="22">
                  <c:v>37652</c:v>
                </c:pt>
                <c:pt idx="23">
                  <c:v>37680</c:v>
                </c:pt>
                <c:pt idx="24">
                  <c:v>37711</c:v>
                </c:pt>
                <c:pt idx="25">
                  <c:v>37741</c:v>
                </c:pt>
                <c:pt idx="26">
                  <c:v>37772</c:v>
                </c:pt>
                <c:pt idx="27">
                  <c:v>37802</c:v>
                </c:pt>
                <c:pt idx="28">
                  <c:v>37833</c:v>
                </c:pt>
                <c:pt idx="29">
                  <c:v>37864</c:v>
                </c:pt>
                <c:pt idx="30">
                  <c:v>37894</c:v>
                </c:pt>
                <c:pt idx="31">
                  <c:v>37925</c:v>
                </c:pt>
                <c:pt idx="32">
                  <c:v>37955</c:v>
                </c:pt>
                <c:pt idx="33">
                  <c:v>37986</c:v>
                </c:pt>
                <c:pt idx="34">
                  <c:v>38017</c:v>
                </c:pt>
                <c:pt idx="35">
                  <c:v>38046</c:v>
                </c:pt>
                <c:pt idx="36">
                  <c:v>38077</c:v>
                </c:pt>
                <c:pt idx="37">
                  <c:v>38107</c:v>
                </c:pt>
                <c:pt idx="38">
                  <c:v>38138</c:v>
                </c:pt>
                <c:pt idx="39">
                  <c:v>38168</c:v>
                </c:pt>
                <c:pt idx="40">
                  <c:v>38199</c:v>
                </c:pt>
                <c:pt idx="41">
                  <c:v>38230</c:v>
                </c:pt>
                <c:pt idx="42">
                  <c:v>38260</c:v>
                </c:pt>
                <c:pt idx="43">
                  <c:v>38291</c:v>
                </c:pt>
                <c:pt idx="44">
                  <c:v>38321</c:v>
                </c:pt>
                <c:pt idx="45">
                  <c:v>38352</c:v>
                </c:pt>
                <c:pt idx="46">
                  <c:v>38383</c:v>
                </c:pt>
                <c:pt idx="47">
                  <c:v>38411</c:v>
                </c:pt>
                <c:pt idx="48">
                  <c:v>38442</c:v>
                </c:pt>
                <c:pt idx="49">
                  <c:v>38472</c:v>
                </c:pt>
                <c:pt idx="50">
                  <c:v>38503</c:v>
                </c:pt>
                <c:pt idx="51">
                  <c:v>38533</c:v>
                </c:pt>
                <c:pt idx="52">
                  <c:v>38564</c:v>
                </c:pt>
                <c:pt idx="53">
                  <c:v>38595</c:v>
                </c:pt>
                <c:pt idx="54">
                  <c:v>38625</c:v>
                </c:pt>
                <c:pt idx="55">
                  <c:v>38656</c:v>
                </c:pt>
                <c:pt idx="56">
                  <c:v>38686</c:v>
                </c:pt>
                <c:pt idx="57">
                  <c:v>38717</c:v>
                </c:pt>
                <c:pt idx="58">
                  <c:v>38748</c:v>
                </c:pt>
                <c:pt idx="59">
                  <c:v>38776</c:v>
                </c:pt>
                <c:pt idx="60">
                  <c:v>38807</c:v>
                </c:pt>
                <c:pt idx="61">
                  <c:v>38837</c:v>
                </c:pt>
                <c:pt idx="62">
                  <c:v>38868</c:v>
                </c:pt>
                <c:pt idx="63">
                  <c:v>38898</c:v>
                </c:pt>
                <c:pt idx="64">
                  <c:v>38929</c:v>
                </c:pt>
                <c:pt idx="65">
                  <c:v>38960</c:v>
                </c:pt>
                <c:pt idx="66">
                  <c:v>38990</c:v>
                </c:pt>
                <c:pt idx="67">
                  <c:v>39021</c:v>
                </c:pt>
                <c:pt idx="68">
                  <c:v>39051</c:v>
                </c:pt>
                <c:pt idx="69">
                  <c:v>39082</c:v>
                </c:pt>
                <c:pt idx="70">
                  <c:v>39113</c:v>
                </c:pt>
                <c:pt idx="71">
                  <c:v>39141</c:v>
                </c:pt>
                <c:pt idx="72">
                  <c:v>39172</c:v>
                </c:pt>
                <c:pt idx="73">
                  <c:v>39202</c:v>
                </c:pt>
                <c:pt idx="74">
                  <c:v>39233</c:v>
                </c:pt>
                <c:pt idx="75">
                  <c:v>39263</c:v>
                </c:pt>
                <c:pt idx="76">
                  <c:v>39294</c:v>
                </c:pt>
                <c:pt idx="77">
                  <c:v>39325</c:v>
                </c:pt>
                <c:pt idx="78">
                  <c:v>39355</c:v>
                </c:pt>
                <c:pt idx="79">
                  <c:v>39386</c:v>
                </c:pt>
                <c:pt idx="80">
                  <c:v>39416</c:v>
                </c:pt>
                <c:pt idx="81">
                  <c:v>39447</c:v>
                </c:pt>
                <c:pt idx="82">
                  <c:v>39478</c:v>
                </c:pt>
                <c:pt idx="83">
                  <c:v>39507</c:v>
                </c:pt>
                <c:pt idx="84">
                  <c:v>39538</c:v>
                </c:pt>
                <c:pt idx="85">
                  <c:v>39568</c:v>
                </c:pt>
                <c:pt idx="86">
                  <c:v>39599</c:v>
                </c:pt>
                <c:pt idx="87">
                  <c:v>39629</c:v>
                </c:pt>
                <c:pt idx="88">
                  <c:v>39660</c:v>
                </c:pt>
                <c:pt idx="89">
                  <c:v>39691</c:v>
                </c:pt>
                <c:pt idx="90">
                  <c:v>39721</c:v>
                </c:pt>
                <c:pt idx="91">
                  <c:v>39752</c:v>
                </c:pt>
                <c:pt idx="92">
                  <c:v>39782</c:v>
                </c:pt>
                <c:pt idx="93">
                  <c:v>39813</c:v>
                </c:pt>
                <c:pt idx="94">
                  <c:v>39844</c:v>
                </c:pt>
                <c:pt idx="95">
                  <c:v>39872</c:v>
                </c:pt>
                <c:pt idx="96">
                  <c:v>39903</c:v>
                </c:pt>
                <c:pt idx="97">
                  <c:v>39933</c:v>
                </c:pt>
                <c:pt idx="98">
                  <c:v>39964</c:v>
                </c:pt>
                <c:pt idx="99">
                  <c:v>39994</c:v>
                </c:pt>
                <c:pt idx="100">
                  <c:v>40025</c:v>
                </c:pt>
                <c:pt idx="101">
                  <c:v>40056</c:v>
                </c:pt>
                <c:pt idx="102">
                  <c:v>40086</c:v>
                </c:pt>
                <c:pt idx="103">
                  <c:v>40117</c:v>
                </c:pt>
                <c:pt idx="104">
                  <c:v>40147</c:v>
                </c:pt>
                <c:pt idx="105">
                  <c:v>40178</c:v>
                </c:pt>
                <c:pt idx="106">
                  <c:v>40209</c:v>
                </c:pt>
                <c:pt idx="107">
                  <c:v>40237</c:v>
                </c:pt>
                <c:pt idx="108">
                  <c:v>40268</c:v>
                </c:pt>
                <c:pt idx="109">
                  <c:v>40298</c:v>
                </c:pt>
                <c:pt idx="110">
                  <c:v>40329</c:v>
                </c:pt>
                <c:pt idx="111">
                  <c:v>40359</c:v>
                </c:pt>
                <c:pt idx="112">
                  <c:v>40390</c:v>
                </c:pt>
                <c:pt idx="113">
                  <c:v>40421</c:v>
                </c:pt>
                <c:pt idx="114">
                  <c:v>40451</c:v>
                </c:pt>
                <c:pt idx="115">
                  <c:v>40482</c:v>
                </c:pt>
                <c:pt idx="116">
                  <c:v>40512</c:v>
                </c:pt>
                <c:pt idx="117">
                  <c:v>40543</c:v>
                </c:pt>
                <c:pt idx="118">
                  <c:v>40574</c:v>
                </c:pt>
                <c:pt idx="119">
                  <c:v>40602</c:v>
                </c:pt>
                <c:pt idx="120">
                  <c:v>40633</c:v>
                </c:pt>
                <c:pt idx="121">
                  <c:v>40663</c:v>
                </c:pt>
                <c:pt idx="122">
                  <c:v>40694</c:v>
                </c:pt>
                <c:pt idx="123">
                  <c:v>40724</c:v>
                </c:pt>
                <c:pt idx="124">
                  <c:v>40755</c:v>
                </c:pt>
                <c:pt idx="125">
                  <c:v>40786</c:v>
                </c:pt>
                <c:pt idx="126">
                  <c:v>40816</c:v>
                </c:pt>
                <c:pt idx="127">
                  <c:v>40847</c:v>
                </c:pt>
                <c:pt idx="128">
                  <c:v>40877</c:v>
                </c:pt>
                <c:pt idx="129">
                  <c:v>40908</c:v>
                </c:pt>
                <c:pt idx="130">
                  <c:v>40939</c:v>
                </c:pt>
                <c:pt idx="131">
                  <c:v>40968</c:v>
                </c:pt>
                <c:pt idx="132">
                  <c:v>40999</c:v>
                </c:pt>
                <c:pt idx="133">
                  <c:v>41029</c:v>
                </c:pt>
                <c:pt idx="134">
                  <c:v>41060</c:v>
                </c:pt>
                <c:pt idx="135">
                  <c:v>41090</c:v>
                </c:pt>
                <c:pt idx="136">
                  <c:v>41121</c:v>
                </c:pt>
                <c:pt idx="137">
                  <c:v>41152</c:v>
                </c:pt>
                <c:pt idx="138">
                  <c:v>41182</c:v>
                </c:pt>
                <c:pt idx="139">
                  <c:v>41213</c:v>
                </c:pt>
                <c:pt idx="140">
                  <c:v>41243</c:v>
                </c:pt>
                <c:pt idx="141">
                  <c:v>41274</c:v>
                </c:pt>
                <c:pt idx="142">
                  <c:v>41305</c:v>
                </c:pt>
                <c:pt idx="143">
                  <c:v>41333</c:v>
                </c:pt>
                <c:pt idx="144">
                  <c:v>41364</c:v>
                </c:pt>
                <c:pt idx="145">
                  <c:v>41394</c:v>
                </c:pt>
                <c:pt idx="146">
                  <c:v>41425</c:v>
                </c:pt>
                <c:pt idx="147">
                  <c:v>41455</c:v>
                </c:pt>
                <c:pt idx="148">
                  <c:v>41486</c:v>
                </c:pt>
                <c:pt idx="149">
                  <c:v>41517</c:v>
                </c:pt>
                <c:pt idx="150">
                  <c:v>41547</c:v>
                </c:pt>
                <c:pt idx="151">
                  <c:v>41578</c:v>
                </c:pt>
                <c:pt idx="152">
                  <c:v>41608</c:v>
                </c:pt>
                <c:pt idx="153">
                  <c:v>41639</c:v>
                </c:pt>
                <c:pt idx="154">
                  <c:v>41670</c:v>
                </c:pt>
                <c:pt idx="155">
                  <c:v>41698</c:v>
                </c:pt>
                <c:pt idx="156">
                  <c:v>41729</c:v>
                </c:pt>
                <c:pt idx="157">
                  <c:v>41759</c:v>
                </c:pt>
                <c:pt idx="158">
                  <c:v>41790</c:v>
                </c:pt>
                <c:pt idx="159">
                  <c:v>41820</c:v>
                </c:pt>
                <c:pt idx="160">
                  <c:v>41851</c:v>
                </c:pt>
                <c:pt idx="161">
                  <c:v>41882</c:v>
                </c:pt>
                <c:pt idx="162">
                  <c:v>41912</c:v>
                </c:pt>
                <c:pt idx="163">
                  <c:v>41943</c:v>
                </c:pt>
                <c:pt idx="164">
                  <c:v>41973</c:v>
                </c:pt>
                <c:pt idx="165">
                  <c:v>42004</c:v>
                </c:pt>
                <c:pt idx="166">
                  <c:v>42035</c:v>
                </c:pt>
                <c:pt idx="167">
                  <c:v>42063</c:v>
                </c:pt>
                <c:pt idx="168">
                  <c:v>42094</c:v>
                </c:pt>
                <c:pt idx="169">
                  <c:v>42124</c:v>
                </c:pt>
                <c:pt idx="170">
                  <c:v>42155</c:v>
                </c:pt>
                <c:pt idx="171">
                  <c:v>42185</c:v>
                </c:pt>
                <c:pt idx="172">
                  <c:v>42216</c:v>
                </c:pt>
                <c:pt idx="173">
                  <c:v>42247</c:v>
                </c:pt>
                <c:pt idx="174">
                  <c:v>42277</c:v>
                </c:pt>
                <c:pt idx="175">
                  <c:v>42308</c:v>
                </c:pt>
                <c:pt idx="176">
                  <c:v>42338</c:v>
                </c:pt>
                <c:pt idx="177">
                  <c:v>42369</c:v>
                </c:pt>
                <c:pt idx="178">
                  <c:v>42400</c:v>
                </c:pt>
                <c:pt idx="179">
                  <c:v>42429</c:v>
                </c:pt>
                <c:pt idx="180">
                  <c:v>42460</c:v>
                </c:pt>
                <c:pt idx="181">
                  <c:v>42490</c:v>
                </c:pt>
                <c:pt idx="182">
                  <c:v>42521</c:v>
                </c:pt>
                <c:pt idx="183">
                  <c:v>42551</c:v>
                </c:pt>
                <c:pt idx="184">
                  <c:v>42582</c:v>
                </c:pt>
                <c:pt idx="185">
                  <c:v>42613</c:v>
                </c:pt>
                <c:pt idx="186">
                  <c:v>42643</c:v>
                </c:pt>
                <c:pt idx="187">
                  <c:v>42674</c:v>
                </c:pt>
                <c:pt idx="188">
                  <c:v>42704</c:v>
                </c:pt>
                <c:pt idx="189">
                  <c:v>42735</c:v>
                </c:pt>
                <c:pt idx="190">
                  <c:v>42766</c:v>
                </c:pt>
                <c:pt idx="191">
                  <c:v>42794</c:v>
                </c:pt>
                <c:pt idx="192">
                  <c:v>42825</c:v>
                </c:pt>
                <c:pt idx="193">
                  <c:v>42855</c:v>
                </c:pt>
                <c:pt idx="194">
                  <c:v>42886</c:v>
                </c:pt>
                <c:pt idx="195">
                  <c:v>42916</c:v>
                </c:pt>
                <c:pt idx="196">
                  <c:v>42947</c:v>
                </c:pt>
                <c:pt idx="197">
                  <c:v>42978</c:v>
                </c:pt>
                <c:pt idx="198">
                  <c:v>43008</c:v>
                </c:pt>
                <c:pt idx="199">
                  <c:v>43039</c:v>
                </c:pt>
                <c:pt idx="200">
                  <c:v>43069</c:v>
                </c:pt>
                <c:pt idx="201">
                  <c:v>43100</c:v>
                </c:pt>
                <c:pt idx="202">
                  <c:v>43131</c:v>
                </c:pt>
                <c:pt idx="203">
                  <c:v>43159</c:v>
                </c:pt>
                <c:pt idx="204">
                  <c:v>43190</c:v>
                </c:pt>
                <c:pt idx="205">
                  <c:v>43220</c:v>
                </c:pt>
                <c:pt idx="206">
                  <c:v>43251</c:v>
                </c:pt>
                <c:pt idx="207">
                  <c:v>43281</c:v>
                </c:pt>
                <c:pt idx="208">
                  <c:v>43312</c:v>
                </c:pt>
                <c:pt idx="209">
                  <c:v>43343</c:v>
                </c:pt>
                <c:pt idx="210">
                  <c:v>43373</c:v>
                </c:pt>
                <c:pt idx="211">
                  <c:v>43404</c:v>
                </c:pt>
                <c:pt idx="212">
                  <c:v>43434</c:v>
                </c:pt>
                <c:pt idx="213">
                  <c:v>43465</c:v>
                </c:pt>
                <c:pt idx="214">
                  <c:v>43496</c:v>
                </c:pt>
                <c:pt idx="215">
                  <c:v>43524</c:v>
                </c:pt>
                <c:pt idx="216">
                  <c:v>43555</c:v>
                </c:pt>
                <c:pt idx="217">
                  <c:v>43585</c:v>
                </c:pt>
                <c:pt idx="218">
                  <c:v>43616</c:v>
                </c:pt>
                <c:pt idx="219">
                  <c:v>43646</c:v>
                </c:pt>
                <c:pt idx="220">
                  <c:v>43677</c:v>
                </c:pt>
                <c:pt idx="221">
                  <c:v>43708</c:v>
                </c:pt>
                <c:pt idx="222">
                  <c:v>43738</c:v>
                </c:pt>
                <c:pt idx="223">
                  <c:v>43769</c:v>
                </c:pt>
                <c:pt idx="224">
                  <c:v>43799</c:v>
                </c:pt>
                <c:pt idx="225">
                  <c:v>43830</c:v>
                </c:pt>
                <c:pt idx="226">
                  <c:v>43861</c:v>
                </c:pt>
                <c:pt idx="227">
                  <c:v>43890</c:v>
                </c:pt>
                <c:pt idx="228">
                  <c:v>43921</c:v>
                </c:pt>
                <c:pt idx="229">
                  <c:v>43951</c:v>
                </c:pt>
                <c:pt idx="230">
                  <c:v>43982</c:v>
                </c:pt>
                <c:pt idx="231">
                  <c:v>44012</c:v>
                </c:pt>
                <c:pt idx="232">
                  <c:v>44043</c:v>
                </c:pt>
                <c:pt idx="233">
                  <c:v>44074</c:v>
                </c:pt>
                <c:pt idx="234">
                  <c:v>44104</c:v>
                </c:pt>
                <c:pt idx="235">
                  <c:v>44135</c:v>
                </c:pt>
                <c:pt idx="236">
                  <c:v>44165</c:v>
                </c:pt>
                <c:pt idx="237">
                  <c:v>44196</c:v>
                </c:pt>
                <c:pt idx="238">
                  <c:v>44227</c:v>
                </c:pt>
                <c:pt idx="239">
                  <c:v>44255</c:v>
                </c:pt>
                <c:pt idx="240">
                  <c:v>44286</c:v>
                </c:pt>
                <c:pt idx="241">
                  <c:v>44316</c:v>
                </c:pt>
                <c:pt idx="242">
                  <c:v>44347</c:v>
                </c:pt>
                <c:pt idx="243">
                  <c:v>44377</c:v>
                </c:pt>
                <c:pt idx="244">
                  <c:v>44408</c:v>
                </c:pt>
                <c:pt idx="245">
                  <c:v>44439</c:v>
                </c:pt>
                <c:pt idx="246">
                  <c:v>44469</c:v>
                </c:pt>
                <c:pt idx="247">
                  <c:v>44500</c:v>
                </c:pt>
                <c:pt idx="248">
                  <c:v>44530</c:v>
                </c:pt>
                <c:pt idx="249">
                  <c:v>44561</c:v>
                </c:pt>
                <c:pt idx="250">
                  <c:v>44592</c:v>
                </c:pt>
                <c:pt idx="251">
                  <c:v>44620</c:v>
                </c:pt>
                <c:pt idx="252">
                  <c:v>44651</c:v>
                </c:pt>
                <c:pt idx="253">
                  <c:v>44681</c:v>
                </c:pt>
                <c:pt idx="254">
                  <c:v>44712</c:v>
                </c:pt>
                <c:pt idx="255">
                  <c:v>44742</c:v>
                </c:pt>
                <c:pt idx="256">
                  <c:v>44773</c:v>
                </c:pt>
                <c:pt idx="257">
                  <c:v>44804</c:v>
                </c:pt>
                <c:pt idx="258">
                  <c:v>44834</c:v>
                </c:pt>
                <c:pt idx="259">
                  <c:v>44865</c:v>
                </c:pt>
                <c:pt idx="260">
                  <c:v>44895</c:v>
                </c:pt>
                <c:pt idx="261">
                  <c:v>44926</c:v>
                </c:pt>
                <c:pt idx="262">
                  <c:v>44957</c:v>
                </c:pt>
                <c:pt idx="263">
                  <c:v>44985</c:v>
                </c:pt>
                <c:pt idx="264">
                  <c:v>45016</c:v>
                </c:pt>
                <c:pt idx="265">
                  <c:v>45046</c:v>
                </c:pt>
                <c:pt idx="266">
                  <c:v>45077</c:v>
                </c:pt>
                <c:pt idx="267">
                  <c:v>45107</c:v>
                </c:pt>
                <c:pt idx="268" formatCode="mmm\ yy">
                  <c:v>45138</c:v>
                </c:pt>
                <c:pt idx="269" formatCode="mmm\ yy">
                  <c:v>45169</c:v>
                </c:pt>
                <c:pt idx="270" formatCode="mmm\ yy">
                  <c:v>45199</c:v>
                </c:pt>
                <c:pt idx="271" formatCode="mmm\ yy">
                  <c:v>45230</c:v>
                </c:pt>
                <c:pt idx="272" formatCode="mmm\ yy">
                  <c:v>45260</c:v>
                </c:pt>
                <c:pt idx="273" formatCode="mmm\ yy">
                  <c:v>45291</c:v>
                </c:pt>
                <c:pt idx="274" formatCode="mmm\ yy">
                  <c:v>45322</c:v>
                </c:pt>
                <c:pt idx="275" formatCode="mmm\ yy">
                  <c:v>45351</c:v>
                </c:pt>
                <c:pt idx="276" formatCode="mmm\ yy">
                  <c:v>45382</c:v>
                </c:pt>
                <c:pt idx="277" formatCode="mmm\ yy">
                  <c:v>45412</c:v>
                </c:pt>
                <c:pt idx="278" formatCode="mmm\ yy">
                  <c:v>45443</c:v>
                </c:pt>
                <c:pt idx="279" formatCode="mmm\ yy">
                  <c:v>45473</c:v>
                </c:pt>
                <c:pt idx="280" formatCode="mmm\ yy">
                  <c:v>45504</c:v>
                </c:pt>
                <c:pt idx="281" formatCode="mmm\ yy">
                  <c:v>45535</c:v>
                </c:pt>
                <c:pt idx="282" formatCode="mmm\ yy">
                  <c:v>45565</c:v>
                </c:pt>
                <c:pt idx="283" formatCode="mmm\ yy">
                  <c:v>45596</c:v>
                </c:pt>
                <c:pt idx="284" formatCode="mmm\ yy">
                  <c:v>45626</c:v>
                </c:pt>
                <c:pt idx="285" formatCode="mmm\ yy">
                  <c:v>45657</c:v>
                </c:pt>
                <c:pt idx="286" formatCode="mmm\ yy">
                  <c:v>45688</c:v>
                </c:pt>
                <c:pt idx="287" formatCode="mmm\ yy">
                  <c:v>45716</c:v>
                </c:pt>
                <c:pt idx="288" formatCode="mmm\ yy">
                  <c:v>45747</c:v>
                </c:pt>
                <c:pt idx="289" formatCode="mmm\ yy">
                  <c:v>45777</c:v>
                </c:pt>
                <c:pt idx="290" formatCode="mmm\ yy">
                  <c:v>45808</c:v>
                </c:pt>
                <c:pt idx="291" formatCode="mmm\ yy">
                  <c:v>45838</c:v>
                </c:pt>
              </c:numCache>
            </c:numRef>
          </c:cat>
          <c:val>
            <c:numRef>
              <c:f>'Reports table'!$G$4:$G$295</c:f>
              <c:numCache>
                <c:formatCode>_-* #,##0_-;\-* #,##0_-;_-* "-"??_-;_-@_-</c:formatCode>
                <c:ptCount val="292"/>
                <c:pt idx="0">
                  <c:v>234</c:v>
                </c:pt>
                <c:pt idx="1">
                  <c:v>629</c:v>
                </c:pt>
                <c:pt idx="2">
                  <c:v>1079</c:v>
                </c:pt>
                <c:pt idx="3">
                  <c:v>1122</c:v>
                </c:pt>
                <c:pt idx="4">
                  <c:v>1168</c:v>
                </c:pt>
                <c:pt idx="5">
                  <c:v>1482</c:v>
                </c:pt>
                <c:pt idx="6">
                  <c:v>1223</c:v>
                </c:pt>
                <c:pt idx="7">
                  <c:v>1267</c:v>
                </c:pt>
                <c:pt idx="8">
                  <c:v>1428</c:v>
                </c:pt>
                <c:pt idx="9">
                  <c:v>1013</c:v>
                </c:pt>
                <c:pt idx="10">
                  <c:v>1143</c:v>
                </c:pt>
                <c:pt idx="11">
                  <c:v>1469</c:v>
                </c:pt>
                <c:pt idx="12">
                  <c:v>1620</c:v>
                </c:pt>
                <c:pt idx="13">
                  <c:v>1499</c:v>
                </c:pt>
                <c:pt idx="14">
                  <c:v>1918</c:v>
                </c:pt>
                <c:pt idx="15">
                  <c:v>1688</c:v>
                </c:pt>
                <c:pt idx="16">
                  <c:v>1723</c:v>
                </c:pt>
                <c:pt idx="17">
                  <c:v>1664</c:v>
                </c:pt>
                <c:pt idx="18">
                  <c:v>1487</c:v>
                </c:pt>
                <c:pt idx="19">
                  <c:v>1517</c:v>
                </c:pt>
                <c:pt idx="20">
                  <c:v>1540</c:v>
                </c:pt>
                <c:pt idx="21">
                  <c:v>1240</c:v>
                </c:pt>
                <c:pt idx="22">
                  <c:v>1163</c:v>
                </c:pt>
                <c:pt idx="23">
                  <c:v>1483</c:v>
                </c:pt>
                <c:pt idx="24">
                  <c:v>1526</c:v>
                </c:pt>
                <c:pt idx="25">
                  <c:v>1400</c:v>
                </c:pt>
                <c:pt idx="26">
                  <c:v>1674</c:v>
                </c:pt>
                <c:pt idx="27">
                  <c:v>1635</c:v>
                </c:pt>
                <c:pt idx="28">
                  <c:v>1825</c:v>
                </c:pt>
                <c:pt idx="29">
                  <c:v>1691</c:v>
                </c:pt>
                <c:pt idx="30">
                  <c:v>1670</c:v>
                </c:pt>
                <c:pt idx="31">
                  <c:v>1565</c:v>
                </c:pt>
                <c:pt idx="32">
                  <c:v>1546</c:v>
                </c:pt>
                <c:pt idx="33">
                  <c:v>1339</c:v>
                </c:pt>
                <c:pt idx="34">
                  <c:v>1140</c:v>
                </c:pt>
                <c:pt idx="35">
                  <c:v>1522</c:v>
                </c:pt>
                <c:pt idx="36">
                  <c:v>1817</c:v>
                </c:pt>
                <c:pt idx="37">
                  <c:v>1402</c:v>
                </c:pt>
                <c:pt idx="38">
                  <c:v>1600</c:v>
                </c:pt>
                <c:pt idx="39">
                  <c:v>1630</c:v>
                </c:pt>
                <c:pt idx="40">
                  <c:v>1722</c:v>
                </c:pt>
                <c:pt idx="41">
                  <c:v>1722</c:v>
                </c:pt>
                <c:pt idx="42">
                  <c:v>1624</c:v>
                </c:pt>
                <c:pt idx="43">
                  <c:v>1451</c:v>
                </c:pt>
                <c:pt idx="44">
                  <c:v>1684</c:v>
                </c:pt>
                <c:pt idx="45">
                  <c:v>1333</c:v>
                </c:pt>
                <c:pt idx="46">
                  <c:v>1129</c:v>
                </c:pt>
                <c:pt idx="47">
                  <c:v>1533</c:v>
                </c:pt>
                <c:pt idx="48">
                  <c:v>1458</c:v>
                </c:pt>
                <c:pt idx="49">
                  <c:v>1612</c:v>
                </c:pt>
                <c:pt idx="50">
                  <c:v>1714</c:v>
                </c:pt>
                <c:pt idx="51">
                  <c:v>1601</c:v>
                </c:pt>
                <c:pt idx="52">
                  <c:v>1557</c:v>
                </c:pt>
                <c:pt idx="53">
                  <c:v>1662</c:v>
                </c:pt>
                <c:pt idx="54">
                  <c:v>1633</c:v>
                </c:pt>
                <c:pt idx="55">
                  <c:v>1537</c:v>
                </c:pt>
                <c:pt idx="56">
                  <c:v>1662</c:v>
                </c:pt>
                <c:pt idx="57">
                  <c:v>1256</c:v>
                </c:pt>
                <c:pt idx="58">
                  <c:v>1129</c:v>
                </c:pt>
                <c:pt idx="59">
                  <c:v>1509</c:v>
                </c:pt>
                <c:pt idx="60">
                  <c:v>1669</c:v>
                </c:pt>
                <c:pt idx="61">
                  <c:v>1318</c:v>
                </c:pt>
                <c:pt idx="62">
                  <c:v>1772</c:v>
                </c:pt>
                <c:pt idx="63">
                  <c:v>1586</c:v>
                </c:pt>
                <c:pt idx="64">
                  <c:v>1648</c:v>
                </c:pt>
                <c:pt idx="65">
                  <c:v>1797</c:v>
                </c:pt>
                <c:pt idx="66">
                  <c:v>1636</c:v>
                </c:pt>
                <c:pt idx="67">
                  <c:v>1592</c:v>
                </c:pt>
                <c:pt idx="68">
                  <c:v>1583</c:v>
                </c:pt>
                <c:pt idx="69">
                  <c:v>1239</c:v>
                </c:pt>
                <c:pt idx="70">
                  <c:v>1173</c:v>
                </c:pt>
                <c:pt idx="71">
                  <c:v>1477</c:v>
                </c:pt>
                <c:pt idx="72">
                  <c:v>1816</c:v>
                </c:pt>
                <c:pt idx="73">
                  <c:v>1453</c:v>
                </c:pt>
                <c:pt idx="74">
                  <c:v>1897</c:v>
                </c:pt>
                <c:pt idx="75">
                  <c:v>1663</c:v>
                </c:pt>
                <c:pt idx="76">
                  <c:v>1787</c:v>
                </c:pt>
                <c:pt idx="77">
                  <c:v>1999</c:v>
                </c:pt>
                <c:pt idx="78">
                  <c:v>1594</c:v>
                </c:pt>
                <c:pt idx="79">
                  <c:v>1751</c:v>
                </c:pt>
                <c:pt idx="80">
                  <c:v>2022</c:v>
                </c:pt>
                <c:pt idx="81">
                  <c:v>1396</c:v>
                </c:pt>
                <c:pt idx="82">
                  <c:v>1526</c:v>
                </c:pt>
                <c:pt idx="83">
                  <c:v>1879</c:v>
                </c:pt>
                <c:pt idx="84">
                  <c:v>1920</c:v>
                </c:pt>
                <c:pt idx="85">
                  <c:v>2108</c:v>
                </c:pt>
                <c:pt idx="86">
                  <c:v>2206</c:v>
                </c:pt>
                <c:pt idx="87">
                  <c:v>2121</c:v>
                </c:pt>
                <c:pt idx="88">
                  <c:v>2269</c:v>
                </c:pt>
                <c:pt idx="89">
                  <c:v>2163</c:v>
                </c:pt>
                <c:pt idx="90">
                  <c:v>2167</c:v>
                </c:pt>
                <c:pt idx="91">
                  <c:v>2210</c:v>
                </c:pt>
                <c:pt idx="92">
                  <c:v>2214</c:v>
                </c:pt>
                <c:pt idx="93">
                  <c:v>1719</c:v>
                </c:pt>
                <c:pt idx="94">
                  <c:v>1747</c:v>
                </c:pt>
                <c:pt idx="95">
                  <c:v>2090</c:v>
                </c:pt>
                <c:pt idx="96">
                  <c:v>2458</c:v>
                </c:pt>
                <c:pt idx="97">
                  <c:v>2393</c:v>
                </c:pt>
                <c:pt idx="98">
                  <c:v>2474</c:v>
                </c:pt>
                <c:pt idx="99">
                  <c:v>2468</c:v>
                </c:pt>
                <c:pt idx="100">
                  <c:v>2753</c:v>
                </c:pt>
                <c:pt idx="101">
                  <c:v>2469</c:v>
                </c:pt>
                <c:pt idx="102">
                  <c:v>2517</c:v>
                </c:pt>
                <c:pt idx="103">
                  <c:v>2510</c:v>
                </c:pt>
                <c:pt idx="104">
                  <c:v>2737</c:v>
                </c:pt>
                <c:pt idx="105">
                  <c:v>2153</c:v>
                </c:pt>
                <c:pt idx="106">
                  <c:v>1992</c:v>
                </c:pt>
                <c:pt idx="107">
                  <c:v>2357</c:v>
                </c:pt>
                <c:pt idx="108">
                  <c:v>2818</c:v>
                </c:pt>
                <c:pt idx="109">
                  <c:v>2537</c:v>
                </c:pt>
                <c:pt idx="110">
                  <c:v>2794</c:v>
                </c:pt>
                <c:pt idx="111">
                  <c:v>2810</c:v>
                </c:pt>
                <c:pt idx="112">
                  <c:v>2884</c:v>
                </c:pt>
                <c:pt idx="113">
                  <c:v>2828</c:v>
                </c:pt>
                <c:pt idx="114">
                  <c:v>2646</c:v>
                </c:pt>
                <c:pt idx="115">
                  <c:v>2325</c:v>
                </c:pt>
                <c:pt idx="116">
                  <c:v>2737</c:v>
                </c:pt>
                <c:pt idx="117">
                  <c:v>2051</c:v>
                </c:pt>
                <c:pt idx="118">
                  <c:v>1742</c:v>
                </c:pt>
                <c:pt idx="119">
                  <c:v>2333</c:v>
                </c:pt>
                <c:pt idx="120">
                  <c:v>2639</c:v>
                </c:pt>
                <c:pt idx="121">
                  <c:v>2154</c:v>
                </c:pt>
                <c:pt idx="122">
                  <c:v>2657</c:v>
                </c:pt>
                <c:pt idx="123">
                  <c:v>2306</c:v>
                </c:pt>
                <c:pt idx="124">
                  <c:v>2323</c:v>
                </c:pt>
                <c:pt idx="125">
                  <c:v>2557</c:v>
                </c:pt>
                <c:pt idx="126">
                  <c:v>2476</c:v>
                </c:pt>
                <c:pt idx="127">
                  <c:v>2326</c:v>
                </c:pt>
                <c:pt idx="128">
                  <c:v>2494</c:v>
                </c:pt>
                <c:pt idx="129">
                  <c:v>1803</c:v>
                </c:pt>
                <c:pt idx="130">
                  <c:v>1816</c:v>
                </c:pt>
                <c:pt idx="131">
                  <c:v>2218</c:v>
                </c:pt>
                <c:pt idx="132">
                  <c:v>2576</c:v>
                </c:pt>
                <c:pt idx="133">
                  <c:v>1895</c:v>
                </c:pt>
                <c:pt idx="134">
                  <c:v>2711</c:v>
                </c:pt>
                <c:pt idx="135">
                  <c:v>2456</c:v>
                </c:pt>
                <c:pt idx="136">
                  <c:v>2446</c:v>
                </c:pt>
                <c:pt idx="137">
                  <c:v>2782</c:v>
                </c:pt>
                <c:pt idx="138">
                  <c:v>2296</c:v>
                </c:pt>
                <c:pt idx="139">
                  <c:v>2346</c:v>
                </c:pt>
                <c:pt idx="140">
                  <c:v>2520</c:v>
                </c:pt>
                <c:pt idx="141">
                  <c:v>1806</c:v>
                </c:pt>
                <c:pt idx="142">
                  <c:v>2049</c:v>
                </c:pt>
                <c:pt idx="143">
                  <c:v>2126</c:v>
                </c:pt>
                <c:pt idx="144">
                  <c:v>2218</c:v>
                </c:pt>
                <c:pt idx="145">
                  <c:v>2365</c:v>
                </c:pt>
                <c:pt idx="146">
                  <c:v>2485</c:v>
                </c:pt>
                <c:pt idx="147">
                  <c:v>2149</c:v>
                </c:pt>
                <c:pt idx="148">
                  <c:v>2414</c:v>
                </c:pt>
                <c:pt idx="149">
                  <c:v>2250</c:v>
                </c:pt>
                <c:pt idx="150">
                  <c:v>2007</c:v>
                </c:pt>
                <c:pt idx="151">
                  <c:v>2048</c:v>
                </c:pt>
                <c:pt idx="152">
                  <c:v>2100</c:v>
                </c:pt>
                <c:pt idx="153">
                  <c:v>1394</c:v>
                </c:pt>
                <c:pt idx="154">
                  <c:v>1711</c:v>
                </c:pt>
                <c:pt idx="155">
                  <c:v>1710</c:v>
                </c:pt>
                <c:pt idx="156">
                  <c:v>2038</c:v>
                </c:pt>
                <c:pt idx="157">
                  <c:v>1812</c:v>
                </c:pt>
                <c:pt idx="158">
                  <c:v>2149</c:v>
                </c:pt>
                <c:pt idx="159">
                  <c:v>1999</c:v>
                </c:pt>
                <c:pt idx="160">
                  <c:v>2269</c:v>
                </c:pt>
                <c:pt idx="161">
                  <c:v>2076</c:v>
                </c:pt>
                <c:pt idx="162">
                  <c:v>2133</c:v>
                </c:pt>
                <c:pt idx="163">
                  <c:v>2113</c:v>
                </c:pt>
                <c:pt idx="164">
                  <c:v>2042</c:v>
                </c:pt>
                <c:pt idx="165">
                  <c:v>1627</c:v>
                </c:pt>
                <c:pt idx="166">
                  <c:v>1585</c:v>
                </c:pt>
                <c:pt idx="167">
                  <c:v>1825</c:v>
                </c:pt>
                <c:pt idx="168">
                  <c:v>2162</c:v>
                </c:pt>
                <c:pt idx="169">
                  <c:v>1793</c:v>
                </c:pt>
                <c:pt idx="170">
                  <c:v>2041</c:v>
                </c:pt>
                <c:pt idx="171">
                  <c:v>2426</c:v>
                </c:pt>
                <c:pt idx="172">
                  <c:v>3079</c:v>
                </c:pt>
                <c:pt idx="173">
                  <c:v>2499</c:v>
                </c:pt>
                <c:pt idx="174">
                  <c:v>2520</c:v>
                </c:pt>
                <c:pt idx="175">
                  <c:v>2269</c:v>
                </c:pt>
                <c:pt idx="176">
                  <c:v>2271</c:v>
                </c:pt>
                <c:pt idx="177">
                  <c:v>1904</c:v>
                </c:pt>
              </c:numCache>
            </c:numRef>
          </c:val>
        </c:ser>
        <c:ser>
          <c:idx val="3"/>
          <c:order val="1"/>
          <c:tx>
            <c:strRef>
              <c:f>'Reports table'!$J$3</c:f>
              <c:strCache>
                <c:ptCount val="1"/>
                <c:pt idx="0">
                  <c:v>Forecast</c:v>
                </c:pt>
              </c:strCache>
            </c:strRef>
          </c:tx>
          <c:spPr>
            <a:ln w="25400">
              <a:solidFill>
                <a:schemeClr val="accent1"/>
              </a:solidFill>
              <a:prstDash val="solid"/>
            </a:ln>
          </c:spPr>
          <c:marker>
            <c:symbol val="x"/>
            <c:size val="3"/>
            <c:spPr>
              <a:noFill/>
              <a:ln w="9525">
                <a:noFill/>
              </a:ln>
            </c:spPr>
          </c:marker>
          <c:cat>
            <c:numRef>
              <c:f>'Reports table'!$B$4:$B$295</c:f>
              <c:numCache>
                <c:formatCode>mmm\-yy</c:formatCode>
                <c:ptCount val="292"/>
                <c:pt idx="0">
                  <c:v>36981</c:v>
                </c:pt>
                <c:pt idx="1">
                  <c:v>37011</c:v>
                </c:pt>
                <c:pt idx="2">
                  <c:v>37042</c:v>
                </c:pt>
                <c:pt idx="3">
                  <c:v>37072</c:v>
                </c:pt>
                <c:pt idx="4">
                  <c:v>37103</c:v>
                </c:pt>
                <c:pt idx="5">
                  <c:v>37134</c:v>
                </c:pt>
                <c:pt idx="6">
                  <c:v>37164</c:v>
                </c:pt>
                <c:pt idx="7">
                  <c:v>37195</c:v>
                </c:pt>
                <c:pt idx="8">
                  <c:v>37225</c:v>
                </c:pt>
                <c:pt idx="9">
                  <c:v>37256</c:v>
                </c:pt>
                <c:pt idx="10">
                  <c:v>37287</c:v>
                </c:pt>
                <c:pt idx="11">
                  <c:v>37315</c:v>
                </c:pt>
                <c:pt idx="12">
                  <c:v>37346</c:v>
                </c:pt>
                <c:pt idx="13">
                  <c:v>37376</c:v>
                </c:pt>
                <c:pt idx="14">
                  <c:v>37407</c:v>
                </c:pt>
                <c:pt idx="15">
                  <c:v>37437</c:v>
                </c:pt>
                <c:pt idx="16">
                  <c:v>37468</c:v>
                </c:pt>
                <c:pt idx="17">
                  <c:v>37499</c:v>
                </c:pt>
                <c:pt idx="18">
                  <c:v>37529</c:v>
                </c:pt>
                <c:pt idx="19">
                  <c:v>37560</c:v>
                </c:pt>
                <c:pt idx="20">
                  <c:v>37590</c:v>
                </c:pt>
                <c:pt idx="21">
                  <c:v>37621</c:v>
                </c:pt>
                <c:pt idx="22">
                  <c:v>37652</c:v>
                </c:pt>
                <c:pt idx="23">
                  <c:v>37680</c:v>
                </c:pt>
                <c:pt idx="24">
                  <c:v>37711</c:v>
                </c:pt>
                <c:pt idx="25">
                  <c:v>37741</c:v>
                </c:pt>
                <c:pt idx="26">
                  <c:v>37772</c:v>
                </c:pt>
                <c:pt idx="27">
                  <c:v>37802</c:v>
                </c:pt>
                <c:pt idx="28">
                  <c:v>37833</c:v>
                </c:pt>
                <c:pt idx="29">
                  <c:v>37864</c:v>
                </c:pt>
                <c:pt idx="30">
                  <c:v>37894</c:v>
                </c:pt>
                <c:pt idx="31">
                  <c:v>37925</c:v>
                </c:pt>
                <c:pt idx="32">
                  <c:v>37955</c:v>
                </c:pt>
                <c:pt idx="33">
                  <c:v>37986</c:v>
                </c:pt>
                <c:pt idx="34">
                  <c:v>38017</c:v>
                </c:pt>
                <c:pt idx="35">
                  <c:v>38046</c:v>
                </c:pt>
                <c:pt idx="36">
                  <c:v>38077</c:v>
                </c:pt>
                <c:pt idx="37">
                  <c:v>38107</c:v>
                </c:pt>
                <c:pt idx="38">
                  <c:v>38138</c:v>
                </c:pt>
                <c:pt idx="39">
                  <c:v>38168</c:v>
                </c:pt>
                <c:pt idx="40">
                  <c:v>38199</c:v>
                </c:pt>
                <c:pt idx="41">
                  <c:v>38230</c:v>
                </c:pt>
                <c:pt idx="42">
                  <c:v>38260</c:v>
                </c:pt>
                <c:pt idx="43">
                  <c:v>38291</c:v>
                </c:pt>
                <c:pt idx="44">
                  <c:v>38321</c:v>
                </c:pt>
                <c:pt idx="45">
                  <c:v>38352</c:v>
                </c:pt>
                <c:pt idx="46">
                  <c:v>38383</c:v>
                </c:pt>
                <c:pt idx="47">
                  <c:v>38411</c:v>
                </c:pt>
                <c:pt idx="48">
                  <c:v>38442</c:v>
                </c:pt>
                <c:pt idx="49">
                  <c:v>38472</c:v>
                </c:pt>
                <c:pt idx="50">
                  <c:v>38503</c:v>
                </c:pt>
                <c:pt idx="51">
                  <c:v>38533</c:v>
                </c:pt>
                <c:pt idx="52">
                  <c:v>38564</c:v>
                </c:pt>
                <c:pt idx="53">
                  <c:v>38595</c:v>
                </c:pt>
                <c:pt idx="54">
                  <c:v>38625</c:v>
                </c:pt>
                <c:pt idx="55">
                  <c:v>38656</c:v>
                </c:pt>
                <c:pt idx="56">
                  <c:v>38686</c:v>
                </c:pt>
                <c:pt idx="57">
                  <c:v>38717</c:v>
                </c:pt>
                <c:pt idx="58">
                  <c:v>38748</c:v>
                </c:pt>
                <c:pt idx="59">
                  <c:v>38776</c:v>
                </c:pt>
                <c:pt idx="60">
                  <c:v>38807</c:v>
                </c:pt>
                <c:pt idx="61">
                  <c:v>38837</c:v>
                </c:pt>
                <c:pt idx="62">
                  <c:v>38868</c:v>
                </c:pt>
                <c:pt idx="63">
                  <c:v>38898</c:v>
                </c:pt>
                <c:pt idx="64">
                  <c:v>38929</c:v>
                </c:pt>
                <c:pt idx="65">
                  <c:v>38960</c:v>
                </c:pt>
                <c:pt idx="66">
                  <c:v>38990</c:v>
                </c:pt>
                <c:pt idx="67">
                  <c:v>39021</c:v>
                </c:pt>
                <c:pt idx="68">
                  <c:v>39051</c:v>
                </c:pt>
                <c:pt idx="69">
                  <c:v>39082</c:v>
                </c:pt>
                <c:pt idx="70">
                  <c:v>39113</c:v>
                </c:pt>
                <c:pt idx="71">
                  <c:v>39141</c:v>
                </c:pt>
                <c:pt idx="72">
                  <c:v>39172</c:v>
                </c:pt>
                <c:pt idx="73">
                  <c:v>39202</c:v>
                </c:pt>
                <c:pt idx="74">
                  <c:v>39233</c:v>
                </c:pt>
                <c:pt idx="75">
                  <c:v>39263</c:v>
                </c:pt>
                <c:pt idx="76">
                  <c:v>39294</c:v>
                </c:pt>
                <c:pt idx="77">
                  <c:v>39325</c:v>
                </c:pt>
                <c:pt idx="78">
                  <c:v>39355</c:v>
                </c:pt>
                <c:pt idx="79">
                  <c:v>39386</c:v>
                </c:pt>
                <c:pt idx="80">
                  <c:v>39416</c:v>
                </c:pt>
                <c:pt idx="81">
                  <c:v>39447</c:v>
                </c:pt>
                <c:pt idx="82">
                  <c:v>39478</c:v>
                </c:pt>
                <c:pt idx="83">
                  <c:v>39507</c:v>
                </c:pt>
                <c:pt idx="84">
                  <c:v>39538</c:v>
                </c:pt>
                <c:pt idx="85">
                  <c:v>39568</c:v>
                </c:pt>
                <c:pt idx="86">
                  <c:v>39599</c:v>
                </c:pt>
                <c:pt idx="87">
                  <c:v>39629</c:v>
                </c:pt>
                <c:pt idx="88">
                  <c:v>39660</c:v>
                </c:pt>
                <c:pt idx="89">
                  <c:v>39691</c:v>
                </c:pt>
                <c:pt idx="90">
                  <c:v>39721</c:v>
                </c:pt>
                <c:pt idx="91">
                  <c:v>39752</c:v>
                </c:pt>
                <c:pt idx="92">
                  <c:v>39782</c:v>
                </c:pt>
                <c:pt idx="93">
                  <c:v>39813</c:v>
                </c:pt>
                <c:pt idx="94">
                  <c:v>39844</c:v>
                </c:pt>
                <c:pt idx="95">
                  <c:v>39872</c:v>
                </c:pt>
                <c:pt idx="96">
                  <c:v>39903</c:v>
                </c:pt>
                <c:pt idx="97">
                  <c:v>39933</c:v>
                </c:pt>
                <c:pt idx="98">
                  <c:v>39964</c:v>
                </c:pt>
                <c:pt idx="99">
                  <c:v>39994</c:v>
                </c:pt>
                <c:pt idx="100">
                  <c:v>40025</c:v>
                </c:pt>
                <c:pt idx="101">
                  <c:v>40056</c:v>
                </c:pt>
                <c:pt idx="102">
                  <c:v>40086</c:v>
                </c:pt>
                <c:pt idx="103">
                  <c:v>40117</c:v>
                </c:pt>
                <c:pt idx="104">
                  <c:v>40147</c:v>
                </c:pt>
                <c:pt idx="105">
                  <c:v>40178</c:v>
                </c:pt>
                <c:pt idx="106">
                  <c:v>40209</c:v>
                </c:pt>
                <c:pt idx="107">
                  <c:v>40237</c:v>
                </c:pt>
                <c:pt idx="108">
                  <c:v>40268</c:v>
                </c:pt>
                <c:pt idx="109">
                  <c:v>40298</c:v>
                </c:pt>
                <c:pt idx="110">
                  <c:v>40329</c:v>
                </c:pt>
                <c:pt idx="111">
                  <c:v>40359</c:v>
                </c:pt>
                <c:pt idx="112">
                  <c:v>40390</c:v>
                </c:pt>
                <c:pt idx="113">
                  <c:v>40421</c:v>
                </c:pt>
                <c:pt idx="114">
                  <c:v>40451</c:v>
                </c:pt>
                <c:pt idx="115">
                  <c:v>40482</c:v>
                </c:pt>
                <c:pt idx="116">
                  <c:v>40512</c:v>
                </c:pt>
                <c:pt idx="117">
                  <c:v>40543</c:v>
                </c:pt>
                <c:pt idx="118">
                  <c:v>40574</c:v>
                </c:pt>
                <c:pt idx="119">
                  <c:v>40602</c:v>
                </c:pt>
                <c:pt idx="120">
                  <c:v>40633</c:v>
                </c:pt>
                <c:pt idx="121">
                  <c:v>40663</c:v>
                </c:pt>
                <c:pt idx="122">
                  <c:v>40694</c:v>
                </c:pt>
                <c:pt idx="123">
                  <c:v>40724</c:v>
                </c:pt>
                <c:pt idx="124">
                  <c:v>40755</c:v>
                </c:pt>
                <c:pt idx="125">
                  <c:v>40786</c:v>
                </c:pt>
                <c:pt idx="126">
                  <c:v>40816</c:v>
                </c:pt>
                <c:pt idx="127">
                  <c:v>40847</c:v>
                </c:pt>
                <c:pt idx="128">
                  <c:v>40877</c:v>
                </c:pt>
                <c:pt idx="129">
                  <c:v>40908</c:v>
                </c:pt>
                <c:pt idx="130">
                  <c:v>40939</c:v>
                </c:pt>
                <c:pt idx="131">
                  <c:v>40968</c:v>
                </c:pt>
                <c:pt idx="132">
                  <c:v>40999</c:v>
                </c:pt>
                <c:pt idx="133">
                  <c:v>41029</c:v>
                </c:pt>
                <c:pt idx="134">
                  <c:v>41060</c:v>
                </c:pt>
                <c:pt idx="135">
                  <c:v>41090</c:v>
                </c:pt>
                <c:pt idx="136">
                  <c:v>41121</c:v>
                </c:pt>
                <c:pt idx="137">
                  <c:v>41152</c:v>
                </c:pt>
                <c:pt idx="138">
                  <c:v>41182</c:v>
                </c:pt>
                <c:pt idx="139">
                  <c:v>41213</c:v>
                </c:pt>
                <c:pt idx="140">
                  <c:v>41243</c:v>
                </c:pt>
                <c:pt idx="141">
                  <c:v>41274</c:v>
                </c:pt>
                <c:pt idx="142">
                  <c:v>41305</c:v>
                </c:pt>
                <c:pt idx="143">
                  <c:v>41333</c:v>
                </c:pt>
                <c:pt idx="144">
                  <c:v>41364</c:v>
                </c:pt>
                <c:pt idx="145">
                  <c:v>41394</c:v>
                </c:pt>
                <c:pt idx="146">
                  <c:v>41425</c:v>
                </c:pt>
                <c:pt idx="147">
                  <c:v>41455</c:v>
                </c:pt>
                <c:pt idx="148">
                  <c:v>41486</c:v>
                </c:pt>
                <c:pt idx="149">
                  <c:v>41517</c:v>
                </c:pt>
                <c:pt idx="150">
                  <c:v>41547</c:v>
                </c:pt>
                <c:pt idx="151">
                  <c:v>41578</c:v>
                </c:pt>
                <c:pt idx="152">
                  <c:v>41608</c:v>
                </c:pt>
                <c:pt idx="153">
                  <c:v>41639</c:v>
                </c:pt>
                <c:pt idx="154">
                  <c:v>41670</c:v>
                </c:pt>
                <c:pt idx="155">
                  <c:v>41698</c:v>
                </c:pt>
                <c:pt idx="156">
                  <c:v>41729</c:v>
                </c:pt>
                <c:pt idx="157">
                  <c:v>41759</c:v>
                </c:pt>
                <c:pt idx="158">
                  <c:v>41790</c:v>
                </c:pt>
                <c:pt idx="159">
                  <c:v>41820</c:v>
                </c:pt>
                <c:pt idx="160">
                  <c:v>41851</c:v>
                </c:pt>
                <c:pt idx="161">
                  <c:v>41882</c:v>
                </c:pt>
                <c:pt idx="162">
                  <c:v>41912</c:v>
                </c:pt>
                <c:pt idx="163">
                  <c:v>41943</c:v>
                </c:pt>
                <c:pt idx="164">
                  <c:v>41973</c:v>
                </c:pt>
                <c:pt idx="165">
                  <c:v>42004</c:v>
                </c:pt>
                <c:pt idx="166">
                  <c:v>42035</c:v>
                </c:pt>
                <c:pt idx="167">
                  <c:v>42063</c:v>
                </c:pt>
                <c:pt idx="168">
                  <c:v>42094</c:v>
                </c:pt>
                <c:pt idx="169">
                  <c:v>42124</c:v>
                </c:pt>
                <c:pt idx="170">
                  <c:v>42155</c:v>
                </c:pt>
                <c:pt idx="171">
                  <c:v>42185</c:v>
                </c:pt>
                <c:pt idx="172">
                  <c:v>42216</c:v>
                </c:pt>
                <c:pt idx="173">
                  <c:v>42247</c:v>
                </c:pt>
                <c:pt idx="174">
                  <c:v>42277</c:v>
                </c:pt>
                <c:pt idx="175">
                  <c:v>42308</c:v>
                </c:pt>
                <c:pt idx="176">
                  <c:v>42338</c:v>
                </c:pt>
                <c:pt idx="177">
                  <c:v>42369</c:v>
                </c:pt>
                <c:pt idx="178">
                  <c:v>42400</c:v>
                </c:pt>
                <c:pt idx="179">
                  <c:v>42429</c:v>
                </c:pt>
                <c:pt idx="180">
                  <c:v>42460</c:v>
                </c:pt>
                <c:pt idx="181">
                  <c:v>42490</c:v>
                </c:pt>
                <c:pt idx="182">
                  <c:v>42521</c:v>
                </c:pt>
                <c:pt idx="183">
                  <c:v>42551</c:v>
                </c:pt>
                <c:pt idx="184">
                  <c:v>42582</c:v>
                </c:pt>
                <c:pt idx="185">
                  <c:v>42613</c:v>
                </c:pt>
                <c:pt idx="186">
                  <c:v>42643</c:v>
                </c:pt>
                <c:pt idx="187">
                  <c:v>42674</c:v>
                </c:pt>
                <c:pt idx="188">
                  <c:v>42704</c:v>
                </c:pt>
                <c:pt idx="189">
                  <c:v>42735</c:v>
                </c:pt>
                <c:pt idx="190">
                  <c:v>42766</c:v>
                </c:pt>
                <c:pt idx="191">
                  <c:v>42794</c:v>
                </c:pt>
                <c:pt idx="192">
                  <c:v>42825</c:v>
                </c:pt>
                <c:pt idx="193">
                  <c:v>42855</c:v>
                </c:pt>
                <c:pt idx="194">
                  <c:v>42886</c:v>
                </c:pt>
                <c:pt idx="195">
                  <c:v>42916</c:v>
                </c:pt>
                <c:pt idx="196">
                  <c:v>42947</c:v>
                </c:pt>
                <c:pt idx="197">
                  <c:v>42978</c:v>
                </c:pt>
                <c:pt idx="198">
                  <c:v>43008</c:v>
                </c:pt>
                <c:pt idx="199">
                  <c:v>43039</c:v>
                </c:pt>
                <c:pt idx="200">
                  <c:v>43069</c:v>
                </c:pt>
                <c:pt idx="201">
                  <c:v>43100</c:v>
                </c:pt>
                <c:pt idx="202">
                  <c:v>43131</c:v>
                </c:pt>
                <c:pt idx="203">
                  <c:v>43159</c:v>
                </c:pt>
                <c:pt idx="204">
                  <c:v>43190</c:v>
                </c:pt>
                <c:pt idx="205">
                  <c:v>43220</c:v>
                </c:pt>
                <c:pt idx="206">
                  <c:v>43251</c:v>
                </c:pt>
                <c:pt idx="207">
                  <c:v>43281</c:v>
                </c:pt>
                <c:pt idx="208">
                  <c:v>43312</c:v>
                </c:pt>
                <c:pt idx="209">
                  <c:v>43343</c:v>
                </c:pt>
                <c:pt idx="210">
                  <c:v>43373</c:v>
                </c:pt>
                <c:pt idx="211">
                  <c:v>43404</c:v>
                </c:pt>
                <c:pt idx="212">
                  <c:v>43434</c:v>
                </c:pt>
                <c:pt idx="213">
                  <c:v>43465</c:v>
                </c:pt>
                <c:pt idx="214">
                  <c:v>43496</c:v>
                </c:pt>
                <c:pt idx="215">
                  <c:v>43524</c:v>
                </c:pt>
                <c:pt idx="216">
                  <c:v>43555</c:v>
                </c:pt>
                <c:pt idx="217">
                  <c:v>43585</c:v>
                </c:pt>
                <c:pt idx="218">
                  <c:v>43616</c:v>
                </c:pt>
                <c:pt idx="219">
                  <c:v>43646</c:v>
                </c:pt>
                <c:pt idx="220">
                  <c:v>43677</c:v>
                </c:pt>
                <c:pt idx="221">
                  <c:v>43708</c:v>
                </c:pt>
                <c:pt idx="222">
                  <c:v>43738</c:v>
                </c:pt>
                <c:pt idx="223">
                  <c:v>43769</c:v>
                </c:pt>
                <c:pt idx="224">
                  <c:v>43799</c:v>
                </c:pt>
                <c:pt idx="225">
                  <c:v>43830</c:v>
                </c:pt>
                <c:pt idx="226">
                  <c:v>43861</c:v>
                </c:pt>
                <c:pt idx="227">
                  <c:v>43890</c:v>
                </c:pt>
                <c:pt idx="228">
                  <c:v>43921</c:v>
                </c:pt>
                <c:pt idx="229">
                  <c:v>43951</c:v>
                </c:pt>
                <c:pt idx="230">
                  <c:v>43982</c:v>
                </c:pt>
                <c:pt idx="231">
                  <c:v>44012</c:v>
                </c:pt>
                <c:pt idx="232">
                  <c:v>44043</c:v>
                </c:pt>
                <c:pt idx="233">
                  <c:v>44074</c:v>
                </c:pt>
                <c:pt idx="234">
                  <c:v>44104</c:v>
                </c:pt>
                <c:pt idx="235">
                  <c:v>44135</c:v>
                </c:pt>
                <c:pt idx="236">
                  <c:v>44165</c:v>
                </c:pt>
                <c:pt idx="237">
                  <c:v>44196</c:v>
                </c:pt>
                <c:pt idx="238">
                  <c:v>44227</c:v>
                </c:pt>
                <c:pt idx="239">
                  <c:v>44255</c:v>
                </c:pt>
                <c:pt idx="240">
                  <c:v>44286</c:v>
                </c:pt>
                <c:pt idx="241">
                  <c:v>44316</c:v>
                </c:pt>
                <c:pt idx="242">
                  <c:v>44347</c:v>
                </c:pt>
                <c:pt idx="243">
                  <c:v>44377</c:v>
                </c:pt>
                <c:pt idx="244">
                  <c:v>44408</c:v>
                </c:pt>
                <c:pt idx="245">
                  <c:v>44439</c:v>
                </c:pt>
                <c:pt idx="246">
                  <c:v>44469</c:v>
                </c:pt>
                <c:pt idx="247">
                  <c:v>44500</c:v>
                </c:pt>
                <c:pt idx="248">
                  <c:v>44530</c:v>
                </c:pt>
                <c:pt idx="249">
                  <c:v>44561</c:v>
                </c:pt>
                <c:pt idx="250">
                  <c:v>44592</c:v>
                </c:pt>
                <c:pt idx="251">
                  <c:v>44620</c:v>
                </c:pt>
                <c:pt idx="252">
                  <c:v>44651</c:v>
                </c:pt>
                <c:pt idx="253">
                  <c:v>44681</c:v>
                </c:pt>
                <c:pt idx="254">
                  <c:v>44712</c:v>
                </c:pt>
                <c:pt idx="255">
                  <c:v>44742</c:v>
                </c:pt>
                <c:pt idx="256">
                  <c:v>44773</c:v>
                </c:pt>
                <c:pt idx="257">
                  <c:v>44804</c:v>
                </c:pt>
                <c:pt idx="258">
                  <c:v>44834</c:v>
                </c:pt>
                <c:pt idx="259">
                  <c:v>44865</c:v>
                </c:pt>
                <c:pt idx="260">
                  <c:v>44895</c:v>
                </c:pt>
                <c:pt idx="261">
                  <c:v>44926</c:v>
                </c:pt>
                <c:pt idx="262">
                  <c:v>44957</c:v>
                </c:pt>
                <c:pt idx="263">
                  <c:v>44985</c:v>
                </c:pt>
                <c:pt idx="264">
                  <c:v>45016</c:v>
                </c:pt>
                <c:pt idx="265">
                  <c:v>45046</c:v>
                </c:pt>
                <c:pt idx="266">
                  <c:v>45077</c:v>
                </c:pt>
                <c:pt idx="267">
                  <c:v>45107</c:v>
                </c:pt>
                <c:pt idx="268" formatCode="mmm\ yy">
                  <c:v>45138</c:v>
                </c:pt>
                <c:pt idx="269" formatCode="mmm\ yy">
                  <c:v>45169</c:v>
                </c:pt>
                <c:pt idx="270" formatCode="mmm\ yy">
                  <c:v>45199</c:v>
                </c:pt>
                <c:pt idx="271" formatCode="mmm\ yy">
                  <c:v>45230</c:v>
                </c:pt>
                <c:pt idx="272" formatCode="mmm\ yy">
                  <c:v>45260</c:v>
                </c:pt>
                <c:pt idx="273" formatCode="mmm\ yy">
                  <c:v>45291</c:v>
                </c:pt>
                <c:pt idx="274" formatCode="mmm\ yy">
                  <c:v>45322</c:v>
                </c:pt>
                <c:pt idx="275" formatCode="mmm\ yy">
                  <c:v>45351</c:v>
                </c:pt>
                <c:pt idx="276" formatCode="mmm\ yy">
                  <c:v>45382</c:v>
                </c:pt>
                <c:pt idx="277" formatCode="mmm\ yy">
                  <c:v>45412</c:v>
                </c:pt>
                <c:pt idx="278" formatCode="mmm\ yy">
                  <c:v>45443</c:v>
                </c:pt>
                <c:pt idx="279" formatCode="mmm\ yy">
                  <c:v>45473</c:v>
                </c:pt>
                <c:pt idx="280" formatCode="mmm\ yy">
                  <c:v>45504</c:v>
                </c:pt>
                <c:pt idx="281" formatCode="mmm\ yy">
                  <c:v>45535</c:v>
                </c:pt>
                <c:pt idx="282" formatCode="mmm\ yy">
                  <c:v>45565</c:v>
                </c:pt>
                <c:pt idx="283" formatCode="mmm\ yy">
                  <c:v>45596</c:v>
                </c:pt>
                <c:pt idx="284" formatCode="mmm\ yy">
                  <c:v>45626</c:v>
                </c:pt>
                <c:pt idx="285" formatCode="mmm\ yy">
                  <c:v>45657</c:v>
                </c:pt>
                <c:pt idx="286" formatCode="mmm\ yy">
                  <c:v>45688</c:v>
                </c:pt>
                <c:pt idx="287" formatCode="mmm\ yy">
                  <c:v>45716</c:v>
                </c:pt>
                <c:pt idx="288" formatCode="mmm\ yy">
                  <c:v>45747</c:v>
                </c:pt>
                <c:pt idx="289" formatCode="mmm\ yy">
                  <c:v>45777</c:v>
                </c:pt>
                <c:pt idx="290" formatCode="mmm\ yy">
                  <c:v>45808</c:v>
                </c:pt>
                <c:pt idx="291" formatCode="mmm\ yy">
                  <c:v>45838</c:v>
                </c:pt>
              </c:numCache>
            </c:numRef>
          </c:cat>
          <c:val>
            <c:numRef>
              <c:f>'Reports table'!$J$4:$J$295</c:f>
              <c:numCache>
                <c:formatCode>_-* #,##0_-;\-* #,##0_-;_-* "-"??_-;_-@_-</c:formatCode>
                <c:ptCount val="292"/>
                <c:pt idx="176">
                  <c:v>2251.6759961706844</c:v>
                </c:pt>
                <c:pt idx="177">
                  <c:v>1690.4660980509077</c:v>
                </c:pt>
                <c:pt idx="178">
                  <c:v>1627.4408007717464</c:v>
                </c:pt>
                <c:pt idx="179">
                  <c:v>1851.3226321449722</c:v>
                </c:pt>
                <c:pt idx="180">
                  <c:v>2177.924831583734</c:v>
                </c:pt>
                <c:pt idx="181">
                  <c:v>1876.1937722249227</c:v>
                </c:pt>
                <c:pt idx="182">
                  <c:v>2200.850301426633</c:v>
                </c:pt>
                <c:pt idx="183">
                  <c:v>2198.6944911244809</c:v>
                </c:pt>
                <c:pt idx="184">
                  <c:v>2246.3599253923271</c:v>
                </c:pt>
                <c:pt idx="185">
                  <c:v>2178.9672248257148</c:v>
                </c:pt>
                <c:pt idx="186">
                  <c:v>2121.7220464283723</c:v>
                </c:pt>
                <c:pt idx="187">
                  <c:v>2022.2913266934027</c:v>
                </c:pt>
                <c:pt idx="188">
                  <c:v>2100.4789395051043</c:v>
                </c:pt>
                <c:pt idx="189">
                  <c:v>1550.3755389862135</c:v>
                </c:pt>
                <c:pt idx="190">
                  <c:v>1574.948165731415</c:v>
                </c:pt>
                <c:pt idx="191">
                  <c:v>1818.5938860731208</c:v>
                </c:pt>
                <c:pt idx="192">
                  <c:v>2120.5961628546661</c:v>
                </c:pt>
                <c:pt idx="193">
                  <c:v>1840.5250789128083</c:v>
                </c:pt>
                <c:pt idx="194">
                  <c:v>2164.7646079884044</c:v>
                </c:pt>
                <c:pt idx="195">
                  <c:v>2162.7368457965663</c:v>
                </c:pt>
                <c:pt idx="196">
                  <c:v>2216.9719418141312</c:v>
                </c:pt>
                <c:pt idx="197">
                  <c:v>2146.6230229619246</c:v>
                </c:pt>
                <c:pt idx="198">
                  <c:v>2094.8212044087913</c:v>
                </c:pt>
                <c:pt idx="199">
                  <c:v>2000.7358689516911</c:v>
                </c:pt>
                <c:pt idx="200">
                  <c:v>2080.379875710144</c:v>
                </c:pt>
                <c:pt idx="201">
                  <c:v>1533.1130786127642</c:v>
                </c:pt>
                <c:pt idx="202">
                  <c:v>1561.5873266832079</c:v>
                </c:pt>
                <c:pt idx="203">
                  <c:v>1804.8994092594965</c:v>
                </c:pt>
                <c:pt idx="204">
                  <c:v>2106.9614101038269</c:v>
                </c:pt>
                <c:pt idx="205">
                  <c:v>1828.7777117705698</c:v>
                </c:pt>
                <c:pt idx="206">
                  <c:v>2153.5995969194896</c:v>
                </c:pt>
                <c:pt idx="207">
                  <c:v>2149.6734071981541</c:v>
                </c:pt>
                <c:pt idx="208">
                  <c:v>2206.4217094262867</c:v>
                </c:pt>
                <c:pt idx="209">
                  <c:v>2136.0403465308414</c:v>
                </c:pt>
                <c:pt idx="210">
                  <c:v>2083.1241300893562</c:v>
                </c:pt>
                <c:pt idx="211">
                  <c:v>1991.2917039335148</c:v>
                </c:pt>
                <c:pt idx="212">
                  <c:v>2070.5295449295345</c:v>
                </c:pt>
                <c:pt idx="213">
                  <c:v>1523.6518376338154</c:v>
                </c:pt>
                <c:pt idx="214">
                  <c:v>1552.7233331490315</c:v>
                </c:pt>
                <c:pt idx="215">
                  <c:v>1796.0589991154106</c:v>
                </c:pt>
                <c:pt idx="216">
                  <c:v>2099.0378898484046</c:v>
                </c:pt>
                <c:pt idx="217">
                  <c:v>1821.248134827187</c:v>
                </c:pt>
                <c:pt idx="218">
                  <c:v>2145.9976916540177</c:v>
                </c:pt>
                <c:pt idx="219">
                  <c:v>2143.6996676166909</c:v>
                </c:pt>
                <c:pt idx="220">
                  <c:v>2200.0843370615139</c:v>
                </c:pt>
                <c:pt idx="221">
                  <c:v>2129.7350202786965</c:v>
                </c:pt>
                <c:pt idx="222">
                  <c:v>2078.1230710407917</c:v>
                </c:pt>
                <c:pt idx="223">
                  <c:v>1985.9504304468046</c:v>
                </c:pt>
                <c:pt idx="224">
                  <c:v>2065.5052770618208</c:v>
                </c:pt>
                <c:pt idx="225">
                  <c:v>1519.0242622221253</c:v>
                </c:pt>
                <c:pt idx="226">
                  <c:v>1547.7917136606413</c:v>
                </c:pt>
                <c:pt idx="227">
                  <c:v>1790.6375101183496</c:v>
                </c:pt>
                <c:pt idx="228">
                  <c:v>2092.844791525446</c:v>
                </c:pt>
                <c:pt idx="229">
                  <c:v>1814.4032084997891</c:v>
                </c:pt>
                <c:pt idx="230">
                  <c:v>2139.3146193055386</c:v>
                </c:pt>
                <c:pt idx="231">
                  <c:v>2137.5806075078335</c:v>
                </c:pt>
                <c:pt idx="232">
                  <c:v>2197.6060739451118</c:v>
                </c:pt>
                <c:pt idx="233">
                  <c:v>2127.3504054785417</c:v>
                </c:pt>
                <c:pt idx="234">
                  <c:v>2073.8799880780625</c:v>
                </c:pt>
                <c:pt idx="235">
                  <c:v>1979.5223056016564</c:v>
                </c:pt>
                <c:pt idx="236">
                  <c:v>2056.8584572101863</c:v>
                </c:pt>
                <c:pt idx="237">
                  <c:v>1509.1842490211445</c:v>
                </c:pt>
                <c:pt idx="238">
                  <c:v>1538.0775916725563</c:v>
                </c:pt>
                <c:pt idx="239">
                  <c:v>1781.7091302667943</c:v>
                </c:pt>
                <c:pt idx="240">
                  <c:v>2084.9420473436126</c:v>
                </c:pt>
                <c:pt idx="241">
                  <c:v>1807.3498780354735</c:v>
                </c:pt>
                <c:pt idx="242">
                  <c:v>2132.3936801786799</c:v>
                </c:pt>
                <c:pt idx="243">
                  <c:v>2130.0993110834966</c:v>
                </c:pt>
                <c:pt idx="244">
                  <c:v>2189.2229380076619</c:v>
                </c:pt>
                <c:pt idx="245">
                  <c:v>2119.1297103786878</c:v>
                </c:pt>
                <c:pt idx="246">
                  <c:v>2067.4489985071646</c:v>
                </c:pt>
                <c:pt idx="247">
                  <c:v>1975.4847680969685</c:v>
                </c:pt>
                <c:pt idx="248">
                  <c:v>2055.1337485710947</c:v>
                </c:pt>
                <c:pt idx="249">
                  <c:v>1508.8376841914355</c:v>
                </c:pt>
                <c:pt idx="250">
                  <c:v>1538.07498073843</c:v>
                </c:pt>
                <c:pt idx="251">
                  <c:v>1781.6412400262263</c:v>
                </c:pt>
                <c:pt idx="252">
                  <c:v>2084.8334102494568</c:v>
                </c:pt>
                <c:pt idx="253">
                  <c:v>1807.1374940906851</c:v>
                </c:pt>
                <c:pt idx="254">
                  <c:v>2132.0129761577159</c:v>
                </c:pt>
                <c:pt idx="255">
                  <c:v>2129.3969903564043</c:v>
                </c:pt>
                <c:pt idx="256">
                  <c:v>2188.2635844871052</c:v>
                </c:pt>
                <c:pt idx="257">
                  <c:v>2117.9185224915682</c:v>
                </c:pt>
                <c:pt idx="258">
                  <c:v>2065.9842403318025</c:v>
                </c:pt>
                <c:pt idx="259">
                  <c:v>1973.9788134886262</c:v>
                </c:pt>
                <c:pt idx="260">
                  <c:v>2053.5412460416705</c:v>
                </c:pt>
                <c:pt idx="261">
                  <c:v>1507.1034961710693</c:v>
                </c:pt>
                <c:pt idx="262">
                  <c:v>1536.3159706134559</c:v>
                </c:pt>
                <c:pt idx="263">
                  <c:v>1779.8815252002778</c:v>
                </c:pt>
                <c:pt idx="264">
                  <c:v>2083.0371961178162</c:v>
                </c:pt>
                <c:pt idx="265">
                  <c:v>1805.3858789473006</c:v>
                </c:pt>
                <c:pt idx="266">
                  <c:v>2130.4375798948163</c:v>
                </c:pt>
                <c:pt idx="267">
                  <c:v>2128.1640289661082</c:v>
                </c:pt>
                <c:pt idx="268">
                  <c:v>2187.4026020603442</c:v>
                </c:pt>
                <c:pt idx="269">
                  <c:v>2117.3934009197128</c:v>
                </c:pt>
                <c:pt idx="270">
                  <c:v>2065.6997761211478</c:v>
                </c:pt>
                <c:pt idx="271">
                  <c:v>1973.7380970918866</c:v>
                </c:pt>
                <c:pt idx="272">
                  <c:v>2053.2817202790211</c:v>
                </c:pt>
                <c:pt idx="273">
                  <c:v>1506.7545348243514</c:v>
                </c:pt>
                <c:pt idx="274">
                  <c:v>1535.6495364054242</c:v>
                </c:pt>
                <c:pt idx="275">
                  <c:v>1778.7270579624453</c:v>
                </c:pt>
                <c:pt idx="276">
                  <c:v>2081.2231708799081</c:v>
                </c:pt>
                <c:pt idx="277">
                  <c:v>1803.0566326902647</c:v>
                </c:pt>
                <c:pt idx="278">
                  <c:v>2128.2167585568727</c:v>
                </c:pt>
                <c:pt idx="279">
                  <c:v>2126.821393508093</c:v>
                </c:pt>
                <c:pt idx="280">
                  <c:v>2186.9641233694292</c:v>
                </c:pt>
                <c:pt idx="281">
                  <c:v>2116.8983749180115</c:v>
                </c:pt>
                <c:pt idx="282">
                  <c:v>2063.8070373152641</c:v>
                </c:pt>
                <c:pt idx="283">
                  <c:v>1969.6991425988856</c:v>
                </c:pt>
                <c:pt idx="284">
                  <c:v>2047.3449019608115</c:v>
                </c:pt>
                <c:pt idx="285">
                  <c:v>1499.8531955138872</c:v>
                </c:pt>
                <c:pt idx="286">
                  <c:v>1528.6009350489696</c:v>
                </c:pt>
                <c:pt idx="287">
                  <c:v>1771.856558815671</c:v>
                </c:pt>
                <c:pt idx="288">
                  <c:v>2074.5500466753892</c:v>
                </c:pt>
                <c:pt idx="289">
                  <c:v>1796.428612637518</c:v>
                </c:pt>
                <c:pt idx="290">
                  <c:v>2121.0940790389304</c:v>
                </c:pt>
                <c:pt idx="291">
                  <c:v>2118.5844283021756</c:v>
                </c:pt>
              </c:numCache>
            </c:numRef>
          </c:val>
        </c:ser>
        <c:marker val="1"/>
        <c:axId val="86051456"/>
        <c:axId val="86070400"/>
      </c:lineChart>
      <c:dateAx>
        <c:axId val="86051456"/>
        <c:scaling>
          <c:orientation val="minMax"/>
          <c:max val="45809"/>
          <c:min val="38139"/>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7834946292506841"/>
              <c:y val="0.86804331311573002"/>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86070400"/>
        <c:crosses val="autoZero"/>
        <c:auto val="1"/>
        <c:lblOffset val="100"/>
        <c:baseTimeUnit val="months"/>
        <c:majorUnit val="12"/>
        <c:majorTimeUnit val="months"/>
        <c:minorUnit val="12"/>
        <c:minorTimeUnit val="months"/>
      </c:dateAx>
      <c:valAx>
        <c:axId val="86070400"/>
        <c:scaling>
          <c:orientation val="minMax"/>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Number of reports</a:t>
                </a:r>
              </a:p>
            </c:rich>
          </c:tx>
          <c:layout>
            <c:manualLayout>
              <c:xMode val="edge"/>
              <c:yMode val="edge"/>
              <c:x val="1.2555181703608647E-2"/>
              <c:y val="0.20479745077737851"/>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86051456"/>
        <c:crosses val="autoZero"/>
        <c:crossBetween val="midCat"/>
      </c:valAx>
      <c:spPr>
        <a:solidFill>
          <a:srgbClr val="FFFFFF"/>
        </a:solidFill>
        <a:ln w="3175">
          <a:solidFill>
            <a:srgbClr val="000000"/>
          </a:solidFill>
          <a:prstDash val="solid"/>
        </a:ln>
      </c:spPr>
    </c:plotArea>
    <c:legend>
      <c:legendPos val="r"/>
      <c:layout>
        <c:manualLayout>
          <c:xMode val="edge"/>
          <c:yMode val="edge"/>
          <c:x val="0.38215859030837901"/>
          <c:y val="0.9346543690578285"/>
          <c:w val="0.23678414096916703"/>
          <c:h val="4.7524798426669269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lang val="en-NZ"/>
  <c:chart>
    <c:title>
      <c:tx>
        <c:rich>
          <a:bodyPr/>
          <a:lstStyle/>
          <a:p>
            <a:pPr algn="l">
              <a:defRPr sz="1600" b="1" i="0" u="none" strike="noStrike" baseline="0">
                <a:solidFill>
                  <a:srgbClr val="000000"/>
                </a:solidFill>
                <a:latin typeface="Arial"/>
                <a:ea typeface="Arial"/>
                <a:cs typeface="Arial"/>
              </a:defRPr>
            </a:pPr>
            <a:r>
              <a:rPr lang="en-NZ"/>
              <a:t>Number of oral pre-sentence reports</a:t>
            </a:r>
          </a:p>
        </c:rich>
      </c:tx>
      <c:spPr>
        <a:noFill/>
        <a:ln w="25400">
          <a:noFill/>
        </a:ln>
      </c:spPr>
    </c:title>
    <c:plotArea>
      <c:layout>
        <c:manualLayout>
          <c:layoutTarget val="inner"/>
          <c:xMode val="edge"/>
          <c:yMode val="edge"/>
          <c:x val="0.11419600306091374"/>
          <c:y val="9.2587406772173295E-2"/>
          <c:w val="0.86439031378390063"/>
          <c:h val="0.64429425265181839"/>
        </c:manualLayout>
      </c:layout>
      <c:lineChart>
        <c:grouping val="standard"/>
        <c:ser>
          <c:idx val="2"/>
          <c:order val="0"/>
          <c:tx>
            <c:strRef>
              <c:f>'Reports table'!$F$3</c:f>
              <c:strCache>
                <c:ptCount val="1"/>
                <c:pt idx="0">
                  <c:v>Oral </c:v>
                </c:pt>
              </c:strCache>
            </c:strRef>
          </c:tx>
          <c:spPr>
            <a:ln w="38100" cmpd="sng">
              <a:solidFill>
                <a:srgbClr val="263E78"/>
              </a:solidFill>
              <a:prstDash val="solid"/>
            </a:ln>
          </c:spPr>
          <c:marker>
            <c:symbol val="triangle"/>
            <c:size val="3"/>
            <c:spPr>
              <a:noFill/>
              <a:ln w="9525">
                <a:noFill/>
              </a:ln>
            </c:spPr>
          </c:marker>
          <c:cat>
            <c:numRef>
              <c:f>'Reports table'!$B$4:$B$295</c:f>
              <c:numCache>
                <c:formatCode>mmm\-yy</c:formatCode>
                <c:ptCount val="292"/>
                <c:pt idx="0">
                  <c:v>36981</c:v>
                </c:pt>
                <c:pt idx="1">
                  <c:v>37011</c:v>
                </c:pt>
                <c:pt idx="2">
                  <c:v>37042</c:v>
                </c:pt>
                <c:pt idx="3">
                  <c:v>37072</c:v>
                </c:pt>
                <c:pt idx="4">
                  <c:v>37103</c:v>
                </c:pt>
                <c:pt idx="5">
                  <c:v>37134</c:v>
                </c:pt>
                <c:pt idx="6">
                  <c:v>37164</c:v>
                </c:pt>
                <c:pt idx="7">
                  <c:v>37195</c:v>
                </c:pt>
                <c:pt idx="8">
                  <c:v>37225</c:v>
                </c:pt>
                <c:pt idx="9">
                  <c:v>37256</c:v>
                </c:pt>
                <c:pt idx="10">
                  <c:v>37287</c:v>
                </c:pt>
                <c:pt idx="11">
                  <c:v>37315</c:v>
                </c:pt>
                <c:pt idx="12">
                  <c:v>37346</c:v>
                </c:pt>
                <c:pt idx="13">
                  <c:v>37376</c:v>
                </c:pt>
                <c:pt idx="14">
                  <c:v>37407</c:v>
                </c:pt>
                <c:pt idx="15">
                  <c:v>37437</c:v>
                </c:pt>
                <c:pt idx="16">
                  <c:v>37468</c:v>
                </c:pt>
                <c:pt idx="17">
                  <c:v>37499</c:v>
                </c:pt>
                <c:pt idx="18">
                  <c:v>37529</c:v>
                </c:pt>
                <c:pt idx="19">
                  <c:v>37560</c:v>
                </c:pt>
                <c:pt idx="20">
                  <c:v>37590</c:v>
                </c:pt>
                <c:pt idx="21">
                  <c:v>37621</c:v>
                </c:pt>
                <c:pt idx="22">
                  <c:v>37652</c:v>
                </c:pt>
                <c:pt idx="23">
                  <c:v>37680</c:v>
                </c:pt>
                <c:pt idx="24">
                  <c:v>37711</c:v>
                </c:pt>
                <c:pt idx="25">
                  <c:v>37741</c:v>
                </c:pt>
                <c:pt idx="26">
                  <c:v>37772</c:v>
                </c:pt>
                <c:pt idx="27">
                  <c:v>37802</c:v>
                </c:pt>
                <c:pt idx="28">
                  <c:v>37833</c:v>
                </c:pt>
                <c:pt idx="29">
                  <c:v>37864</c:v>
                </c:pt>
                <c:pt idx="30">
                  <c:v>37894</c:v>
                </c:pt>
                <c:pt idx="31">
                  <c:v>37925</c:v>
                </c:pt>
                <c:pt idx="32">
                  <c:v>37955</c:v>
                </c:pt>
                <c:pt idx="33">
                  <c:v>37986</c:v>
                </c:pt>
                <c:pt idx="34">
                  <c:v>38017</c:v>
                </c:pt>
                <c:pt idx="35">
                  <c:v>38046</c:v>
                </c:pt>
                <c:pt idx="36">
                  <c:v>38077</c:v>
                </c:pt>
                <c:pt idx="37">
                  <c:v>38107</c:v>
                </c:pt>
                <c:pt idx="38">
                  <c:v>38138</c:v>
                </c:pt>
                <c:pt idx="39">
                  <c:v>38168</c:v>
                </c:pt>
                <c:pt idx="40">
                  <c:v>38199</c:v>
                </c:pt>
                <c:pt idx="41">
                  <c:v>38230</c:v>
                </c:pt>
                <c:pt idx="42">
                  <c:v>38260</c:v>
                </c:pt>
                <c:pt idx="43">
                  <c:v>38291</c:v>
                </c:pt>
                <c:pt idx="44">
                  <c:v>38321</c:v>
                </c:pt>
                <c:pt idx="45">
                  <c:v>38352</c:v>
                </c:pt>
                <c:pt idx="46">
                  <c:v>38383</c:v>
                </c:pt>
                <c:pt idx="47">
                  <c:v>38411</c:v>
                </c:pt>
                <c:pt idx="48">
                  <c:v>38442</c:v>
                </c:pt>
                <c:pt idx="49">
                  <c:v>38472</c:v>
                </c:pt>
                <c:pt idx="50">
                  <c:v>38503</c:v>
                </c:pt>
                <c:pt idx="51">
                  <c:v>38533</c:v>
                </c:pt>
                <c:pt idx="52">
                  <c:v>38564</c:v>
                </c:pt>
                <c:pt idx="53">
                  <c:v>38595</c:v>
                </c:pt>
                <c:pt idx="54">
                  <c:v>38625</c:v>
                </c:pt>
                <c:pt idx="55">
                  <c:v>38656</c:v>
                </c:pt>
                <c:pt idx="56">
                  <c:v>38686</c:v>
                </c:pt>
                <c:pt idx="57">
                  <c:v>38717</c:v>
                </c:pt>
                <c:pt idx="58">
                  <c:v>38748</c:v>
                </c:pt>
                <c:pt idx="59">
                  <c:v>38776</c:v>
                </c:pt>
                <c:pt idx="60">
                  <c:v>38807</c:v>
                </c:pt>
                <c:pt idx="61">
                  <c:v>38837</c:v>
                </c:pt>
                <c:pt idx="62">
                  <c:v>38868</c:v>
                </c:pt>
                <c:pt idx="63">
                  <c:v>38898</c:v>
                </c:pt>
                <c:pt idx="64">
                  <c:v>38929</c:v>
                </c:pt>
                <c:pt idx="65">
                  <c:v>38960</c:v>
                </c:pt>
                <c:pt idx="66">
                  <c:v>38990</c:v>
                </c:pt>
                <c:pt idx="67">
                  <c:v>39021</c:v>
                </c:pt>
                <c:pt idx="68">
                  <c:v>39051</c:v>
                </c:pt>
                <c:pt idx="69">
                  <c:v>39082</c:v>
                </c:pt>
                <c:pt idx="70">
                  <c:v>39113</c:v>
                </c:pt>
                <c:pt idx="71">
                  <c:v>39141</c:v>
                </c:pt>
                <c:pt idx="72">
                  <c:v>39172</c:v>
                </c:pt>
                <c:pt idx="73">
                  <c:v>39202</c:v>
                </c:pt>
                <c:pt idx="74">
                  <c:v>39233</c:v>
                </c:pt>
                <c:pt idx="75">
                  <c:v>39263</c:v>
                </c:pt>
                <c:pt idx="76">
                  <c:v>39294</c:v>
                </c:pt>
                <c:pt idx="77">
                  <c:v>39325</c:v>
                </c:pt>
                <c:pt idx="78">
                  <c:v>39355</c:v>
                </c:pt>
                <c:pt idx="79">
                  <c:v>39386</c:v>
                </c:pt>
                <c:pt idx="80">
                  <c:v>39416</c:v>
                </c:pt>
                <c:pt idx="81">
                  <c:v>39447</c:v>
                </c:pt>
                <c:pt idx="82">
                  <c:v>39478</c:v>
                </c:pt>
                <c:pt idx="83">
                  <c:v>39507</c:v>
                </c:pt>
                <c:pt idx="84">
                  <c:v>39538</c:v>
                </c:pt>
                <c:pt idx="85">
                  <c:v>39568</c:v>
                </c:pt>
                <c:pt idx="86">
                  <c:v>39599</c:v>
                </c:pt>
                <c:pt idx="87">
                  <c:v>39629</c:v>
                </c:pt>
                <c:pt idx="88">
                  <c:v>39660</c:v>
                </c:pt>
                <c:pt idx="89">
                  <c:v>39691</c:v>
                </c:pt>
                <c:pt idx="90">
                  <c:v>39721</c:v>
                </c:pt>
                <c:pt idx="91">
                  <c:v>39752</c:v>
                </c:pt>
                <c:pt idx="92">
                  <c:v>39782</c:v>
                </c:pt>
                <c:pt idx="93">
                  <c:v>39813</c:v>
                </c:pt>
                <c:pt idx="94">
                  <c:v>39844</c:v>
                </c:pt>
                <c:pt idx="95">
                  <c:v>39872</c:v>
                </c:pt>
                <c:pt idx="96">
                  <c:v>39903</c:v>
                </c:pt>
                <c:pt idx="97">
                  <c:v>39933</c:v>
                </c:pt>
                <c:pt idx="98">
                  <c:v>39964</c:v>
                </c:pt>
                <c:pt idx="99">
                  <c:v>39994</c:v>
                </c:pt>
                <c:pt idx="100">
                  <c:v>40025</c:v>
                </c:pt>
                <c:pt idx="101">
                  <c:v>40056</c:v>
                </c:pt>
                <c:pt idx="102">
                  <c:v>40086</c:v>
                </c:pt>
                <c:pt idx="103">
                  <c:v>40117</c:v>
                </c:pt>
                <c:pt idx="104">
                  <c:v>40147</c:v>
                </c:pt>
                <c:pt idx="105">
                  <c:v>40178</c:v>
                </c:pt>
                <c:pt idx="106">
                  <c:v>40209</c:v>
                </c:pt>
                <c:pt idx="107">
                  <c:v>40237</c:v>
                </c:pt>
                <c:pt idx="108">
                  <c:v>40268</c:v>
                </c:pt>
                <c:pt idx="109">
                  <c:v>40298</c:v>
                </c:pt>
                <c:pt idx="110">
                  <c:v>40329</c:v>
                </c:pt>
                <c:pt idx="111">
                  <c:v>40359</c:v>
                </c:pt>
                <c:pt idx="112">
                  <c:v>40390</c:v>
                </c:pt>
                <c:pt idx="113">
                  <c:v>40421</c:v>
                </c:pt>
                <c:pt idx="114">
                  <c:v>40451</c:v>
                </c:pt>
                <c:pt idx="115">
                  <c:v>40482</c:v>
                </c:pt>
                <c:pt idx="116">
                  <c:v>40512</c:v>
                </c:pt>
                <c:pt idx="117">
                  <c:v>40543</c:v>
                </c:pt>
                <c:pt idx="118">
                  <c:v>40574</c:v>
                </c:pt>
                <c:pt idx="119">
                  <c:v>40602</c:v>
                </c:pt>
                <c:pt idx="120">
                  <c:v>40633</c:v>
                </c:pt>
                <c:pt idx="121">
                  <c:v>40663</c:v>
                </c:pt>
                <c:pt idx="122">
                  <c:v>40694</c:v>
                </c:pt>
                <c:pt idx="123">
                  <c:v>40724</c:v>
                </c:pt>
                <c:pt idx="124">
                  <c:v>40755</c:v>
                </c:pt>
                <c:pt idx="125">
                  <c:v>40786</c:v>
                </c:pt>
                <c:pt idx="126">
                  <c:v>40816</c:v>
                </c:pt>
                <c:pt idx="127">
                  <c:v>40847</c:v>
                </c:pt>
                <c:pt idx="128">
                  <c:v>40877</c:v>
                </c:pt>
                <c:pt idx="129">
                  <c:v>40908</c:v>
                </c:pt>
                <c:pt idx="130">
                  <c:v>40939</c:v>
                </c:pt>
                <c:pt idx="131">
                  <c:v>40968</c:v>
                </c:pt>
                <c:pt idx="132">
                  <c:v>40999</c:v>
                </c:pt>
                <c:pt idx="133">
                  <c:v>41029</c:v>
                </c:pt>
                <c:pt idx="134">
                  <c:v>41060</c:v>
                </c:pt>
                <c:pt idx="135">
                  <c:v>41090</c:v>
                </c:pt>
                <c:pt idx="136">
                  <c:v>41121</c:v>
                </c:pt>
                <c:pt idx="137">
                  <c:v>41152</c:v>
                </c:pt>
                <c:pt idx="138">
                  <c:v>41182</c:v>
                </c:pt>
                <c:pt idx="139">
                  <c:v>41213</c:v>
                </c:pt>
                <c:pt idx="140">
                  <c:v>41243</c:v>
                </c:pt>
                <c:pt idx="141">
                  <c:v>41274</c:v>
                </c:pt>
                <c:pt idx="142">
                  <c:v>41305</c:v>
                </c:pt>
                <c:pt idx="143">
                  <c:v>41333</c:v>
                </c:pt>
                <c:pt idx="144">
                  <c:v>41364</c:v>
                </c:pt>
                <c:pt idx="145">
                  <c:v>41394</c:v>
                </c:pt>
                <c:pt idx="146">
                  <c:v>41425</c:v>
                </c:pt>
                <c:pt idx="147">
                  <c:v>41455</c:v>
                </c:pt>
                <c:pt idx="148">
                  <c:v>41486</c:v>
                </c:pt>
                <c:pt idx="149">
                  <c:v>41517</c:v>
                </c:pt>
                <c:pt idx="150">
                  <c:v>41547</c:v>
                </c:pt>
                <c:pt idx="151">
                  <c:v>41578</c:v>
                </c:pt>
                <c:pt idx="152">
                  <c:v>41608</c:v>
                </c:pt>
                <c:pt idx="153">
                  <c:v>41639</c:v>
                </c:pt>
                <c:pt idx="154">
                  <c:v>41670</c:v>
                </c:pt>
                <c:pt idx="155">
                  <c:v>41698</c:v>
                </c:pt>
                <c:pt idx="156">
                  <c:v>41729</c:v>
                </c:pt>
                <c:pt idx="157">
                  <c:v>41759</c:v>
                </c:pt>
                <c:pt idx="158">
                  <c:v>41790</c:v>
                </c:pt>
                <c:pt idx="159">
                  <c:v>41820</c:v>
                </c:pt>
                <c:pt idx="160">
                  <c:v>41851</c:v>
                </c:pt>
                <c:pt idx="161">
                  <c:v>41882</c:v>
                </c:pt>
                <c:pt idx="162">
                  <c:v>41912</c:v>
                </c:pt>
                <c:pt idx="163">
                  <c:v>41943</c:v>
                </c:pt>
                <c:pt idx="164">
                  <c:v>41973</c:v>
                </c:pt>
                <c:pt idx="165">
                  <c:v>42004</c:v>
                </c:pt>
                <c:pt idx="166">
                  <c:v>42035</c:v>
                </c:pt>
                <c:pt idx="167">
                  <c:v>42063</c:v>
                </c:pt>
                <c:pt idx="168">
                  <c:v>42094</c:v>
                </c:pt>
                <c:pt idx="169">
                  <c:v>42124</c:v>
                </c:pt>
                <c:pt idx="170">
                  <c:v>42155</c:v>
                </c:pt>
                <c:pt idx="171">
                  <c:v>42185</c:v>
                </c:pt>
                <c:pt idx="172">
                  <c:v>42216</c:v>
                </c:pt>
                <c:pt idx="173">
                  <c:v>42247</c:v>
                </c:pt>
                <c:pt idx="174">
                  <c:v>42277</c:v>
                </c:pt>
                <c:pt idx="175">
                  <c:v>42308</c:v>
                </c:pt>
                <c:pt idx="176">
                  <c:v>42338</c:v>
                </c:pt>
                <c:pt idx="177">
                  <c:v>42369</c:v>
                </c:pt>
                <c:pt idx="178">
                  <c:v>42400</c:v>
                </c:pt>
                <c:pt idx="179">
                  <c:v>42429</c:v>
                </c:pt>
                <c:pt idx="180">
                  <c:v>42460</c:v>
                </c:pt>
                <c:pt idx="181">
                  <c:v>42490</c:v>
                </c:pt>
                <c:pt idx="182">
                  <c:v>42521</c:v>
                </c:pt>
                <c:pt idx="183">
                  <c:v>42551</c:v>
                </c:pt>
                <c:pt idx="184">
                  <c:v>42582</c:v>
                </c:pt>
                <c:pt idx="185">
                  <c:v>42613</c:v>
                </c:pt>
                <c:pt idx="186">
                  <c:v>42643</c:v>
                </c:pt>
                <c:pt idx="187">
                  <c:v>42674</c:v>
                </c:pt>
                <c:pt idx="188">
                  <c:v>42704</c:v>
                </c:pt>
                <c:pt idx="189">
                  <c:v>42735</c:v>
                </c:pt>
                <c:pt idx="190">
                  <c:v>42766</c:v>
                </c:pt>
                <c:pt idx="191">
                  <c:v>42794</c:v>
                </c:pt>
                <c:pt idx="192">
                  <c:v>42825</c:v>
                </c:pt>
                <c:pt idx="193">
                  <c:v>42855</c:v>
                </c:pt>
                <c:pt idx="194">
                  <c:v>42886</c:v>
                </c:pt>
                <c:pt idx="195">
                  <c:v>42916</c:v>
                </c:pt>
                <c:pt idx="196">
                  <c:v>42947</c:v>
                </c:pt>
                <c:pt idx="197">
                  <c:v>42978</c:v>
                </c:pt>
                <c:pt idx="198">
                  <c:v>43008</c:v>
                </c:pt>
                <c:pt idx="199">
                  <c:v>43039</c:v>
                </c:pt>
                <c:pt idx="200">
                  <c:v>43069</c:v>
                </c:pt>
                <c:pt idx="201">
                  <c:v>43100</c:v>
                </c:pt>
                <c:pt idx="202">
                  <c:v>43131</c:v>
                </c:pt>
                <c:pt idx="203">
                  <c:v>43159</c:v>
                </c:pt>
                <c:pt idx="204">
                  <c:v>43190</c:v>
                </c:pt>
                <c:pt idx="205">
                  <c:v>43220</c:v>
                </c:pt>
                <c:pt idx="206">
                  <c:v>43251</c:v>
                </c:pt>
                <c:pt idx="207">
                  <c:v>43281</c:v>
                </c:pt>
                <c:pt idx="208">
                  <c:v>43312</c:v>
                </c:pt>
                <c:pt idx="209">
                  <c:v>43343</c:v>
                </c:pt>
                <c:pt idx="210">
                  <c:v>43373</c:v>
                </c:pt>
                <c:pt idx="211">
                  <c:v>43404</c:v>
                </c:pt>
                <c:pt idx="212">
                  <c:v>43434</c:v>
                </c:pt>
                <c:pt idx="213">
                  <c:v>43465</c:v>
                </c:pt>
                <c:pt idx="214">
                  <c:v>43496</c:v>
                </c:pt>
                <c:pt idx="215">
                  <c:v>43524</c:v>
                </c:pt>
                <c:pt idx="216">
                  <c:v>43555</c:v>
                </c:pt>
                <c:pt idx="217">
                  <c:v>43585</c:v>
                </c:pt>
                <c:pt idx="218">
                  <c:v>43616</c:v>
                </c:pt>
                <c:pt idx="219">
                  <c:v>43646</c:v>
                </c:pt>
                <c:pt idx="220">
                  <c:v>43677</c:v>
                </c:pt>
                <c:pt idx="221">
                  <c:v>43708</c:v>
                </c:pt>
                <c:pt idx="222">
                  <c:v>43738</c:v>
                </c:pt>
                <c:pt idx="223">
                  <c:v>43769</c:v>
                </c:pt>
                <c:pt idx="224">
                  <c:v>43799</c:v>
                </c:pt>
                <c:pt idx="225">
                  <c:v>43830</c:v>
                </c:pt>
                <c:pt idx="226">
                  <c:v>43861</c:v>
                </c:pt>
                <c:pt idx="227">
                  <c:v>43890</c:v>
                </c:pt>
                <c:pt idx="228">
                  <c:v>43921</c:v>
                </c:pt>
                <c:pt idx="229">
                  <c:v>43951</c:v>
                </c:pt>
                <c:pt idx="230">
                  <c:v>43982</c:v>
                </c:pt>
                <c:pt idx="231">
                  <c:v>44012</c:v>
                </c:pt>
                <c:pt idx="232">
                  <c:v>44043</c:v>
                </c:pt>
                <c:pt idx="233">
                  <c:v>44074</c:v>
                </c:pt>
                <c:pt idx="234">
                  <c:v>44104</c:v>
                </c:pt>
                <c:pt idx="235">
                  <c:v>44135</c:v>
                </c:pt>
                <c:pt idx="236">
                  <c:v>44165</c:v>
                </c:pt>
                <c:pt idx="237">
                  <c:v>44196</c:v>
                </c:pt>
                <c:pt idx="238">
                  <c:v>44227</c:v>
                </c:pt>
                <c:pt idx="239">
                  <c:v>44255</c:v>
                </c:pt>
                <c:pt idx="240">
                  <c:v>44286</c:v>
                </c:pt>
                <c:pt idx="241">
                  <c:v>44316</c:v>
                </c:pt>
                <c:pt idx="242">
                  <c:v>44347</c:v>
                </c:pt>
                <c:pt idx="243">
                  <c:v>44377</c:v>
                </c:pt>
                <c:pt idx="244">
                  <c:v>44408</c:v>
                </c:pt>
                <c:pt idx="245">
                  <c:v>44439</c:v>
                </c:pt>
                <c:pt idx="246">
                  <c:v>44469</c:v>
                </c:pt>
                <c:pt idx="247">
                  <c:v>44500</c:v>
                </c:pt>
                <c:pt idx="248">
                  <c:v>44530</c:v>
                </c:pt>
                <c:pt idx="249">
                  <c:v>44561</c:v>
                </c:pt>
                <c:pt idx="250">
                  <c:v>44592</c:v>
                </c:pt>
                <c:pt idx="251">
                  <c:v>44620</c:v>
                </c:pt>
                <c:pt idx="252">
                  <c:v>44651</c:v>
                </c:pt>
                <c:pt idx="253">
                  <c:v>44681</c:v>
                </c:pt>
                <c:pt idx="254">
                  <c:v>44712</c:v>
                </c:pt>
                <c:pt idx="255">
                  <c:v>44742</c:v>
                </c:pt>
                <c:pt idx="256">
                  <c:v>44773</c:v>
                </c:pt>
                <c:pt idx="257">
                  <c:v>44804</c:v>
                </c:pt>
                <c:pt idx="258">
                  <c:v>44834</c:v>
                </c:pt>
                <c:pt idx="259">
                  <c:v>44865</c:v>
                </c:pt>
                <c:pt idx="260">
                  <c:v>44895</c:v>
                </c:pt>
                <c:pt idx="261">
                  <c:v>44926</c:v>
                </c:pt>
                <c:pt idx="262">
                  <c:v>44957</c:v>
                </c:pt>
                <c:pt idx="263">
                  <c:v>44985</c:v>
                </c:pt>
                <c:pt idx="264">
                  <c:v>45016</c:v>
                </c:pt>
                <c:pt idx="265">
                  <c:v>45046</c:v>
                </c:pt>
                <c:pt idx="266">
                  <c:v>45077</c:v>
                </c:pt>
                <c:pt idx="267">
                  <c:v>45107</c:v>
                </c:pt>
                <c:pt idx="268" formatCode="mmm\ yy">
                  <c:v>45138</c:v>
                </c:pt>
                <c:pt idx="269" formatCode="mmm\ yy">
                  <c:v>45169</c:v>
                </c:pt>
                <c:pt idx="270" formatCode="mmm\ yy">
                  <c:v>45199</c:v>
                </c:pt>
                <c:pt idx="271" formatCode="mmm\ yy">
                  <c:v>45230</c:v>
                </c:pt>
                <c:pt idx="272" formatCode="mmm\ yy">
                  <c:v>45260</c:v>
                </c:pt>
                <c:pt idx="273" formatCode="mmm\ yy">
                  <c:v>45291</c:v>
                </c:pt>
                <c:pt idx="274" formatCode="mmm\ yy">
                  <c:v>45322</c:v>
                </c:pt>
                <c:pt idx="275" formatCode="mmm\ yy">
                  <c:v>45351</c:v>
                </c:pt>
                <c:pt idx="276" formatCode="mmm\ yy">
                  <c:v>45382</c:v>
                </c:pt>
                <c:pt idx="277" formatCode="mmm\ yy">
                  <c:v>45412</c:v>
                </c:pt>
                <c:pt idx="278" formatCode="mmm\ yy">
                  <c:v>45443</c:v>
                </c:pt>
                <c:pt idx="279" formatCode="mmm\ yy">
                  <c:v>45473</c:v>
                </c:pt>
                <c:pt idx="280" formatCode="mmm\ yy">
                  <c:v>45504</c:v>
                </c:pt>
                <c:pt idx="281" formatCode="mmm\ yy">
                  <c:v>45535</c:v>
                </c:pt>
                <c:pt idx="282" formatCode="mmm\ yy">
                  <c:v>45565</c:v>
                </c:pt>
                <c:pt idx="283" formatCode="mmm\ yy">
                  <c:v>45596</c:v>
                </c:pt>
                <c:pt idx="284" formatCode="mmm\ yy">
                  <c:v>45626</c:v>
                </c:pt>
                <c:pt idx="285" formatCode="mmm\ yy">
                  <c:v>45657</c:v>
                </c:pt>
                <c:pt idx="286" formatCode="mmm\ yy">
                  <c:v>45688</c:v>
                </c:pt>
                <c:pt idx="287" formatCode="mmm\ yy">
                  <c:v>45716</c:v>
                </c:pt>
                <c:pt idx="288" formatCode="mmm\ yy">
                  <c:v>45747</c:v>
                </c:pt>
                <c:pt idx="289" formatCode="mmm\ yy">
                  <c:v>45777</c:v>
                </c:pt>
                <c:pt idx="290" formatCode="mmm\ yy">
                  <c:v>45808</c:v>
                </c:pt>
                <c:pt idx="291" formatCode="mmm\ yy">
                  <c:v>45838</c:v>
                </c:pt>
              </c:numCache>
            </c:numRef>
          </c:cat>
          <c:val>
            <c:numRef>
              <c:f>'Reports table'!$F$4:$F$295</c:f>
              <c:numCache>
                <c:formatCode>_-* #,##0_-;\-* #,##0_-;_-* "-"??_-;_-@_-</c:formatCode>
                <c:ptCount val="292"/>
                <c:pt idx="89">
                  <c:v>1163</c:v>
                </c:pt>
                <c:pt idx="90">
                  <c:v>1199</c:v>
                </c:pt>
                <c:pt idx="91">
                  <c:v>1477</c:v>
                </c:pt>
                <c:pt idx="92">
                  <c:v>1414</c:v>
                </c:pt>
                <c:pt idx="93">
                  <c:v>1043</c:v>
                </c:pt>
                <c:pt idx="94">
                  <c:v>1010</c:v>
                </c:pt>
                <c:pt idx="95">
                  <c:v>1222</c:v>
                </c:pt>
                <c:pt idx="96">
                  <c:v>1519</c:v>
                </c:pt>
                <c:pt idx="97">
                  <c:v>1551</c:v>
                </c:pt>
                <c:pt idx="98">
                  <c:v>1608</c:v>
                </c:pt>
                <c:pt idx="99">
                  <c:v>1641</c:v>
                </c:pt>
                <c:pt idx="100">
                  <c:v>1236</c:v>
                </c:pt>
                <c:pt idx="101">
                  <c:v>1913</c:v>
                </c:pt>
                <c:pt idx="102">
                  <c:v>2309</c:v>
                </c:pt>
                <c:pt idx="103">
                  <c:v>2275</c:v>
                </c:pt>
                <c:pt idx="104">
                  <c:v>2283</c:v>
                </c:pt>
                <c:pt idx="105">
                  <c:v>2136</c:v>
                </c:pt>
                <c:pt idx="106">
                  <c:v>1814</c:v>
                </c:pt>
                <c:pt idx="107">
                  <c:v>2255</c:v>
                </c:pt>
                <c:pt idx="108">
                  <c:v>2617</c:v>
                </c:pt>
                <c:pt idx="109">
                  <c:v>1920</c:v>
                </c:pt>
                <c:pt idx="110">
                  <c:v>2207</c:v>
                </c:pt>
                <c:pt idx="111">
                  <c:v>2316.5</c:v>
                </c:pt>
                <c:pt idx="112">
                  <c:v>2426</c:v>
                </c:pt>
                <c:pt idx="113">
                  <c:v>2221</c:v>
                </c:pt>
                <c:pt idx="114">
                  <c:v>2120</c:v>
                </c:pt>
                <c:pt idx="115">
                  <c:v>2186</c:v>
                </c:pt>
                <c:pt idx="116">
                  <c:v>2180</c:v>
                </c:pt>
                <c:pt idx="117">
                  <c:v>2103</c:v>
                </c:pt>
                <c:pt idx="118">
                  <c:v>1535</c:v>
                </c:pt>
                <c:pt idx="119">
                  <c:v>2273</c:v>
                </c:pt>
                <c:pt idx="120">
                  <c:v>2322</c:v>
                </c:pt>
                <c:pt idx="121">
                  <c:v>2036</c:v>
                </c:pt>
                <c:pt idx="122">
                  <c:v>2342</c:v>
                </c:pt>
                <c:pt idx="123">
                  <c:v>2185</c:v>
                </c:pt>
                <c:pt idx="124">
                  <c:v>2091</c:v>
                </c:pt>
                <c:pt idx="125">
                  <c:v>2567</c:v>
                </c:pt>
                <c:pt idx="126">
                  <c:v>2535</c:v>
                </c:pt>
                <c:pt idx="127">
                  <c:v>2183</c:v>
                </c:pt>
                <c:pt idx="128">
                  <c:v>2151</c:v>
                </c:pt>
                <c:pt idx="129">
                  <c:v>1717</c:v>
                </c:pt>
                <c:pt idx="130">
                  <c:v>1520</c:v>
                </c:pt>
                <c:pt idx="131">
                  <c:v>1988</c:v>
                </c:pt>
                <c:pt idx="132">
                  <c:v>2004</c:v>
                </c:pt>
                <c:pt idx="133">
                  <c:v>1396</c:v>
                </c:pt>
                <c:pt idx="134">
                  <c:v>1913</c:v>
                </c:pt>
                <c:pt idx="135">
                  <c:v>1506</c:v>
                </c:pt>
                <c:pt idx="136">
                  <c:v>1538</c:v>
                </c:pt>
                <c:pt idx="137">
                  <c:v>1637</c:v>
                </c:pt>
                <c:pt idx="138">
                  <c:v>1600</c:v>
                </c:pt>
                <c:pt idx="139">
                  <c:v>1717</c:v>
                </c:pt>
                <c:pt idx="140">
                  <c:v>1681</c:v>
                </c:pt>
                <c:pt idx="141">
                  <c:v>1229</c:v>
                </c:pt>
                <c:pt idx="142">
                  <c:v>1412</c:v>
                </c:pt>
                <c:pt idx="143">
                  <c:v>1583</c:v>
                </c:pt>
                <c:pt idx="144">
                  <c:v>1539</c:v>
                </c:pt>
                <c:pt idx="145">
                  <c:v>1475</c:v>
                </c:pt>
                <c:pt idx="146">
                  <c:v>1725</c:v>
                </c:pt>
                <c:pt idx="147">
                  <c:v>1530</c:v>
                </c:pt>
                <c:pt idx="148">
                  <c:v>1711</c:v>
                </c:pt>
                <c:pt idx="149">
                  <c:v>1379</c:v>
                </c:pt>
                <c:pt idx="150">
                  <c:v>1273</c:v>
                </c:pt>
                <c:pt idx="151">
                  <c:v>1397</c:v>
                </c:pt>
                <c:pt idx="152">
                  <c:v>1203</c:v>
                </c:pt>
                <c:pt idx="153">
                  <c:v>1062</c:v>
                </c:pt>
                <c:pt idx="154">
                  <c:v>1205</c:v>
                </c:pt>
                <c:pt idx="155">
                  <c:v>1231</c:v>
                </c:pt>
                <c:pt idx="156">
                  <c:v>1305</c:v>
                </c:pt>
                <c:pt idx="157">
                  <c:v>1318</c:v>
                </c:pt>
                <c:pt idx="158">
                  <c:v>1378</c:v>
                </c:pt>
                <c:pt idx="159">
                  <c:v>1172</c:v>
                </c:pt>
                <c:pt idx="160">
                  <c:v>1392</c:v>
                </c:pt>
                <c:pt idx="161">
                  <c:v>1380</c:v>
                </c:pt>
                <c:pt idx="162">
                  <c:v>1448</c:v>
                </c:pt>
                <c:pt idx="163">
                  <c:v>1460</c:v>
                </c:pt>
                <c:pt idx="164">
                  <c:v>1239</c:v>
                </c:pt>
                <c:pt idx="165">
                  <c:v>1135</c:v>
                </c:pt>
                <c:pt idx="166">
                  <c:v>1172</c:v>
                </c:pt>
                <c:pt idx="167">
                  <c:v>1362</c:v>
                </c:pt>
                <c:pt idx="168">
                  <c:v>1419</c:v>
                </c:pt>
                <c:pt idx="169">
                  <c:v>1127</c:v>
                </c:pt>
                <c:pt idx="170">
                  <c:v>1223</c:v>
                </c:pt>
                <c:pt idx="171">
                  <c:v>1096</c:v>
                </c:pt>
                <c:pt idx="172">
                  <c:v>1389</c:v>
                </c:pt>
                <c:pt idx="173">
                  <c:v>1374</c:v>
                </c:pt>
                <c:pt idx="174">
                  <c:v>1298</c:v>
                </c:pt>
                <c:pt idx="175">
                  <c:v>1108</c:v>
                </c:pt>
                <c:pt idx="176">
                  <c:v>1333</c:v>
                </c:pt>
                <c:pt idx="177">
                  <c:v>1378</c:v>
                </c:pt>
              </c:numCache>
            </c:numRef>
          </c:val>
        </c:ser>
        <c:ser>
          <c:idx val="3"/>
          <c:order val="1"/>
          <c:tx>
            <c:strRef>
              <c:f>'Reports table'!$I$3</c:f>
              <c:strCache>
                <c:ptCount val="1"/>
                <c:pt idx="0">
                  <c:v>Forecast</c:v>
                </c:pt>
              </c:strCache>
            </c:strRef>
          </c:tx>
          <c:spPr>
            <a:ln w="25400">
              <a:solidFill>
                <a:schemeClr val="accent1"/>
              </a:solidFill>
              <a:prstDash val="solid"/>
            </a:ln>
          </c:spPr>
          <c:marker>
            <c:symbol val="x"/>
            <c:size val="3"/>
            <c:spPr>
              <a:noFill/>
              <a:ln w="9525">
                <a:noFill/>
              </a:ln>
            </c:spPr>
          </c:marker>
          <c:cat>
            <c:numRef>
              <c:f>'Reports table'!$B$4:$B$295</c:f>
              <c:numCache>
                <c:formatCode>mmm\-yy</c:formatCode>
                <c:ptCount val="292"/>
                <c:pt idx="0">
                  <c:v>36981</c:v>
                </c:pt>
                <c:pt idx="1">
                  <c:v>37011</c:v>
                </c:pt>
                <c:pt idx="2">
                  <c:v>37042</c:v>
                </c:pt>
                <c:pt idx="3">
                  <c:v>37072</c:v>
                </c:pt>
                <c:pt idx="4">
                  <c:v>37103</c:v>
                </c:pt>
                <c:pt idx="5">
                  <c:v>37134</c:v>
                </c:pt>
                <c:pt idx="6">
                  <c:v>37164</c:v>
                </c:pt>
                <c:pt idx="7">
                  <c:v>37195</c:v>
                </c:pt>
                <c:pt idx="8">
                  <c:v>37225</c:v>
                </c:pt>
                <c:pt idx="9">
                  <c:v>37256</c:v>
                </c:pt>
                <c:pt idx="10">
                  <c:v>37287</c:v>
                </c:pt>
                <c:pt idx="11">
                  <c:v>37315</c:v>
                </c:pt>
                <c:pt idx="12">
                  <c:v>37346</c:v>
                </c:pt>
                <c:pt idx="13">
                  <c:v>37376</c:v>
                </c:pt>
                <c:pt idx="14">
                  <c:v>37407</c:v>
                </c:pt>
                <c:pt idx="15">
                  <c:v>37437</c:v>
                </c:pt>
                <c:pt idx="16">
                  <c:v>37468</c:v>
                </c:pt>
                <c:pt idx="17">
                  <c:v>37499</c:v>
                </c:pt>
                <c:pt idx="18">
                  <c:v>37529</c:v>
                </c:pt>
                <c:pt idx="19">
                  <c:v>37560</c:v>
                </c:pt>
                <c:pt idx="20">
                  <c:v>37590</c:v>
                </c:pt>
                <c:pt idx="21">
                  <c:v>37621</c:v>
                </c:pt>
                <c:pt idx="22">
                  <c:v>37652</c:v>
                </c:pt>
                <c:pt idx="23">
                  <c:v>37680</c:v>
                </c:pt>
                <c:pt idx="24">
                  <c:v>37711</c:v>
                </c:pt>
                <c:pt idx="25">
                  <c:v>37741</c:v>
                </c:pt>
                <c:pt idx="26">
                  <c:v>37772</c:v>
                </c:pt>
                <c:pt idx="27">
                  <c:v>37802</c:v>
                </c:pt>
                <c:pt idx="28">
                  <c:v>37833</c:v>
                </c:pt>
                <c:pt idx="29">
                  <c:v>37864</c:v>
                </c:pt>
                <c:pt idx="30">
                  <c:v>37894</c:v>
                </c:pt>
                <c:pt idx="31">
                  <c:v>37925</c:v>
                </c:pt>
                <c:pt idx="32">
                  <c:v>37955</c:v>
                </c:pt>
                <c:pt idx="33">
                  <c:v>37986</c:v>
                </c:pt>
                <c:pt idx="34">
                  <c:v>38017</c:v>
                </c:pt>
                <c:pt idx="35">
                  <c:v>38046</c:v>
                </c:pt>
                <c:pt idx="36">
                  <c:v>38077</c:v>
                </c:pt>
                <c:pt idx="37">
                  <c:v>38107</c:v>
                </c:pt>
                <c:pt idx="38">
                  <c:v>38138</c:v>
                </c:pt>
                <c:pt idx="39">
                  <c:v>38168</c:v>
                </c:pt>
                <c:pt idx="40">
                  <c:v>38199</c:v>
                </c:pt>
                <c:pt idx="41">
                  <c:v>38230</c:v>
                </c:pt>
                <c:pt idx="42">
                  <c:v>38260</c:v>
                </c:pt>
                <c:pt idx="43">
                  <c:v>38291</c:v>
                </c:pt>
                <c:pt idx="44">
                  <c:v>38321</c:v>
                </c:pt>
                <c:pt idx="45">
                  <c:v>38352</c:v>
                </c:pt>
                <c:pt idx="46">
                  <c:v>38383</c:v>
                </c:pt>
                <c:pt idx="47">
                  <c:v>38411</c:v>
                </c:pt>
                <c:pt idx="48">
                  <c:v>38442</c:v>
                </c:pt>
                <c:pt idx="49">
                  <c:v>38472</c:v>
                </c:pt>
                <c:pt idx="50">
                  <c:v>38503</c:v>
                </c:pt>
                <c:pt idx="51">
                  <c:v>38533</c:v>
                </c:pt>
                <c:pt idx="52">
                  <c:v>38564</c:v>
                </c:pt>
                <c:pt idx="53">
                  <c:v>38595</c:v>
                </c:pt>
                <c:pt idx="54">
                  <c:v>38625</c:v>
                </c:pt>
                <c:pt idx="55">
                  <c:v>38656</c:v>
                </c:pt>
                <c:pt idx="56">
                  <c:v>38686</c:v>
                </c:pt>
                <c:pt idx="57">
                  <c:v>38717</c:v>
                </c:pt>
                <c:pt idx="58">
                  <c:v>38748</c:v>
                </c:pt>
                <c:pt idx="59">
                  <c:v>38776</c:v>
                </c:pt>
                <c:pt idx="60">
                  <c:v>38807</c:v>
                </c:pt>
                <c:pt idx="61">
                  <c:v>38837</c:v>
                </c:pt>
                <c:pt idx="62">
                  <c:v>38868</c:v>
                </c:pt>
                <c:pt idx="63">
                  <c:v>38898</c:v>
                </c:pt>
                <c:pt idx="64">
                  <c:v>38929</c:v>
                </c:pt>
                <c:pt idx="65">
                  <c:v>38960</c:v>
                </c:pt>
                <c:pt idx="66">
                  <c:v>38990</c:v>
                </c:pt>
                <c:pt idx="67">
                  <c:v>39021</c:v>
                </c:pt>
                <c:pt idx="68">
                  <c:v>39051</c:v>
                </c:pt>
                <c:pt idx="69">
                  <c:v>39082</c:v>
                </c:pt>
                <c:pt idx="70">
                  <c:v>39113</c:v>
                </c:pt>
                <c:pt idx="71">
                  <c:v>39141</c:v>
                </c:pt>
                <c:pt idx="72">
                  <c:v>39172</c:v>
                </c:pt>
                <c:pt idx="73">
                  <c:v>39202</c:v>
                </c:pt>
                <c:pt idx="74">
                  <c:v>39233</c:v>
                </c:pt>
                <c:pt idx="75">
                  <c:v>39263</c:v>
                </c:pt>
                <c:pt idx="76">
                  <c:v>39294</c:v>
                </c:pt>
                <c:pt idx="77">
                  <c:v>39325</c:v>
                </c:pt>
                <c:pt idx="78">
                  <c:v>39355</c:v>
                </c:pt>
                <c:pt idx="79">
                  <c:v>39386</c:v>
                </c:pt>
                <c:pt idx="80">
                  <c:v>39416</c:v>
                </c:pt>
                <c:pt idx="81">
                  <c:v>39447</c:v>
                </c:pt>
                <c:pt idx="82">
                  <c:v>39478</c:v>
                </c:pt>
                <c:pt idx="83">
                  <c:v>39507</c:v>
                </c:pt>
                <c:pt idx="84">
                  <c:v>39538</c:v>
                </c:pt>
                <c:pt idx="85">
                  <c:v>39568</c:v>
                </c:pt>
                <c:pt idx="86">
                  <c:v>39599</c:v>
                </c:pt>
                <c:pt idx="87">
                  <c:v>39629</c:v>
                </c:pt>
                <c:pt idx="88">
                  <c:v>39660</c:v>
                </c:pt>
                <c:pt idx="89">
                  <c:v>39691</c:v>
                </c:pt>
                <c:pt idx="90">
                  <c:v>39721</c:v>
                </c:pt>
                <c:pt idx="91">
                  <c:v>39752</c:v>
                </c:pt>
                <c:pt idx="92">
                  <c:v>39782</c:v>
                </c:pt>
                <c:pt idx="93">
                  <c:v>39813</c:v>
                </c:pt>
                <c:pt idx="94">
                  <c:v>39844</c:v>
                </c:pt>
                <c:pt idx="95">
                  <c:v>39872</c:v>
                </c:pt>
                <c:pt idx="96">
                  <c:v>39903</c:v>
                </c:pt>
                <c:pt idx="97">
                  <c:v>39933</c:v>
                </c:pt>
                <c:pt idx="98">
                  <c:v>39964</c:v>
                </c:pt>
                <c:pt idx="99">
                  <c:v>39994</c:v>
                </c:pt>
                <c:pt idx="100">
                  <c:v>40025</c:v>
                </c:pt>
                <c:pt idx="101">
                  <c:v>40056</c:v>
                </c:pt>
                <c:pt idx="102">
                  <c:v>40086</c:v>
                </c:pt>
                <c:pt idx="103">
                  <c:v>40117</c:v>
                </c:pt>
                <c:pt idx="104">
                  <c:v>40147</c:v>
                </c:pt>
                <c:pt idx="105">
                  <c:v>40178</c:v>
                </c:pt>
                <c:pt idx="106">
                  <c:v>40209</c:v>
                </c:pt>
                <c:pt idx="107">
                  <c:v>40237</c:v>
                </c:pt>
                <c:pt idx="108">
                  <c:v>40268</c:v>
                </c:pt>
                <c:pt idx="109">
                  <c:v>40298</c:v>
                </c:pt>
                <c:pt idx="110">
                  <c:v>40329</c:v>
                </c:pt>
                <c:pt idx="111">
                  <c:v>40359</c:v>
                </c:pt>
                <c:pt idx="112">
                  <c:v>40390</c:v>
                </c:pt>
                <c:pt idx="113">
                  <c:v>40421</c:v>
                </c:pt>
                <c:pt idx="114">
                  <c:v>40451</c:v>
                </c:pt>
                <c:pt idx="115">
                  <c:v>40482</c:v>
                </c:pt>
                <c:pt idx="116">
                  <c:v>40512</c:v>
                </c:pt>
                <c:pt idx="117">
                  <c:v>40543</c:v>
                </c:pt>
                <c:pt idx="118">
                  <c:v>40574</c:v>
                </c:pt>
                <c:pt idx="119">
                  <c:v>40602</c:v>
                </c:pt>
                <c:pt idx="120">
                  <c:v>40633</c:v>
                </c:pt>
                <c:pt idx="121">
                  <c:v>40663</c:v>
                </c:pt>
                <c:pt idx="122">
                  <c:v>40694</c:v>
                </c:pt>
                <c:pt idx="123">
                  <c:v>40724</c:v>
                </c:pt>
                <c:pt idx="124">
                  <c:v>40755</c:v>
                </c:pt>
                <c:pt idx="125">
                  <c:v>40786</c:v>
                </c:pt>
                <c:pt idx="126">
                  <c:v>40816</c:v>
                </c:pt>
                <c:pt idx="127">
                  <c:v>40847</c:v>
                </c:pt>
                <c:pt idx="128">
                  <c:v>40877</c:v>
                </c:pt>
                <c:pt idx="129">
                  <c:v>40908</c:v>
                </c:pt>
                <c:pt idx="130">
                  <c:v>40939</c:v>
                </c:pt>
                <c:pt idx="131">
                  <c:v>40968</c:v>
                </c:pt>
                <c:pt idx="132">
                  <c:v>40999</c:v>
                </c:pt>
                <c:pt idx="133">
                  <c:v>41029</c:v>
                </c:pt>
                <c:pt idx="134">
                  <c:v>41060</c:v>
                </c:pt>
                <c:pt idx="135">
                  <c:v>41090</c:v>
                </c:pt>
                <c:pt idx="136">
                  <c:v>41121</c:v>
                </c:pt>
                <c:pt idx="137">
                  <c:v>41152</c:v>
                </c:pt>
                <c:pt idx="138">
                  <c:v>41182</c:v>
                </c:pt>
                <c:pt idx="139">
                  <c:v>41213</c:v>
                </c:pt>
                <c:pt idx="140">
                  <c:v>41243</c:v>
                </c:pt>
                <c:pt idx="141">
                  <c:v>41274</c:v>
                </c:pt>
                <c:pt idx="142">
                  <c:v>41305</c:v>
                </c:pt>
                <c:pt idx="143">
                  <c:v>41333</c:v>
                </c:pt>
                <c:pt idx="144">
                  <c:v>41364</c:v>
                </c:pt>
                <c:pt idx="145">
                  <c:v>41394</c:v>
                </c:pt>
                <c:pt idx="146">
                  <c:v>41425</c:v>
                </c:pt>
                <c:pt idx="147">
                  <c:v>41455</c:v>
                </c:pt>
                <c:pt idx="148">
                  <c:v>41486</c:v>
                </c:pt>
                <c:pt idx="149">
                  <c:v>41517</c:v>
                </c:pt>
                <c:pt idx="150">
                  <c:v>41547</c:v>
                </c:pt>
                <c:pt idx="151">
                  <c:v>41578</c:v>
                </c:pt>
                <c:pt idx="152">
                  <c:v>41608</c:v>
                </c:pt>
                <c:pt idx="153">
                  <c:v>41639</c:v>
                </c:pt>
                <c:pt idx="154">
                  <c:v>41670</c:v>
                </c:pt>
                <c:pt idx="155">
                  <c:v>41698</c:v>
                </c:pt>
                <c:pt idx="156">
                  <c:v>41729</c:v>
                </c:pt>
                <c:pt idx="157">
                  <c:v>41759</c:v>
                </c:pt>
                <c:pt idx="158">
                  <c:v>41790</c:v>
                </c:pt>
                <c:pt idx="159">
                  <c:v>41820</c:v>
                </c:pt>
                <c:pt idx="160">
                  <c:v>41851</c:v>
                </c:pt>
                <c:pt idx="161">
                  <c:v>41882</c:v>
                </c:pt>
                <c:pt idx="162">
                  <c:v>41912</c:v>
                </c:pt>
                <c:pt idx="163">
                  <c:v>41943</c:v>
                </c:pt>
                <c:pt idx="164">
                  <c:v>41973</c:v>
                </c:pt>
                <c:pt idx="165">
                  <c:v>42004</c:v>
                </c:pt>
                <c:pt idx="166">
                  <c:v>42035</c:v>
                </c:pt>
                <c:pt idx="167">
                  <c:v>42063</c:v>
                </c:pt>
                <c:pt idx="168">
                  <c:v>42094</c:v>
                </c:pt>
                <c:pt idx="169">
                  <c:v>42124</c:v>
                </c:pt>
                <c:pt idx="170">
                  <c:v>42155</c:v>
                </c:pt>
                <c:pt idx="171">
                  <c:v>42185</c:v>
                </c:pt>
                <c:pt idx="172">
                  <c:v>42216</c:v>
                </c:pt>
                <c:pt idx="173">
                  <c:v>42247</c:v>
                </c:pt>
                <c:pt idx="174">
                  <c:v>42277</c:v>
                </c:pt>
                <c:pt idx="175">
                  <c:v>42308</c:v>
                </c:pt>
                <c:pt idx="176">
                  <c:v>42338</c:v>
                </c:pt>
                <c:pt idx="177">
                  <c:v>42369</c:v>
                </c:pt>
                <c:pt idx="178">
                  <c:v>42400</c:v>
                </c:pt>
                <c:pt idx="179">
                  <c:v>42429</c:v>
                </c:pt>
                <c:pt idx="180">
                  <c:v>42460</c:v>
                </c:pt>
                <c:pt idx="181">
                  <c:v>42490</c:v>
                </c:pt>
                <c:pt idx="182">
                  <c:v>42521</c:v>
                </c:pt>
                <c:pt idx="183">
                  <c:v>42551</c:v>
                </c:pt>
                <c:pt idx="184">
                  <c:v>42582</c:v>
                </c:pt>
                <c:pt idx="185">
                  <c:v>42613</c:v>
                </c:pt>
                <c:pt idx="186">
                  <c:v>42643</c:v>
                </c:pt>
                <c:pt idx="187">
                  <c:v>42674</c:v>
                </c:pt>
                <c:pt idx="188">
                  <c:v>42704</c:v>
                </c:pt>
                <c:pt idx="189">
                  <c:v>42735</c:v>
                </c:pt>
                <c:pt idx="190">
                  <c:v>42766</c:v>
                </c:pt>
                <c:pt idx="191">
                  <c:v>42794</c:v>
                </c:pt>
                <c:pt idx="192">
                  <c:v>42825</c:v>
                </c:pt>
                <c:pt idx="193">
                  <c:v>42855</c:v>
                </c:pt>
                <c:pt idx="194">
                  <c:v>42886</c:v>
                </c:pt>
                <c:pt idx="195">
                  <c:v>42916</c:v>
                </c:pt>
                <c:pt idx="196">
                  <c:v>42947</c:v>
                </c:pt>
                <c:pt idx="197">
                  <c:v>42978</c:v>
                </c:pt>
                <c:pt idx="198">
                  <c:v>43008</c:v>
                </c:pt>
                <c:pt idx="199">
                  <c:v>43039</c:v>
                </c:pt>
                <c:pt idx="200">
                  <c:v>43069</c:v>
                </c:pt>
                <c:pt idx="201">
                  <c:v>43100</c:v>
                </c:pt>
                <c:pt idx="202">
                  <c:v>43131</c:v>
                </c:pt>
                <c:pt idx="203">
                  <c:v>43159</c:v>
                </c:pt>
                <c:pt idx="204">
                  <c:v>43190</c:v>
                </c:pt>
                <c:pt idx="205">
                  <c:v>43220</c:v>
                </c:pt>
                <c:pt idx="206">
                  <c:v>43251</c:v>
                </c:pt>
                <c:pt idx="207">
                  <c:v>43281</c:v>
                </c:pt>
                <c:pt idx="208">
                  <c:v>43312</c:v>
                </c:pt>
                <c:pt idx="209">
                  <c:v>43343</c:v>
                </c:pt>
                <c:pt idx="210">
                  <c:v>43373</c:v>
                </c:pt>
                <c:pt idx="211">
                  <c:v>43404</c:v>
                </c:pt>
                <c:pt idx="212">
                  <c:v>43434</c:v>
                </c:pt>
                <c:pt idx="213">
                  <c:v>43465</c:v>
                </c:pt>
                <c:pt idx="214">
                  <c:v>43496</c:v>
                </c:pt>
                <c:pt idx="215">
                  <c:v>43524</c:v>
                </c:pt>
                <c:pt idx="216">
                  <c:v>43555</c:v>
                </c:pt>
                <c:pt idx="217">
                  <c:v>43585</c:v>
                </c:pt>
                <c:pt idx="218">
                  <c:v>43616</c:v>
                </c:pt>
                <c:pt idx="219">
                  <c:v>43646</c:v>
                </c:pt>
                <c:pt idx="220">
                  <c:v>43677</c:v>
                </c:pt>
                <c:pt idx="221">
                  <c:v>43708</c:v>
                </c:pt>
                <c:pt idx="222">
                  <c:v>43738</c:v>
                </c:pt>
                <c:pt idx="223">
                  <c:v>43769</c:v>
                </c:pt>
                <c:pt idx="224">
                  <c:v>43799</c:v>
                </c:pt>
                <c:pt idx="225">
                  <c:v>43830</c:v>
                </c:pt>
                <c:pt idx="226">
                  <c:v>43861</c:v>
                </c:pt>
                <c:pt idx="227">
                  <c:v>43890</c:v>
                </c:pt>
                <c:pt idx="228">
                  <c:v>43921</c:v>
                </c:pt>
                <c:pt idx="229">
                  <c:v>43951</c:v>
                </c:pt>
                <c:pt idx="230">
                  <c:v>43982</c:v>
                </c:pt>
                <c:pt idx="231">
                  <c:v>44012</c:v>
                </c:pt>
                <c:pt idx="232">
                  <c:v>44043</c:v>
                </c:pt>
                <c:pt idx="233">
                  <c:v>44074</c:v>
                </c:pt>
                <c:pt idx="234">
                  <c:v>44104</c:v>
                </c:pt>
                <c:pt idx="235">
                  <c:v>44135</c:v>
                </c:pt>
                <c:pt idx="236">
                  <c:v>44165</c:v>
                </c:pt>
                <c:pt idx="237">
                  <c:v>44196</c:v>
                </c:pt>
                <c:pt idx="238">
                  <c:v>44227</c:v>
                </c:pt>
                <c:pt idx="239">
                  <c:v>44255</c:v>
                </c:pt>
                <c:pt idx="240">
                  <c:v>44286</c:v>
                </c:pt>
                <c:pt idx="241">
                  <c:v>44316</c:v>
                </c:pt>
                <c:pt idx="242">
                  <c:v>44347</c:v>
                </c:pt>
                <c:pt idx="243">
                  <c:v>44377</c:v>
                </c:pt>
                <c:pt idx="244">
                  <c:v>44408</c:v>
                </c:pt>
                <c:pt idx="245">
                  <c:v>44439</c:v>
                </c:pt>
                <c:pt idx="246">
                  <c:v>44469</c:v>
                </c:pt>
                <c:pt idx="247">
                  <c:v>44500</c:v>
                </c:pt>
                <c:pt idx="248">
                  <c:v>44530</c:v>
                </c:pt>
                <c:pt idx="249">
                  <c:v>44561</c:v>
                </c:pt>
                <c:pt idx="250">
                  <c:v>44592</c:v>
                </c:pt>
                <c:pt idx="251">
                  <c:v>44620</c:v>
                </c:pt>
                <c:pt idx="252">
                  <c:v>44651</c:v>
                </c:pt>
                <c:pt idx="253">
                  <c:v>44681</c:v>
                </c:pt>
                <c:pt idx="254">
                  <c:v>44712</c:v>
                </c:pt>
                <c:pt idx="255">
                  <c:v>44742</c:v>
                </c:pt>
                <c:pt idx="256">
                  <c:v>44773</c:v>
                </c:pt>
                <c:pt idx="257">
                  <c:v>44804</c:v>
                </c:pt>
                <c:pt idx="258">
                  <c:v>44834</c:v>
                </c:pt>
                <c:pt idx="259">
                  <c:v>44865</c:v>
                </c:pt>
                <c:pt idx="260">
                  <c:v>44895</c:v>
                </c:pt>
                <c:pt idx="261">
                  <c:v>44926</c:v>
                </c:pt>
                <c:pt idx="262">
                  <c:v>44957</c:v>
                </c:pt>
                <c:pt idx="263">
                  <c:v>44985</c:v>
                </c:pt>
                <c:pt idx="264">
                  <c:v>45016</c:v>
                </c:pt>
                <c:pt idx="265">
                  <c:v>45046</c:v>
                </c:pt>
                <c:pt idx="266">
                  <c:v>45077</c:v>
                </c:pt>
                <c:pt idx="267">
                  <c:v>45107</c:v>
                </c:pt>
                <c:pt idx="268" formatCode="mmm\ yy">
                  <c:v>45138</c:v>
                </c:pt>
                <c:pt idx="269" formatCode="mmm\ yy">
                  <c:v>45169</c:v>
                </c:pt>
                <c:pt idx="270" formatCode="mmm\ yy">
                  <c:v>45199</c:v>
                </c:pt>
                <c:pt idx="271" formatCode="mmm\ yy">
                  <c:v>45230</c:v>
                </c:pt>
                <c:pt idx="272" formatCode="mmm\ yy">
                  <c:v>45260</c:v>
                </c:pt>
                <c:pt idx="273" formatCode="mmm\ yy">
                  <c:v>45291</c:v>
                </c:pt>
                <c:pt idx="274" formatCode="mmm\ yy">
                  <c:v>45322</c:v>
                </c:pt>
                <c:pt idx="275" formatCode="mmm\ yy">
                  <c:v>45351</c:v>
                </c:pt>
                <c:pt idx="276" formatCode="mmm\ yy">
                  <c:v>45382</c:v>
                </c:pt>
                <c:pt idx="277" formatCode="mmm\ yy">
                  <c:v>45412</c:v>
                </c:pt>
                <c:pt idx="278" formatCode="mmm\ yy">
                  <c:v>45443</c:v>
                </c:pt>
                <c:pt idx="279" formatCode="mmm\ yy">
                  <c:v>45473</c:v>
                </c:pt>
                <c:pt idx="280" formatCode="mmm\ yy">
                  <c:v>45504</c:v>
                </c:pt>
                <c:pt idx="281" formatCode="mmm\ yy">
                  <c:v>45535</c:v>
                </c:pt>
                <c:pt idx="282" formatCode="mmm\ yy">
                  <c:v>45565</c:v>
                </c:pt>
                <c:pt idx="283" formatCode="mmm\ yy">
                  <c:v>45596</c:v>
                </c:pt>
                <c:pt idx="284" formatCode="mmm\ yy">
                  <c:v>45626</c:v>
                </c:pt>
                <c:pt idx="285" formatCode="mmm\ yy">
                  <c:v>45657</c:v>
                </c:pt>
                <c:pt idx="286" formatCode="mmm\ yy">
                  <c:v>45688</c:v>
                </c:pt>
                <c:pt idx="287" formatCode="mmm\ yy">
                  <c:v>45716</c:v>
                </c:pt>
                <c:pt idx="288" formatCode="mmm\ yy">
                  <c:v>45747</c:v>
                </c:pt>
                <c:pt idx="289" formatCode="mmm\ yy">
                  <c:v>45777</c:v>
                </c:pt>
                <c:pt idx="290" formatCode="mmm\ yy">
                  <c:v>45808</c:v>
                </c:pt>
                <c:pt idx="291" formatCode="mmm\ yy">
                  <c:v>45838</c:v>
                </c:pt>
              </c:numCache>
            </c:numRef>
          </c:cat>
          <c:val>
            <c:numRef>
              <c:f>'Reports table'!$I$4:$I$295</c:f>
              <c:numCache>
                <c:formatCode>_-* #,##0_-;\-* #,##0_-;_-* "-"??_-;_-@_-</c:formatCode>
                <c:ptCount val="292"/>
                <c:pt idx="176">
                  <c:v>1218.0887792926171</c:v>
                </c:pt>
                <c:pt idx="177">
                  <c:v>1041.002010807058</c:v>
                </c:pt>
                <c:pt idx="178">
                  <c:v>1151.2899531519893</c:v>
                </c:pt>
                <c:pt idx="179">
                  <c:v>1413.290656937568</c:v>
                </c:pt>
                <c:pt idx="180">
                  <c:v>1410.2312963145994</c:v>
                </c:pt>
                <c:pt idx="181">
                  <c:v>1123.1890710409123</c:v>
                </c:pt>
                <c:pt idx="182">
                  <c:v>1366.6308118126801</c:v>
                </c:pt>
                <c:pt idx="183">
                  <c:v>1094.5874720325878</c:v>
                </c:pt>
                <c:pt idx="184">
                  <c:v>1402.0700343415158</c:v>
                </c:pt>
                <c:pt idx="185">
                  <c:v>1457.9010429904688</c:v>
                </c:pt>
                <c:pt idx="186">
                  <c:v>1319.782123072657</c:v>
                </c:pt>
                <c:pt idx="187">
                  <c:v>1308.8961457379876</c:v>
                </c:pt>
                <c:pt idx="188">
                  <c:v>1218.6333663156779</c:v>
                </c:pt>
                <c:pt idx="189">
                  <c:v>1007.3180777334198</c:v>
                </c:pt>
                <c:pt idx="190">
                  <c:v>1139.3096674094545</c:v>
                </c:pt>
                <c:pt idx="191">
                  <c:v>1400.7825158485839</c:v>
                </c:pt>
                <c:pt idx="192">
                  <c:v>1387.3413261209216</c:v>
                </c:pt>
                <c:pt idx="193">
                  <c:v>1116.8202342419188</c:v>
                </c:pt>
                <c:pt idx="194">
                  <c:v>1353.2397103810465</c:v>
                </c:pt>
                <c:pt idx="195">
                  <c:v>1082.1903877077523</c:v>
                </c:pt>
                <c:pt idx="196">
                  <c:v>1394.2075050242167</c:v>
                </c:pt>
                <c:pt idx="197">
                  <c:v>1444.8744664045114</c:v>
                </c:pt>
                <c:pt idx="198">
                  <c:v>1310.9408377735031</c:v>
                </c:pt>
                <c:pt idx="199">
                  <c:v>1303.7582980822185</c:v>
                </c:pt>
                <c:pt idx="200">
                  <c:v>1213.0780186615461</c:v>
                </c:pt>
                <c:pt idx="201">
                  <c:v>1003.131649921675</c:v>
                </c:pt>
                <c:pt idx="202">
                  <c:v>1137.6018441539836</c:v>
                </c:pt>
                <c:pt idx="203">
                  <c:v>1398.1976818490411</c:v>
                </c:pt>
                <c:pt idx="204">
                  <c:v>1383.8512279438655</c:v>
                </c:pt>
                <c:pt idx="205">
                  <c:v>1114.0263415476416</c:v>
                </c:pt>
                <c:pt idx="206">
                  <c:v>1350.6350814034204</c:v>
                </c:pt>
                <c:pt idx="207">
                  <c:v>1077.5919093187774</c:v>
                </c:pt>
                <c:pt idx="208">
                  <c:v>1391.1954385706763</c:v>
                </c:pt>
                <c:pt idx="209">
                  <c:v>1441.643430749562</c:v>
                </c:pt>
                <c:pt idx="210">
                  <c:v>1306.1326452947339</c:v>
                </c:pt>
                <c:pt idx="211">
                  <c:v>1300.1703798068691</c:v>
                </c:pt>
                <c:pt idx="212">
                  <c:v>1208.9709357348095</c:v>
                </c:pt>
                <c:pt idx="213">
                  <c:v>999.01276166827051</c:v>
                </c:pt>
                <c:pt idx="214">
                  <c:v>1133.5922592907566</c:v>
                </c:pt>
                <c:pt idx="215">
                  <c:v>1393.9077377729309</c:v>
                </c:pt>
                <c:pt idx="216">
                  <c:v>1380.1707285078369</c:v>
                </c:pt>
                <c:pt idx="217">
                  <c:v>1110.509185690906</c:v>
                </c:pt>
                <c:pt idx="218">
                  <c:v>1346.7462559978117</c:v>
                </c:pt>
                <c:pt idx="219">
                  <c:v>1074.7935587383047</c:v>
                </c:pt>
                <c:pt idx="220">
                  <c:v>1387.9042791556026</c:v>
                </c:pt>
                <c:pt idx="221">
                  <c:v>1438.13721690751</c:v>
                </c:pt>
                <c:pt idx="222">
                  <c:v>1303.6360829858186</c:v>
                </c:pt>
                <c:pt idx="223">
                  <c:v>1297.3490995382579</c:v>
                </c:pt>
                <c:pt idx="224">
                  <c:v>1206.2292570180241</c:v>
                </c:pt>
                <c:pt idx="225">
                  <c:v>996.47977622582869</c:v>
                </c:pt>
                <c:pt idx="226">
                  <c:v>1130.7826259111275</c:v>
                </c:pt>
                <c:pt idx="227">
                  <c:v>1390.6939294666452</c:v>
                </c:pt>
                <c:pt idx="228">
                  <c:v>1376.2695624516405</c:v>
                </c:pt>
                <c:pt idx="229">
                  <c:v>1106.0373461699489</c:v>
                </c:pt>
                <c:pt idx="230">
                  <c:v>1342.3807125875783</c:v>
                </c:pt>
                <c:pt idx="231">
                  <c:v>1070.7399755426277</c:v>
                </c:pt>
                <c:pt idx="232">
                  <c:v>1386.5278737822562</c:v>
                </c:pt>
                <c:pt idx="233">
                  <c:v>1436.8259680261272</c:v>
                </c:pt>
                <c:pt idx="234">
                  <c:v>1300.8697607155339</c:v>
                </c:pt>
                <c:pt idx="235">
                  <c:v>1292.9676747319768</c:v>
                </c:pt>
                <c:pt idx="236">
                  <c:v>1200.2466087253681</c:v>
                </c:pt>
                <c:pt idx="237">
                  <c:v>989.60732341133405</c:v>
                </c:pt>
                <c:pt idx="238">
                  <c:v>1123.963077017253</c:v>
                </c:pt>
                <c:pt idx="239">
                  <c:v>1384.4038615354075</c:v>
                </c:pt>
                <c:pt idx="240">
                  <c:v>1370.7218147707249</c:v>
                </c:pt>
                <c:pt idx="241">
                  <c:v>1101.1002686299064</c:v>
                </c:pt>
                <c:pt idx="242">
                  <c:v>1337.5059732410868</c:v>
                </c:pt>
                <c:pt idx="243">
                  <c:v>1065.4672961659708</c:v>
                </c:pt>
                <c:pt idx="244">
                  <c:v>1380.5818414957071</c:v>
                </c:pt>
                <c:pt idx="245">
                  <c:v>1430.9640013518369</c:v>
                </c:pt>
                <c:pt idx="246">
                  <c:v>1296.3138031681158</c:v>
                </c:pt>
                <c:pt idx="247">
                  <c:v>1290.1207276392768</c:v>
                </c:pt>
                <c:pt idx="248">
                  <c:v>1199.0375686069019</c:v>
                </c:pt>
                <c:pt idx="249">
                  <c:v>989.37778415104196</c:v>
                </c:pt>
                <c:pt idx="250">
                  <c:v>1123.9743578712967</c:v>
                </c:pt>
                <c:pt idx="251">
                  <c:v>1384.3643430558852</c:v>
                </c:pt>
                <c:pt idx="252">
                  <c:v>1370.6356620116799</c:v>
                </c:pt>
                <c:pt idx="253">
                  <c:v>1100.9254475009818</c:v>
                </c:pt>
                <c:pt idx="254">
                  <c:v>1337.216070637058</c:v>
                </c:pt>
                <c:pt idx="255">
                  <c:v>1064.9395715350859</c:v>
                </c:pt>
                <c:pt idx="256">
                  <c:v>1379.8754442455593</c:v>
                </c:pt>
                <c:pt idx="257">
                  <c:v>1430.0818660722655</c:v>
                </c:pt>
                <c:pt idx="258">
                  <c:v>1295.2265104467265</c:v>
                </c:pt>
                <c:pt idx="259">
                  <c:v>1288.9927224059008</c:v>
                </c:pt>
                <c:pt idx="260">
                  <c:v>1197.8441065733216</c:v>
                </c:pt>
                <c:pt idx="261">
                  <c:v>988.07665258176803</c:v>
                </c:pt>
                <c:pt idx="262">
                  <c:v>1122.6524531753232</c:v>
                </c:pt>
                <c:pt idx="263">
                  <c:v>1383.0376979076912</c:v>
                </c:pt>
                <c:pt idx="264">
                  <c:v>1369.2852603201436</c:v>
                </c:pt>
                <c:pt idx="265">
                  <c:v>1099.6087786544542</c:v>
                </c:pt>
                <c:pt idx="266">
                  <c:v>1336.0198953510483</c:v>
                </c:pt>
                <c:pt idx="267">
                  <c:v>1063.9897468734309</c:v>
                </c:pt>
                <c:pt idx="268">
                  <c:v>1379.1880284841693</c:v>
                </c:pt>
                <c:pt idx="269">
                  <c:v>1429.6307612360299</c:v>
                </c:pt>
                <c:pt idx="270">
                  <c:v>1294.9553683088675</c:v>
                </c:pt>
                <c:pt idx="271">
                  <c:v>1288.7548928536871</c:v>
                </c:pt>
                <c:pt idx="272">
                  <c:v>1197.5917691332486</c:v>
                </c:pt>
                <c:pt idx="273">
                  <c:v>987.76089219035816</c:v>
                </c:pt>
                <c:pt idx="274">
                  <c:v>1122.1077632289355</c:v>
                </c:pt>
                <c:pt idx="275">
                  <c:v>1382.1435386616354</c:v>
                </c:pt>
                <c:pt idx="276">
                  <c:v>1367.9128337489924</c:v>
                </c:pt>
                <c:pt idx="277">
                  <c:v>1097.858683170829</c:v>
                </c:pt>
                <c:pt idx="278">
                  <c:v>1334.3394334772684</c:v>
                </c:pt>
                <c:pt idx="279">
                  <c:v>1062.9288042585165</c:v>
                </c:pt>
                <c:pt idx="280">
                  <c:v>1378.7726512876804</c:v>
                </c:pt>
                <c:pt idx="281">
                  <c:v>1429.1792268907454</c:v>
                </c:pt>
                <c:pt idx="282">
                  <c:v>1293.5044699180805</c:v>
                </c:pt>
                <c:pt idx="283">
                  <c:v>1285.7688728323419</c:v>
                </c:pt>
                <c:pt idx="284">
                  <c:v>1193.2459731512458</c:v>
                </c:pt>
                <c:pt idx="285">
                  <c:v>982.72229123792613</c:v>
                </c:pt>
                <c:pt idx="286">
                  <c:v>1116.9616621037248</c:v>
                </c:pt>
                <c:pt idx="287">
                  <c:v>1377.1229416333501</c:v>
                </c:pt>
                <c:pt idx="288">
                  <c:v>1363.0358376285949</c:v>
                </c:pt>
                <c:pt idx="289">
                  <c:v>1093.0203233391987</c:v>
                </c:pt>
                <c:pt idx="290">
                  <c:v>1329.154124941198</c:v>
                </c:pt>
                <c:pt idx="291">
                  <c:v>1056.9530536898023</c:v>
                </c:pt>
              </c:numCache>
            </c:numRef>
          </c:val>
        </c:ser>
        <c:marker val="1"/>
        <c:axId val="86103936"/>
        <c:axId val="86106496"/>
      </c:lineChart>
      <c:dateAx>
        <c:axId val="86103936"/>
        <c:scaling>
          <c:orientation val="minMax"/>
          <c:max val="45809"/>
          <c:min val="39600"/>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7688103414386362"/>
              <c:y val="0.86549099050214462"/>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86106496"/>
        <c:crosses val="autoZero"/>
        <c:auto val="1"/>
        <c:lblOffset val="100"/>
        <c:baseTimeUnit val="months"/>
        <c:majorUnit val="12"/>
        <c:majorTimeUnit val="months"/>
        <c:minorUnit val="12"/>
        <c:minorTimeUnit val="months"/>
      </c:dateAx>
      <c:valAx>
        <c:axId val="86106496"/>
        <c:scaling>
          <c:orientation val="minMax"/>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Number of reports</a:t>
                </a:r>
              </a:p>
            </c:rich>
          </c:tx>
          <c:layout>
            <c:manualLayout>
              <c:xMode val="edge"/>
              <c:yMode val="edge"/>
              <c:x val="1.2555181703608647E-2"/>
              <c:y val="0.20479745077737851"/>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86103936"/>
        <c:crosses val="autoZero"/>
        <c:crossBetween val="midCat"/>
      </c:valAx>
      <c:spPr>
        <a:solidFill>
          <a:srgbClr val="FFFFFF"/>
        </a:solidFill>
        <a:ln w="3175">
          <a:solidFill>
            <a:srgbClr val="000000"/>
          </a:solidFill>
          <a:prstDash val="solid"/>
        </a:ln>
      </c:spPr>
    </c:plotArea>
    <c:legend>
      <c:legendPos val="r"/>
      <c:layout>
        <c:manualLayout>
          <c:xMode val="edge"/>
          <c:yMode val="edge"/>
          <c:x val="0.39427312775330398"/>
          <c:y val="0.9346543690578285"/>
          <c:w val="0.21035242290748898"/>
          <c:h val="4.7524798426669269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19.xml><?xml version="1.0" encoding="utf-8"?>
<c:chartSpace xmlns:c="http://schemas.openxmlformats.org/drawingml/2006/chart" xmlns:a="http://schemas.openxmlformats.org/drawingml/2006/main" xmlns:r="http://schemas.openxmlformats.org/officeDocument/2006/relationships">
  <c:lang val="en-NZ"/>
  <c:chart>
    <c:title>
      <c:tx>
        <c:rich>
          <a:bodyPr/>
          <a:lstStyle/>
          <a:p>
            <a:pPr algn="l">
              <a:defRPr sz="1600" b="1" i="0" u="none" strike="noStrike" baseline="0">
                <a:solidFill>
                  <a:srgbClr val="000000"/>
                </a:solidFill>
                <a:latin typeface="Arial"/>
                <a:ea typeface="Arial"/>
                <a:cs typeface="Arial"/>
              </a:defRPr>
            </a:pPr>
            <a:r>
              <a:rPr lang="en-NZ"/>
              <a:t>Total</a:t>
            </a:r>
            <a:r>
              <a:rPr lang="en-NZ" baseline="0"/>
              <a:t> n</a:t>
            </a:r>
            <a:r>
              <a:rPr lang="en-NZ"/>
              <a:t>umber of pre-sentence reports</a:t>
            </a:r>
          </a:p>
        </c:rich>
      </c:tx>
      <c:overlay val="1"/>
      <c:spPr>
        <a:noFill/>
        <a:ln w="25400">
          <a:noFill/>
        </a:ln>
      </c:spPr>
    </c:title>
    <c:plotArea>
      <c:layout>
        <c:manualLayout>
          <c:layoutTarget val="inner"/>
          <c:xMode val="edge"/>
          <c:yMode val="edge"/>
          <c:x val="0.11419600306091408"/>
          <c:y val="9.2587406772173295E-2"/>
          <c:w val="0.86439031378390063"/>
          <c:h val="0.65705586571969465"/>
        </c:manualLayout>
      </c:layout>
      <c:lineChart>
        <c:grouping val="standard"/>
        <c:ser>
          <c:idx val="2"/>
          <c:order val="0"/>
          <c:tx>
            <c:strRef>
              <c:f>'Reports table'!$H$3</c:f>
              <c:strCache>
                <c:ptCount val="1"/>
                <c:pt idx="0">
                  <c:v>Total</c:v>
                </c:pt>
              </c:strCache>
            </c:strRef>
          </c:tx>
          <c:spPr>
            <a:ln w="38100" cmpd="sng">
              <a:solidFill>
                <a:srgbClr val="263E78"/>
              </a:solidFill>
              <a:prstDash val="solid"/>
            </a:ln>
          </c:spPr>
          <c:marker>
            <c:symbol val="triangle"/>
            <c:size val="3"/>
            <c:spPr>
              <a:noFill/>
              <a:ln w="9525">
                <a:noFill/>
              </a:ln>
            </c:spPr>
          </c:marker>
          <c:cat>
            <c:numRef>
              <c:f>'Reports table'!$B$4:$B$295</c:f>
              <c:numCache>
                <c:formatCode>mmm\-yy</c:formatCode>
                <c:ptCount val="292"/>
                <c:pt idx="0">
                  <c:v>36981</c:v>
                </c:pt>
                <c:pt idx="1">
                  <c:v>37011</c:v>
                </c:pt>
                <c:pt idx="2">
                  <c:v>37042</c:v>
                </c:pt>
                <c:pt idx="3">
                  <c:v>37072</c:v>
                </c:pt>
                <c:pt idx="4">
                  <c:v>37103</c:v>
                </c:pt>
                <c:pt idx="5">
                  <c:v>37134</c:v>
                </c:pt>
                <c:pt idx="6">
                  <c:v>37164</c:v>
                </c:pt>
                <c:pt idx="7">
                  <c:v>37195</c:v>
                </c:pt>
                <c:pt idx="8">
                  <c:v>37225</c:v>
                </c:pt>
                <c:pt idx="9">
                  <c:v>37256</c:v>
                </c:pt>
                <c:pt idx="10">
                  <c:v>37287</c:v>
                </c:pt>
                <c:pt idx="11">
                  <c:v>37315</c:v>
                </c:pt>
                <c:pt idx="12">
                  <c:v>37346</c:v>
                </c:pt>
                <c:pt idx="13">
                  <c:v>37376</c:v>
                </c:pt>
                <c:pt idx="14">
                  <c:v>37407</c:v>
                </c:pt>
                <c:pt idx="15">
                  <c:v>37437</c:v>
                </c:pt>
                <c:pt idx="16">
                  <c:v>37468</c:v>
                </c:pt>
                <c:pt idx="17">
                  <c:v>37499</c:v>
                </c:pt>
                <c:pt idx="18">
                  <c:v>37529</c:v>
                </c:pt>
                <c:pt idx="19">
                  <c:v>37560</c:v>
                </c:pt>
                <c:pt idx="20">
                  <c:v>37590</c:v>
                </c:pt>
                <c:pt idx="21">
                  <c:v>37621</c:v>
                </c:pt>
                <c:pt idx="22">
                  <c:v>37652</c:v>
                </c:pt>
                <c:pt idx="23">
                  <c:v>37680</c:v>
                </c:pt>
                <c:pt idx="24">
                  <c:v>37711</c:v>
                </c:pt>
                <c:pt idx="25">
                  <c:v>37741</c:v>
                </c:pt>
                <c:pt idx="26">
                  <c:v>37772</c:v>
                </c:pt>
                <c:pt idx="27">
                  <c:v>37802</c:v>
                </c:pt>
                <c:pt idx="28">
                  <c:v>37833</c:v>
                </c:pt>
                <c:pt idx="29">
                  <c:v>37864</c:v>
                </c:pt>
                <c:pt idx="30">
                  <c:v>37894</c:v>
                </c:pt>
                <c:pt idx="31">
                  <c:v>37925</c:v>
                </c:pt>
                <c:pt idx="32">
                  <c:v>37955</c:v>
                </c:pt>
                <c:pt idx="33">
                  <c:v>37986</c:v>
                </c:pt>
                <c:pt idx="34">
                  <c:v>38017</c:v>
                </c:pt>
                <c:pt idx="35">
                  <c:v>38046</c:v>
                </c:pt>
                <c:pt idx="36">
                  <c:v>38077</c:v>
                </c:pt>
                <c:pt idx="37">
                  <c:v>38107</c:v>
                </c:pt>
                <c:pt idx="38">
                  <c:v>38138</c:v>
                </c:pt>
                <c:pt idx="39">
                  <c:v>38168</c:v>
                </c:pt>
                <c:pt idx="40">
                  <c:v>38199</c:v>
                </c:pt>
                <c:pt idx="41">
                  <c:v>38230</c:v>
                </c:pt>
                <c:pt idx="42">
                  <c:v>38260</c:v>
                </c:pt>
                <c:pt idx="43">
                  <c:v>38291</c:v>
                </c:pt>
                <c:pt idx="44">
                  <c:v>38321</c:v>
                </c:pt>
                <c:pt idx="45">
                  <c:v>38352</c:v>
                </c:pt>
                <c:pt idx="46">
                  <c:v>38383</c:v>
                </c:pt>
                <c:pt idx="47">
                  <c:v>38411</c:v>
                </c:pt>
                <c:pt idx="48">
                  <c:v>38442</c:v>
                </c:pt>
                <c:pt idx="49">
                  <c:v>38472</c:v>
                </c:pt>
                <c:pt idx="50">
                  <c:v>38503</c:v>
                </c:pt>
                <c:pt idx="51">
                  <c:v>38533</c:v>
                </c:pt>
                <c:pt idx="52">
                  <c:v>38564</c:v>
                </c:pt>
                <c:pt idx="53">
                  <c:v>38595</c:v>
                </c:pt>
                <c:pt idx="54">
                  <c:v>38625</c:v>
                </c:pt>
                <c:pt idx="55">
                  <c:v>38656</c:v>
                </c:pt>
                <c:pt idx="56">
                  <c:v>38686</c:v>
                </c:pt>
                <c:pt idx="57">
                  <c:v>38717</c:v>
                </c:pt>
                <c:pt idx="58">
                  <c:v>38748</c:v>
                </c:pt>
                <c:pt idx="59">
                  <c:v>38776</c:v>
                </c:pt>
                <c:pt idx="60">
                  <c:v>38807</c:v>
                </c:pt>
                <c:pt idx="61">
                  <c:v>38837</c:v>
                </c:pt>
                <c:pt idx="62">
                  <c:v>38868</c:v>
                </c:pt>
                <c:pt idx="63">
                  <c:v>38898</c:v>
                </c:pt>
                <c:pt idx="64">
                  <c:v>38929</c:v>
                </c:pt>
                <c:pt idx="65">
                  <c:v>38960</c:v>
                </c:pt>
                <c:pt idx="66">
                  <c:v>38990</c:v>
                </c:pt>
                <c:pt idx="67">
                  <c:v>39021</c:v>
                </c:pt>
                <c:pt idx="68">
                  <c:v>39051</c:v>
                </c:pt>
                <c:pt idx="69">
                  <c:v>39082</c:v>
                </c:pt>
                <c:pt idx="70">
                  <c:v>39113</c:v>
                </c:pt>
                <c:pt idx="71">
                  <c:v>39141</c:v>
                </c:pt>
                <c:pt idx="72">
                  <c:v>39172</c:v>
                </c:pt>
                <c:pt idx="73">
                  <c:v>39202</c:v>
                </c:pt>
                <c:pt idx="74">
                  <c:v>39233</c:v>
                </c:pt>
                <c:pt idx="75">
                  <c:v>39263</c:v>
                </c:pt>
                <c:pt idx="76">
                  <c:v>39294</c:v>
                </c:pt>
                <c:pt idx="77">
                  <c:v>39325</c:v>
                </c:pt>
                <c:pt idx="78">
                  <c:v>39355</c:v>
                </c:pt>
                <c:pt idx="79">
                  <c:v>39386</c:v>
                </c:pt>
                <c:pt idx="80">
                  <c:v>39416</c:v>
                </c:pt>
                <c:pt idx="81">
                  <c:v>39447</c:v>
                </c:pt>
                <c:pt idx="82">
                  <c:v>39478</c:v>
                </c:pt>
                <c:pt idx="83">
                  <c:v>39507</c:v>
                </c:pt>
                <c:pt idx="84">
                  <c:v>39538</c:v>
                </c:pt>
                <c:pt idx="85">
                  <c:v>39568</c:v>
                </c:pt>
                <c:pt idx="86">
                  <c:v>39599</c:v>
                </c:pt>
                <c:pt idx="87">
                  <c:v>39629</c:v>
                </c:pt>
                <c:pt idx="88">
                  <c:v>39660</c:v>
                </c:pt>
                <c:pt idx="89">
                  <c:v>39691</c:v>
                </c:pt>
                <c:pt idx="90">
                  <c:v>39721</c:v>
                </c:pt>
                <c:pt idx="91">
                  <c:v>39752</c:v>
                </c:pt>
                <c:pt idx="92">
                  <c:v>39782</c:v>
                </c:pt>
                <c:pt idx="93">
                  <c:v>39813</c:v>
                </c:pt>
                <c:pt idx="94">
                  <c:v>39844</c:v>
                </c:pt>
                <c:pt idx="95">
                  <c:v>39872</c:v>
                </c:pt>
                <c:pt idx="96">
                  <c:v>39903</c:v>
                </c:pt>
                <c:pt idx="97">
                  <c:v>39933</c:v>
                </c:pt>
                <c:pt idx="98">
                  <c:v>39964</c:v>
                </c:pt>
                <c:pt idx="99">
                  <c:v>39994</c:v>
                </c:pt>
                <c:pt idx="100">
                  <c:v>40025</c:v>
                </c:pt>
                <c:pt idx="101">
                  <c:v>40056</c:v>
                </c:pt>
                <c:pt idx="102">
                  <c:v>40086</c:v>
                </c:pt>
                <c:pt idx="103">
                  <c:v>40117</c:v>
                </c:pt>
                <c:pt idx="104">
                  <c:v>40147</c:v>
                </c:pt>
                <c:pt idx="105">
                  <c:v>40178</c:v>
                </c:pt>
                <c:pt idx="106">
                  <c:v>40209</c:v>
                </c:pt>
                <c:pt idx="107">
                  <c:v>40237</c:v>
                </c:pt>
                <c:pt idx="108">
                  <c:v>40268</c:v>
                </c:pt>
                <c:pt idx="109">
                  <c:v>40298</c:v>
                </c:pt>
                <c:pt idx="110">
                  <c:v>40329</c:v>
                </c:pt>
                <c:pt idx="111">
                  <c:v>40359</c:v>
                </c:pt>
                <c:pt idx="112">
                  <c:v>40390</c:v>
                </c:pt>
                <c:pt idx="113">
                  <c:v>40421</c:v>
                </c:pt>
                <c:pt idx="114">
                  <c:v>40451</c:v>
                </c:pt>
                <c:pt idx="115">
                  <c:v>40482</c:v>
                </c:pt>
                <c:pt idx="116">
                  <c:v>40512</c:v>
                </c:pt>
                <c:pt idx="117">
                  <c:v>40543</c:v>
                </c:pt>
                <c:pt idx="118">
                  <c:v>40574</c:v>
                </c:pt>
                <c:pt idx="119">
                  <c:v>40602</c:v>
                </c:pt>
                <c:pt idx="120">
                  <c:v>40633</c:v>
                </c:pt>
                <c:pt idx="121">
                  <c:v>40663</c:v>
                </c:pt>
                <c:pt idx="122">
                  <c:v>40694</c:v>
                </c:pt>
                <c:pt idx="123">
                  <c:v>40724</c:v>
                </c:pt>
                <c:pt idx="124">
                  <c:v>40755</c:v>
                </c:pt>
                <c:pt idx="125">
                  <c:v>40786</c:v>
                </c:pt>
                <c:pt idx="126">
                  <c:v>40816</c:v>
                </c:pt>
                <c:pt idx="127">
                  <c:v>40847</c:v>
                </c:pt>
                <c:pt idx="128">
                  <c:v>40877</c:v>
                </c:pt>
                <c:pt idx="129">
                  <c:v>40908</c:v>
                </c:pt>
                <c:pt idx="130">
                  <c:v>40939</c:v>
                </c:pt>
                <c:pt idx="131">
                  <c:v>40968</c:v>
                </c:pt>
                <c:pt idx="132">
                  <c:v>40999</c:v>
                </c:pt>
                <c:pt idx="133">
                  <c:v>41029</c:v>
                </c:pt>
                <c:pt idx="134">
                  <c:v>41060</c:v>
                </c:pt>
                <c:pt idx="135">
                  <c:v>41090</c:v>
                </c:pt>
                <c:pt idx="136">
                  <c:v>41121</c:v>
                </c:pt>
                <c:pt idx="137">
                  <c:v>41152</c:v>
                </c:pt>
                <c:pt idx="138">
                  <c:v>41182</c:v>
                </c:pt>
                <c:pt idx="139">
                  <c:v>41213</c:v>
                </c:pt>
                <c:pt idx="140">
                  <c:v>41243</c:v>
                </c:pt>
                <c:pt idx="141">
                  <c:v>41274</c:v>
                </c:pt>
                <c:pt idx="142">
                  <c:v>41305</c:v>
                </c:pt>
                <c:pt idx="143">
                  <c:v>41333</c:v>
                </c:pt>
                <c:pt idx="144">
                  <c:v>41364</c:v>
                </c:pt>
                <c:pt idx="145">
                  <c:v>41394</c:v>
                </c:pt>
                <c:pt idx="146">
                  <c:v>41425</c:v>
                </c:pt>
                <c:pt idx="147">
                  <c:v>41455</c:v>
                </c:pt>
                <c:pt idx="148">
                  <c:v>41486</c:v>
                </c:pt>
                <c:pt idx="149">
                  <c:v>41517</c:v>
                </c:pt>
                <c:pt idx="150">
                  <c:v>41547</c:v>
                </c:pt>
                <c:pt idx="151">
                  <c:v>41578</c:v>
                </c:pt>
                <c:pt idx="152">
                  <c:v>41608</c:v>
                </c:pt>
                <c:pt idx="153">
                  <c:v>41639</c:v>
                </c:pt>
                <c:pt idx="154">
                  <c:v>41670</c:v>
                </c:pt>
                <c:pt idx="155">
                  <c:v>41698</c:v>
                </c:pt>
                <c:pt idx="156">
                  <c:v>41729</c:v>
                </c:pt>
                <c:pt idx="157">
                  <c:v>41759</c:v>
                </c:pt>
                <c:pt idx="158">
                  <c:v>41790</c:v>
                </c:pt>
                <c:pt idx="159">
                  <c:v>41820</c:v>
                </c:pt>
                <c:pt idx="160">
                  <c:v>41851</c:v>
                </c:pt>
                <c:pt idx="161">
                  <c:v>41882</c:v>
                </c:pt>
                <c:pt idx="162">
                  <c:v>41912</c:v>
                </c:pt>
                <c:pt idx="163">
                  <c:v>41943</c:v>
                </c:pt>
                <c:pt idx="164">
                  <c:v>41973</c:v>
                </c:pt>
                <c:pt idx="165">
                  <c:v>42004</c:v>
                </c:pt>
                <c:pt idx="166">
                  <c:v>42035</c:v>
                </c:pt>
                <c:pt idx="167">
                  <c:v>42063</c:v>
                </c:pt>
                <c:pt idx="168">
                  <c:v>42094</c:v>
                </c:pt>
                <c:pt idx="169">
                  <c:v>42124</c:v>
                </c:pt>
                <c:pt idx="170">
                  <c:v>42155</c:v>
                </c:pt>
                <c:pt idx="171">
                  <c:v>42185</c:v>
                </c:pt>
                <c:pt idx="172">
                  <c:v>42216</c:v>
                </c:pt>
                <c:pt idx="173">
                  <c:v>42247</c:v>
                </c:pt>
                <c:pt idx="174">
                  <c:v>42277</c:v>
                </c:pt>
                <c:pt idx="175">
                  <c:v>42308</c:v>
                </c:pt>
                <c:pt idx="176">
                  <c:v>42338</c:v>
                </c:pt>
                <c:pt idx="177">
                  <c:v>42369</c:v>
                </c:pt>
                <c:pt idx="178">
                  <c:v>42400</c:v>
                </c:pt>
                <c:pt idx="179">
                  <c:v>42429</c:v>
                </c:pt>
                <c:pt idx="180">
                  <c:v>42460</c:v>
                </c:pt>
                <c:pt idx="181">
                  <c:v>42490</c:v>
                </c:pt>
                <c:pt idx="182">
                  <c:v>42521</c:v>
                </c:pt>
                <c:pt idx="183">
                  <c:v>42551</c:v>
                </c:pt>
                <c:pt idx="184">
                  <c:v>42582</c:v>
                </c:pt>
                <c:pt idx="185">
                  <c:v>42613</c:v>
                </c:pt>
                <c:pt idx="186">
                  <c:v>42643</c:v>
                </c:pt>
                <c:pt idx="187">
                  <c:v>42674</c:v>
                </c:pt>
                <c:pt idx="188">
                  <c:v>42704</c:v>
                </c:pt>
                <c:pt idx="189">
                  <c:v>42735</c:v>
                </c:pt>
                <c:pt idx="190">
                  <c:v>42766</c:v>
                </c:pt>
                <c:pt idx="191">
                  <c:v>42794</c:v>
                </c:pt>
                <c:pt idx="192">
                  <c:v>42825</c:v>
                </c:pt>
                <c:pt idx="193">
                  <c:v>42855</c:v>
                </c:pt>
                <c:pt idx="194">
                  <c:v>42886</c:v>
                </c:pt>
                <c:pt idx="195">
                  <c:v>42916</c:v>
                </c:pt>
                <c:pt idx="196">
                  <c:v>42947</c:v>
                </c:pt>
                <c:pt idx="197">
                  <c:v>42978</c:v>
                </c:pt>
                <c:pt idx="198">
                  <c:v>43008</c:v>
                </c:pt>
                <c:pt idx="199">
                  <c:v>43039</c:v>
                </c:pt>
                <c:pt idx="200">
                  <c:v>43069</c:v>
                </c:pt>
                <c:pt idx="201">
                  <c:v>43100</c:v>
                </c:pt>
                <c:pt idx="202">
                  <c:v>43131</c:v>
                </c:pt>
                <c:pt idx="203">
                  <c:v>43159</c:v>
                </c:pt>
                <c:pt idx="204">
                  <c:v>43190</c:v>
                </c:pt>
                <c:pt idx="205">
                  <c:v>43220</c:v>
                </c:pt>
                <c:pt idx="206">
                  <c:v>43251</c:v>
                </c:pt>
                <c:pt idx="207">
                  <c:v>43281</c:v>
                </c:pt>
                <c:pt idx="208">
                  <c:v>43312</c:v>
                </c:pt>
                <c:pt idx="209">
                  <c:v>43343</c:v>
                </c:pt>
                <c:pt idx="210">
                  <c:v>43373</c:v>
                </c:pt>
                <c:pt idx="211">
                  <c:v>43404</c:v>
                </c:pt>
                <c:pt idx="212">
                  <c:v>43434</c:v>
                </c:pt>
                <c:pt idx="213">
                  <c:v>43465</c:v>
                </c:pt>
                <c:pt idx="214">
                  <c:v>43496</c:v>
                </c:pt>
                <c:pt idx="215">
                  <c:v>43524</c:v>
                </c:pt>
                <c:pt idx="216">
                  <c:v>43555</c:v>
                </c:pt>
                <c:pt idx="217">
                  <c:v>43585</c:v>
                </c:pt>
                <c:pt idx="218">
                  <c:v>43616</c:v>
                </c:pt>
                <c:pt idx="219">
                  <c:v>43646</c:v>
                </c:pt>
                <c:pt idx="220">
                  <c:v>43677</c:v>
                </c:pt>
                <c:pt idx="221">
                  <c:v>43708</c:v>
                </c:pt>
                <c:pt idx="222">
                  <c:v>43738</c:v>
                </c:pt>
                <c:pt idx="223">
                  <c:v>43769</c:v>
                </c:pt>
                <c:pt idx="224">
                  <c:v>43799</c:v>
                </c:pt>
                <c:pt idx="225">
                  <c:v>43830</c:v>
                </c:pt>
                <c:pt idx="226">
                  <c:v>43861</c:v>
                </c:pt>
                <c:pt idx="227">
                  <c:v>43890</c:v>
                </c:pt>
                <c:pt idx="228">
                  <c:v>43921</c:v>
                </c:pt>
                <c:pt idx="229">
                  <c:v>43951</c:v>
                </c:pt>
                <c:pt idx="230">
                  <c:v>43982</c:v>
                </c:pt>
                <c:pt idx="231">
                  <c:v>44012</c:v>
                </c:pt>
                <c:pt idx="232">
                  <c:v>44043</c:v>
                </c:pt>
                <c:pt idx="233">
                  <c:v>44074</c:v>
                </c:pt>
                <c:pt idx="234">
                  <c:v>44104</c:v>
                </c:pt>
                <c:pt idx="235">
                  <c:v>44135</c:v>
                </c:pt>
                <c:pt idx="236">
                  <c:v>44165</c:v>
                </c:pt>
                <c:pt idx="237">
                  <c:v>44196</c:v>
                </c:pt>
                <c:pt idx="238">
                  <c:v>44227</c:v>
                </c:pt>
                <c:pt idx="239">
                  <c:v>44255</c:v>
                </c:pt>
                <c:pt idx="240">
                  <c:v>44286</c:v>
                </c:pt>
                <c:pt idx="241">
                  <c:v>44316</c:v>
                </c:pt>
                <c:pt idx="242">
                  <c:v>44347</c:v>
                </c:pt>
                <c:pt idx="243">
                  <c:v>44377</c:v>
                </c:pt>
                <c:pt idx="244">
                  <c:v>44408</c:v>
                </c:pt>
                <c:pt idx="245">
                  <c:v>44439</c:v>
                </c:pt>
                <c:pt idx="246">
                  <c:v>44469</c:v>
                </c:pt>
                <c:pt idx="247">
                  <c:v>44500</c:v>
                </c:pt>
                <c:pt idx="248">
                  <c:v>44530</c:v>
                </c:pt>
                <c:pt idx="249">
                  <c:v>44561</c:v>
                </c:pt>
                <c:pt idx="250">
                  <c:v>44592</c:v>
                </c:pt>
                <c:pt idx="251">
                  <c:v>44620</c:v>
                </c:pt>
                <c:pt idx="252">
                  <c:v>44651</c:v>
                </c:pt>
                <c:pt idx="253">
                  <c:v>44681</c:v>
                </c:pt>
                <c:pt idx="254">
                  <c:v>44712</c:v>
                </c:pt>
                <c:pt idx="255">
                  <c:v>44742</c:v>
                </c:pt>
                <c:pt idx="256">
                  <c:v>44773</c:v>
                </c:pt>
                <c:pt idx="257">
                  <c:v>44804</c:v>
                </c:pt>
                <c:pt idx="258">
                  <c:v>44834</c:v>
                </c:pt>
                <c:pt idx="259">
                  <c:v>44865</c:v>
                </c:pt>
                <c:pt idx="260">
                  <c:v>44895</c:v>
                </c:pt>
                <c:pt idx="261">
                  <c:v>44926</c:v>
                </c:pt>
                <c:pt idx="262">
                  <c:v>44957</c:v>
                </c:pt>
                <c:pt idx="263">
                  <c:v>44985</c:v>
                </c:pt>
                <c:pt idx="264">
                  <c:v>45016</c:v>
                </c:pt>
                <c:pt idx="265">
                  <c:v>45046</c:v>
                </c:pt>
                <c:pt idx="266">
                  <c:v>45077</c:v>
                </c:pt>
                <c:pt idx="267">
                  <c:v>45107</c:v>
                </c:pt>
                <c:pt idx="268" formatCode="mmm\ yy">
                  <c:v>45138</c:v>
                </c:pt>
                <c:pt idx="269" formatCode="mmm\ yy">
                  <c:v>45169</c:v>
                </c:pt>
                <c:pt idx="270" formatCode="mmm\ yy">
                  <c:v>45199</c:v>
                </c:pt>
                <c:pt idx="271" formatCode="mmm\ yy">
                  <c:v>45230</c:v>
                </c:pt>
                <c:pt idx="272" formatCode="mmm\ yy">
                  <c:v>45260</c:v>
                </c:pt>
                <c:pt idx="273" formatCode="mmm\ yy">
                  <c:v>45291</c:v>
                </c:pt>
                <c:pt idx="274" formatCode="mmm\ yy">
                  <c:v>45322</c:v>
                </c:pt>
                <c:pt idx="275" formatCode="mmm\ yy">
                  <c:v>45351</c:v>
                </c:pt>
                <c:pt idx="276" formatCode="mmm\ yy">
                  <c:v>45382</c:v>
                </c:pt>
                <c:pt idx="277" formatCode="mmm\ yy">
                  <c:v>45412</c:v>
                </c:pt>
                <c:pt idx="278" formatCode="mmm\ yy">
                  <c:v>45443</c:v>
                </c:pt>
                <c:pt idx="279" formatCode="mmm\ yy">
                  <c:v>45473</c:v>
                </c:pt>
                <c:pt idx="280" formatCode="mmm\ yy">
                  <c:v>45504</c:v>
                </c:pt>
                <c:pt idx="281" formatCode="mmm\ yy">
                  <c:v>45535</c:v>
                </c:pt>
                <c:pt idx="282" formatCode="mmm\ yy">
                  <c:v>45565</c:v>
                </c:pt>
                <c:pt idx="283" formatCode="mmm\ yy">
                  <c:v>45596</c:v>
                </c:pt>
                <c:pt idx="284" formatCode="mmm\ yy">
                  <c:v>45626</c:v>
                </c:pt>
                <c:pt idx="285" formatCode="mmm\ yy">
                  <c:v>45657</c:v>
                </c:pt>
                <c:pt idx="286" formatCode="mmm\ yy">
                  <c:v>45688</c:v>
                </c:pt>
                <c:pt idx="287" formatCode="mmm\ yy">
                  <c:v>45716</c:v>
                </c:pt>
                <c:pt idx="288" formatCode="mmm\ yy">
                  <c:v>45747</c:v>
                </c:pt>
                <c:pt idx="289" formatCode="mmm\ yy">
                  <c:v>45777</c:v>
                </c:pt>
                <c:pt idx="290" formatCode="mmm\ yy">
                  <c:v>45808</c:v>
                </c:pt>
                <c:pt idx="291" formatCode="mmm\ yy">
                  <c:v>45838</c:v>
                </c:pt>
              </c:numCache>
            </c:numRef>
          </c:cat>
          <c:val>
            <c:numRef>
              <c:f>'Reports table'!$H$4:$H$295</c:f>
              <c:numCache>
                <c:formatCode>_-* #,##0_-;\-* #,##0_-;_-* "-"??_-;_-@_-</c:formatCode>
                <c:ptCount val="292"/>
                <c:pt idx="0">
                  <c:v>234</c:v>
                </c:pt>
                <c:pt idx="1">
                  <c:v>629</c:v>
                </c:pt>
                <c:pt idx="2">
                  <c:v>1079</c:v>
                </c:pt>
                <c:pt idx="3">
                  <c:v>1122</c:v>
                </c:pt>
                <c:pt idx="4">
                  <c:v>1168</c:v>
                </c:pt>
                <c:pt idx="5">
                  <c:v>1482</c:v>
                </c:pt>
                <c:pt idx="6">
                  <c:v>1223</c:v>
                </c:pt>
                <c:pt idx="7">
                  <c:v>1267</c:v>
                </c:pt>
                <c:pt idx="8">
                  <c:v>1428</c:v>
                </c:pt>
                <c:pt idx="9">
                  <c:v>1013</c:v>
                </c:pt>
                <c:pt idx="10">
                  <c:v>1143</c:v>
                </c:pt>
                <c:pt idx="11">
                  <c:v>1469</c:v>
                </c:pt>
                <c:pt idx="12">
                  <c:v>1620</c:v>
                </c:pt>
                <c:pt idx="13">
                  <c:v>1499</c:v>
                </c:pt>
                <c:pt idx="14">
                  <c:v>1918</c:v>
                </c:pt>
                <c:pt idx="15">
                  <c:v>1688</c:v>
                </c:pt>
                <c:pt idx="16">
                  <c:v>1723</c:v>
                </c:pt>
                <c:pt idx="17">
                  <c:v>1664</c:v>
                </c:pt>
                <c:pt idx="18">
                  <c:v>1487</c:v>
                </c:pt>
                <c:pt idx="19">
                  <c:v>1517</c:v>
                </c:pt>
                <c:pt idx="20">
                  <c:v>1540</c:v>
                </c:pt>
                <c:pt idx="21">
                  <c:v>1240</c:v>
                </c:pt>
                <c:pt idx="22">
                  <c:v>1163</c:v>
                </c:pt>
                <c:pt idx="23">
                  <c:v>1483</c:v>
                </c:pt>
                <c:pt idx="24">
                  <c:v>1526</c:v>
                </c:pt>
                <c:pt idx="25">
                  <c:v>1400</c:v>
                </c:pt>
                <c:pt idx="26">
                  <c:v>1674</c:v>
                </c:pt>
                <c:pt idx="27">
                  <c:v>1635</c:v>
                </c:pt>
                <c:pt idx="28">
                  <c:v>1825</c:v>
                </c:pt>
                <c:pt idx="29">
                  <c:v>1691</c:v>
                </c:pt>
                <c:pt idx="30">
                  <c:v>1670</c:v>
                </c:pt>
                <c:pt idx="31">
                  <c:v>1565</c:v>
                </c:pt>
                <c:pt idx="32">
                  <c:v>1546</c:v>
                </c:pt>
                <c:pt idx="33">
                  <c:v>1339</c:v>
                </c:pt>
                <c:pt idx="34">
                  <c:v>1140</c:v>
                </c:pt>
                <c:pt idx="35">
                  <c:v>1522</c:v>
                </c:pt>
                <c:pt idx="36">
                  <c:v>1817</c:v>
                </c:pt>
                <c:pt idx="37">
                  <c:v>1402</c:v>
                </c:pt>
                <c:pt idx="38">
                  <c:v>1600</c:v>
                </c:pt>
                <c:pt idx="39">
                  <c:v>1630</c:v>
                </c:pt>
                <c:pt idx="40">
                  <c:v>1722</c:v>
                </c:pt>
                <c:pt idx="41">
                  <c:v>1722</c:v>
                </c:pt>
                <c:pt idx="42">
                  <c:v>1624</c:v>
                </c:pt>
                <c:pt idx="43">
                  <c:v>1451</c:v>
                </c:pt>
                <c:pt idx="44">
                  <c:v>1684</c:v>
                </c:pt>
                <c:pt idx="45">
                  <c:v>1333</c:v>
                </c:pt>
                <c:pt idx="46">
                  <c:v>1129</c:v>
                </c:pt>
                <c:pt idx="47">
                  <c:v>1533</c:v>
                </c:pt>
                <c:pt idx="48">
                  <c:v>1458</c:v>
                </c:pt>
                <c:pt idx="49">
                  <c:v>1612</c:v>
                </c:pt>
                <c:pt idx="50">
                  <c:v>1714</c:v>
                </c:pt>
                <c:pt idx="51">
                  <c:v>1601</c:v>
                </c:pt>
                <c:pt idx="52">
                  <c:v>1557</c:v>
                </c:pt>
                <c:pt idx="53">
                  <c:v>1662</c:v>
                </c:pt>
                <c:pt idx="54">
                  <c:v>1633</c:v>
                </c:pt>
                <c:pt idx="55">
                  <c:v>1537</c:v>
                </c:pt>
                <c:pt idx="56">
                  <c:v>1662</c:v>
                </c:pt>
                <c:pt idx="57">
                  <c:v>1256</c:v>
                </c:pt>
                <c:pt idx="58">
                  <c:v>1129</c:v>
                </c:pt>
                <c:pt idx="59">
                  <c:v>1509</c:v>
                </c:pt>
                <c:pt idx="60">
                  <c:v>1669</c:v>
                </c:pt>
                <c:pt idx="61">
                  <c:v>1318</c:v>
                </c:pt>
                <c:pt idx="62">
                  <c:v>1772</c:v>
                </c:pt>
                <c:pt idx="63">
                  <c:v>1586</c:v>
                </c:pt>
                <c:pt idx="64">
                  <c:v>1648</c:v>
                </c:pt>
                <c:pt idx="65">
                  <c:v>1797</c:v>
                </c:pt>
                <c:pt idx="66">
                  <c:v>1636</c:v>
                </c:pt>
                <c:pt idx="67">
                  <c:v>1592</c:v>
                </c:pt>
                <c:pt idx="68">
                  <c:v>1583</c:v>
                </c:pt>
                <c:pt idx="69">
                  <c:v>1239</c:v>
                </c:pt>
                <c:pt idx="70">
                  <c:v>1173</c:v>
                </c:pt>
                <c:pt idx="71">
                  <c:v>1477</c:v>
                </c:pt>
                <c:pt idx="72">
                  <c:v>1816</c:v>
                </c:pt>
                <c:pt idx="73">
                  <c:v>1453</c:v>
                </c:pt>
                <c:pt idx="74">
                  <c:v>1897</c:v>
                </c:pt>
                <c:pt idx="75">
                  <c:v>1663</c:v>
                </c:pt>
                <c:pt idx="76">
                  <c:v>1787</c:v>
                </c:pt>
                <c:pt idx="77">
                  <c:v>1999</c:v>
                </c:pt>
                <c:pt idx="78">
                  <c:v>1594</c:v>
                </c:pt>
                <c:pt idx="79">
                  <c:v>1751</c:v>
                </c:pt>
                <c:pt idx="80">
                  <c:v>2022</c:v>
                </c:pt>
                <c:pt idx="81">
                  <c:v>1396</c:v>
                </c:pt>
                <c:pt idx="82">
                  <c:v>1526</c:v>
                </c:pt>
                <c:pt idx="83">
                  <c:v>1879</c:v>
                </c:pt>
                <c:pt idx="84">
                  <c:v>1920</c:v>
                </c:pt>
                <c:pt idx="85">
                  <c:v>2108</c:v>
                </c:pt>
                <c:pt idx="86">
                  <c:v>2206</c:v>
                </c:pt>
                <c:pt idx="87">
                  <c:v>2121</c:v>
                </c:pt>
                <c:pt idx="88">
                  <c:v>2269</c:v>
                </c:pt>
                <c:pt idx="89">
                  <c:v>3326</c:v>
                </c:pt>
                <c:pt idx="90">
                  <c:v>3366</c:v>
                </c:pt>
                <c:pt idx="91">
                  <c:v>3687</c:v>
                </c:pt>
                <c:pt idx="92">
                  <c:v>3628</c:v>
                </c:pt>
                <c:pt idx="93">
                  <c:v>2762</c:v>
                </c:pt>
                <c:pt idx="94">
                  <c:v>2757</c:v>
                </c:pt>
                <c:pt idx="95">
                  <c:v>3312</c:v>
                </c:pt>
                <c:pt idx="96">
                  <c:v>3977</c:v>
                </c:pt>
                <c:pt idx="97">
                  <c:v>3944</c:v>
                </c:pt>
                <c:pt idx="98">
                  <c:v>4082</c:v>
                </c:pt>
                <c:pt idx="99">
                  <c:v>4109</c:v>
                </c:pt>
                <c:pt idx="100">
                  <c:v>3989</c:v>
                </c:pt>
                <c:pt idx="101">
                  <c:v>4382</c:v>
                </c:pt>
                <c:pt idx="102">
                  <c:v>4826</c:v>
                </c:pt>
                <c:pt idx="103">
                  <c:v>4785</c:v>
                </c:pt>
                <c:pt idx="104">
                  <c:v>5020</c:v>
                </c:pt>
                <c:pt idx="105">
                  <c:v>4289</c:v>
                </c:pt>
                <c:pt idx="106">
                  <c:v>3806</c:v>
                </c:pt>
                <c:pt idx="107">
                  <c:v>4612</c:v>
                </c:pt>
                <c:pt idx="108">
                  <c:v>5435</c:v>
                </c:pt>
                <c:pt idx="109">
                  <c:v>4457</c:v>
                </c:pt>
                <c:pt idx="110">
                  <c:v>5001</c:v>
                </c:pt>
                <c:pt idx="111">
                  <c:v>5126.5</c:v>
                </c:pt>
                <c:pt idx="112">
                  <c:v>5310</c:v>
                </c:pt>
                <c:pt idx="113">
                  <c:v>5049</c:v>
                </c:pt>
                <c:pt idx="114">
                  <c:v>4766</c:v>
                </c:pt>
                <c:pt idx="115">
                  <c:v>4511</c:v>
                </c:pt>
                <c:pt idx="116">
                  <c:v>4917</c:v>
                </c:pt>
                <c:pt idx="117">
                  <c:v>4154</c:v>
                </c:pt>
                <c:pt idx="118">
                  <c:v>3277</c:v>
                </c:pt>
                <c:pt idx="119">
                  <c:v>4606</c:v>
                </c:pt>
                <c:pt idx="120">
                  <c:v>4961</c:v>
                </c:pt>
                <c:pt idx="121">
                  <c:v>4190</c:v>
                </c:pt>
                <c:pt idx="122">
                  <c:v>4999</c:v>
                </c:pt>
                <c:pt idx="123">
                  <c:v>4491</c:v>
                </c:pt>
                <c:pt idx="124">
                  <c:v>4414</c:v>
                </c:pt>
                <c:pt idx="125">
                  <c:v>5124</c:v>
                </c:pt>
                <c:pt idx="126">
                  <c:v>5011</c:v>
                </c:pt>
                <c:pt idx="127">
                  <c:v>4509</c:v>
                </c:pt>
                <c:pt idx="128">
                  <c:v>4645</c:v>
                </c:pt>
                <c:pt idx="129">
                  <c:v>3520</c:v>
                </c:pt>
                <c:pt idx="130">
                  <c:v>3336</c:v>
                </c:pt>
                <c:pt idx="131">
                  <c:v>4206</c:v>
                </c:pt>
                <c:pt idx="132">
                  <c:v>4580</c:v>
                </c:pt>
                <c:pt idx="133">
                  <c:v>3291</c:v>
                </c:pt>
                <c:pt idx="134">
                  <c:v>4624</c:v>
                </c:pt>
                <c:pt idx="135">
                  <c:v>3962</c:v>
                </c:pt>
                <c:pt idx="136">
                  <c:v>3984</c:v>
                </c:pt>
                <c:pt idx="137">
                  <c:v>4419</c:v>
                </c:pt>
                <c:pt idx="138">
                  <c:v>3896</c:v>
                </c:pt>
                <c:pt idx="139">
                  <c:v>4063</c:v>
                </c:pt>
                <c:pt idx="140">
                  <c:v>4201</c:v>
                </c:pt>
                <c:pt idx="141">
                  <c:v>3035</c:v>
                </c:pt>
                <c:pt idx="142">
                  <c:v>3461</c:v>
                </c:pt>
                <c:pt idx="143">
                  <c:v>3709</c:v>
                </c:pt>
                <c:pt idx="144">
                  <c:v>3757</c:v>
                </c:pt>
                <c:pt idx="145">
                  <c:v>3840</c:v>
                </c:pt>
                <c:pt idx="146">
                  <c:v>4210</c:v>
                </c:pt>
                <c:pt idx="147">
                  <c:v>3679</c:v>
                </c:pt>
                <c:pt idx="148">
                  <c:v>4125</c:v>
                </c:pt>
                <c:pt idx="149">
                  <c:v>3629</c:v>
                </c:pt>
                <c:pt idx="150">
                  <c:v>3280</c:v>
                </c:pt>
                <c:pt idx="151">
                  <c:v>3445</c:v>
                </c:pt>
                <c:pt idx="152">
                  <c:v>3303</c:v>
                </c:pt>
                <c:pt idx="153">
                  <c:v>2456</c:v>
                </c:pt>
                <c:pt idx="154">
                  <c:v>2916</c:v>
                </c:pt>
                <c:pt idx="155">
                  <c:v>2941</c:v>
                </c:pt>
                <c:pt idx="156">
                  <c:v>3343</c:v>
                </c:pt>
                <c:pt idx="157">
                  <c:v>3130</c:v>
                </c:pt>
                <c:pt idx="158">
                  <c:v>3527</c:v>
                </c:pt>
                <c:pt idx="159">
                  <c:v>3171</c:v>
                </c:pt>
                <c:pt idx="160">
                  <c:v>3661</c:v>
                </c:pt>
                <c:pt idx="161">
                  <c:v>3456</c:v>
                </c:pt>
                <c:pt idx="162">
                  <c:v>3581</c:v>
                </c:pt>
                <c:pt idx="163">
                  <c:v>3573</c:v>
                </c:pt>
                <c:pt idx="164">
                  <c:v>3281</c:v>
                </c:pt>
                <c:pt idx="165">
                  <c:v>2762</c:v>
                </c:pt>
                <c:pt idx="166">
                  <c:v>2757</c:v>
                </c:pt>
                <c:pt idx="167">
                  <c:v>3187</c:v>
                </c:pt>
                <c:pt idx="168">
                  <c:v>3581</c:v>
                </c:pt>
                <c:pt idx="169">
                  <c:v>2920</c:v>
                </c:pt>
                <c:pt idx="170">
                  <c:v>3264</c:v>
                </c:pt>
                <c:pt idx="171">
                  <c:v>3522</c:v>
                </c:pt>
                <c:pt idx="172">
                  <c:v>4468</c:v>
                </c:pt>
                <c:pt idx="173">
                  <c:v>3873</c:v>
                </c:pt>
                <c:pt idx="174">
                  <c:v>3818</c:v>
                </c:pt>
                <c:pt idx="175">
                  <c:v>3377</c:v>
                </c:pt>
                <c:pt idx="176">
                  <c:v>3604</c:v>
                </c:pt>
                <c:pt idx="177">
                  <c:v>3282</c:v>
                </c:pt>
              </c:numCache>
            </c:numRef>
          </c:val>
        </c:ser>
        <c:ser>
          <c:idx val="3"/>
          <c:order val="1"/>
          <c:tx>
            <c:strRef>
              <c:f>'Reports table'!$K$3</c:f>
              <c:strCache>
                <c:ptCount val="1"/>
                <c:pt idx="0">
                  <c:v>Forecast</c:v>
                </c:pt>
              </c:strCache>
            </c:strRef>
          </c:tx>
          <c:spPr>
            <a:ln w="25400">
              <a:solidFill>
                <a:schemeClr val="accent1"/>
              </a:solidFill>
              <a:prstDash val="solid"/>
            </a:ln>
          </c:spPr>
          <c:marker>
            <c:symbol val="x"/>
            <c:size val="3"/>
            <c:spPr>
              <a:noFill/>
              <a:ln w="9525">
                <a:noFill/>
              </a:ln>
            </c:spPr>
          </c:marker>
          <c:cat>
            <c:numRef>
              <c:f>'Reports table'!$B$4:$B$295</c:f>
              <c:numCache>
                <c:formatCode>mmm\-yy</c:formatCode>
                <c:ptCount val="292"/>
                <c:pt idx="0">
                  <c:v>36981</c:v>
                </c:pt>
                <c:pt idx="1">
                  <c:v>37011</c:v>
                </c:pt>
                <c:pt idx="2">
                  <c:v>37042</c:v>
                </c:pt>
                <c:pt idx="3">
                  <c:v>37072</c:v>
                </c:pt>
                <c:pt idx="4">
                  <c:v>37103</c:v>
                </c:pt>
                <c:pt idx="5">
                  <c:v>37134</c:v>
                </c:pt>
                <c:pt idx="6">
                  <c:v>37164</c:v>
                </c:pt>
                <c:pt idx="7">
                  <c:v>37195</c:v>
                </c:pt>
                <c:pt idx="8">
                  <c:v>37225</c:v>
                </c:pt>
                <c:pt idx="9">
                  <c:v>37256</c:v>
                </c:pt>
                <c:pt idx="10">
                  <c:v>37287</c:v>
                </c:pt>
                <c:pt idx="11">
                  <c:v>37315</c:v>
                </c:pt>
                <c:pt idx="12">
                  <c:v>37346</c:v>
                </c:pt>
                <c:pt idx="13">
                  <c:v>37376</c:v>
                </c:pt>
                <c:pt idx="14">
                  <c:v>37407</c:v>
                </c:pt>
                <c:pt idx="15">
                  <c:v>37437</c:v>
                </c:pt>
                <c:pt idx="16">
                  <c:v>37468</c:v>
                </c:pt>
                <c:pt idx="17">
                  <c:v>37499</c:v>
                </c:pt>
                <c:pt idx="18">
                  <c:v>37529</c:v>
                </c:pt>
                <c:pt idx="19">
                  <c:v>37560</c:v>
                </c:pt>
                <c:pt idx="20">
                  <c:v>37590</c:v>
                </c:pt>
                <c:pt idx="21">
                  <c:v>37621</c:v>
                </c:pt>
                <c:pt idx="22">
                  <c:v>37652</c:v>
                </c:pt>
                <c:pt idx="23">
                  <c:v>37680</c:v>
                </c:pt>
                <c:pt idx="24">
                  <c:v>37711</c:v>
                </c:pt>
                <c:pt idx="25">
                  <c:v>37741</c:v>
                </c:pt>
                <c:pt idx="26">
                  <c:v>37772</c:v>
                </c:pt>
                <c:pt idx="27">
                  <c:v>37802</c:v>
                </c:pt>
                <c:pt idx="28">
                  <c:v>37833</c:v>
                </c:pt>
                <c:pt idx="29">
                  <c:v>37864</c:v>
                </c:pt>
                <c:pt idx="30">
                  <c:v>37894</c:v>
                </c:pt>
                <c:pt idx="31">
                  <c:v>37925</c:v>
                </c:pt>
                <c:pt idx="32">
                  <c:v>37955</c:v>
                </c:pt>
                <c:pt idx="33">
                  <c:v>37986</c:v>
                </c:pt>
                <c:pt idx="34">
                  <c:v>38017</c:v>
                </c:pt>
                <c:pt idx="35">
                  <c:v>38046</c:v>
                </c:pt>
                <c:pt idx="36">
                  <c:v>38077</c:v>
                </c:pt>
                <c:pt idx="37">
                  <c:v>38107</c:v>
                </c:pt>
                <c:pt idx="38">
                  <c:v>38138</c:v>
                </c:pt>
                <c:pt idx="39">
                  <c:v>38168</c:v>
                </c:pt>
                <c:pt idx="40">
                  <c:v>38199</c:v>
                </c:pt>
                <c:pt idx="41">
                  <c:v>38230</c:v>
                </c:pt>
                <c:pt idx="42">
                  <c:v>38260</c:v>
                </c:pt>
                <c:pt idx="43">
                  <c:v>38291</c:v>
                </c:pt>
                <c:pt idx="44">
                  <c:v>38321</c:v>
                </c:pt>
                <c:pt idx="45">
                  <c:v>38352</c:v>
                </c:pt>
                <c:pt idx="46">
                  <c:v>38383</c:v>
                </c:pt>
                <c:pt idx="47">
                  <c:v>38411</c:v>
                </c:pt>
                <c:pt idx="48">
                  <c:v>38442</c:v>
                </c:pt>
                <c:pt idx="49">
                  <c:v>38472</c:v>
                </c:pt>
                <c:pt idx="50">
                  <c:v>38503</c:v>
                </c:pt>
                <c:pt idx="51">
                  <c:v>38533</c:v>
                </c:pt>
                <c:pt idx="52">
                  <c:v>38564</c:v>
                </c:pt>
                <c:pt idx="53">
                  <c:v>38595</c:v>
                </c:pt>
                <c:pt idx="54">
                  <c:v>38625</c:v>
                </c:pt>
                <c:pt idx="55">
                  <c:v>38656</c:v>
                </c:pt>
                <c:pt idx="56">
                  <c:v>38686</c:v>
                </c:pt>
                <c:pt idx="57">
                  <c:v>38717</c:v>
                </c:pt>
                <c:pt idx="58">
                  <c:v>38748</c:v>
                </c:pt>
                <c:pt idx="59">
                  <c:v>38776</c:v>
                </c:pt>
                <c:pt idx="60">
                  <c:v>38807</c:v>
                </c:pt>
                <c:pt idx="61">
                  <c:v>38837</c:v>
                </c:pt>
                <c:pt idx="62">
                  <c:v>38868</c:v>
                </c:pt>
                <c:pt idx="63">
                  <c:v>38898</c:v>
                </c:pt>
                <c:pt idx="64">
                  <c:v>38929</c:v>
                </c:pt>
                <c:pt idx="65">
                  <c:v>38960</c:v>
                </c:pt>
                <c:pt idx="66">
                  <c:v>38990</c:v>
                </c:pt>
                <c:pt idx="67">
                  <c:v>39021</c:v>
                </c:pt>
                <c:pt idx="68">
                  <c:v>39051</c:v>
                </c:pt>
                <c:pt idx="69">
                  <c:v>39082</c:v>
                </c:pt>
                <c:pt idx="70">
                  <c:v>39113</c:v>
                </c:pt>
                <c:pt idx="71">
                  <c:v>39141</c:v>
                </c:pt>
                <c:pt idx="72">
                  <c:v>39172</c:v>
                </c:pt>
                <c:pt idx="73">
                  <c:v>39202</c:v>
                </c:pt>
                <c:pt idx="74">
                  <c:v>39233</c:v>
                </c:pt>
                <c:pt idx="75">
                  <c:v>39263</c:v>
                </c:pt>
                <c:pt idx="76">
                  <c:v>39294</c:v>
                </c:pt>
                <c:pt idx="77">
                  <c:v>39325</c:v>
                </c:pt>
                <c:pt idx="78">
                  <c:v>39355</c:v>
                </c:pt>
                <c:pt idx="79">
                  <c:v>39386</c:v>
                </c:pt>
                <c:pt idx="80">
                  <c:v>39416</c:v>
                </c:pt>
                <c:pt idx="81">
                  <c:v>39447</c:v>
                </c:pt>
                <c:pt idx="82">
                  <c:v>39478</c:v>
                </c:pt>
                <c:pt idx="83">
                  <c:v>39507</c:v>
                </c:pt>
                <c:pt idx="84">
                  <c:v>39538</c:v>
                </c:pt>
                <c:pt idx="85">
                  <c:v>39568</c:v>
                </c:pt>
                <c:pt idx="86">
                  <c:v>39599</c:v>
                </c:pt>
                <c:pt idx="87">
                  <c:v>39629</c:v>
                </c:pt>
                <c:pt idx="88">
                  <c:v>39660</c:v>
                </c:pt>
                <c:pt idx="89">
                  <c:v>39691</c:v>
                </c:pt>
                <c:pt idx="90">
                  <c:v>39721</c:v>
                </c:pt>
                <c:pt idx="91">
                  <c:v>39752</c:v>
                </c:pt>
                <c:pt idx="92">
                  <c:v>39782</c:v>
                </c:pt>
                <c:pt idx="93">
                  <c:v>39813</c:v>
                </c:pt>
                <c:pt idx="94">
                  <c:v>39844</c:v>
                </c:pt>
                <c:pt idx="95">
                  <c:v>39872</c:v>
                </c:pt>
                <c:pt idx="96">
                  <c:v>39903</c:v>
                </c:pt>
                <c:pt idx="97">
                  <c:v>39933</c:v>
                </c:pt>
                <c:pt idx="98">
                  <c:v>39964</c:v>
                </c:pt>
                <c:pt idx="99">
                  <c:v>39994</c:v>
                </c:pt>
                <c:pt idx="100">
                  <c:v>40025</c:v>
                </c:pt>
                <c:pt idx="101">
                  <c:v>40056</c:v>
                </c:pt>
                <c:pt idx="102">
                  <c:v>40086</c:v>
                </c:pt>
                <c:pt idx="103">
                  <c:v>40117</c:v>
                </c:pt>
                <c:pt idx="104">
                  <c:v>40147</c:v>
                </c:pt>
                <c:pt idx="105">
                  <c:v>40178</c:v>
                </c:pt>
                <c:pt idx="106">
                  <c:v>40209</c:v>
                </c:pt>
                <c:pt idx="107">
                  <c:v>40237</c:v>
                </c:pt>
                <c:pt idx="108">
                  <c:v>40268</c:v>
                </c:pt>
                <c:pt idx="109">
                  <c:v>40298</c:v>
                </c:pt>
                <c:pt idx="110">
                  <c:v>40329</c:v>
                </c:pt>
                <c:pt idx="111">
                  <c:v>40359</c:v>
                </c:pt>
                <c:pt idx="112">
                  <c:v>40390</c:v>
                </c:pt>
                <c:pt idx="113">
                  <c:v>40421</c:v>
                </c:pt>
                <c:pt idx="114">
                  <c:v>40451</c:v>
                </c:pt>
                <c:pt idx="115">
                  <c:v>40482</c:v>
                </c:pt>
                <c:pt idx="116">
                  <c:v>40512</c:v>
                </c:pt>
                <c:pt idx="117">
                  <c:v>40543</c:v>
                </c:pt>
                <c:pt idx="118">
                  <c:v>40574</c:v>
                </c:pt>
                <c:pt idx="119">
                  <c:v>40602</c:v>
                </c:pt>
                <c:pt idx="120">
                  <c:v>40633</c:v>
                </c:pt>
                <c:pt idx="121">
                  <c:v>40663</c:v>
                </c:pt>
                <c:pt idx="122">
                  <c:v>40694</c:v>
                </c:pt>
                <c:pt idx="123">
                  <c:v>40724</c:v>
                </c:pt>
                <c:pt idx="124">
                  <c:v>40755</c:v>
                </c:pt>
                <c:pt idx="125">
                  <c:v>40786</c:v>
                </c:pt>
                <c:pt idx="126">
                  <c:v>40816</c:v>
                </c:pt>
                <c:pt idx="127">
                  <c:v>40847</c:v>
                </c:pt>
                <c:pt idx="128">
                  <c:v>40877</c:v>
                </c:pt>
                <c:pt idx="129">
                  <c:v>40908</c:v>
                </c:pt>
                <c:pt idx="130">
                  <c:v>40939</c:v>
                </c:pt>
                <c:pt idx="131">
                  <c:v>40968</c:v>
                </c:pt>
                <c:pt idx="132">
                  <c:v>40999</c:v>
                </c:pt>
                <c:pt idx="133">
                  <c:v>41029</c:v>
                </c:pt>
                <c:pt idx="134">
                  <c:v>41060</c:v>
                </c:pt>
                <c:pt idx="135">
                  <c:v>41090</c:v>
                </c:pt>
                <c:pt idx="136">
                  <c:v>41121</c:v>
                </c:pt>
                <c:pt idx="137">
                  <c:v>41152</c:v>
                </c:pt>
                <c:pt idx="138">
                  <c:v>41182</c:v>
                </c:pt>
                <c:pt idx="139">
                  <c:v>41213</c:v>
                </c:pt>
                <c:pt idx="140">
                  <c:v>41243</c:v>
                </c:pt>
                <c:pt idx="141">
                  <c:v>41274</c:v>
                </c:pt>
                <c:pt idx="142">
                  <c:v>41305</c:v>
                </c:pt>
                <c:pt idx="143">
                  <c:v>41333</c:v>
                </c:pt>
                <c:pt idx="144">
                  <c:v>41364</c:v>
                </c:pt>
                <c:pt idx="145">
                  <c:v>41394</c:v>
                </c:pt>
                <c:pt idx="146">
                  <c:v>41425</c:v>
                </c:pt>
                <c:pt idx="147">
                  <c:v>41455</c:v>
                </c:pt>
                <c:pt idx="148">
                  <c:v>41486</c:v>
                </c:pt>
                <c:pt idx="149">
                  <c:v>41517</c:v>
                </c:pt>
                <c:pt idx="150">
                  <c:v>41547</c:v>
                </c:pt>
                <c:pt idx="151">
                  <c:v>41578</c:v>
                </c:pt>
                <c:pt idx="152">
                  <c:v>41608</c:v>
                </c:pt>
                <c:pt idx="153">
                  <c:v>41639</c:v>
                </c:pt>
                <c:pt idx="154">
                  <c:v>41670</c:v>
                </c:pt>
                <c:pt idx="155">
                  <c:v>41698</c:v>
                </c:pt>
                <c:pt idx="156">
                  <c:v>41729</c:v>
                </c:pt>
                <c:pt idx="157">
                  <c:v>41759</c:v>
                </c:pt>
                <c:pt idx="158">
                  <c:v>41790</c:v>
                </c:pt>
                <c:pt idx="159">
                  <c:v>41820</c:v>
                </c:pt>
                <c:pt idx="160">
                  <c:v>41851</c:v>
                </c:pt>
                <c:pt idx="161">
                  <c:v>41882</c:v>
                </c:pt>
                <c:pt idx="162">
                  <c:v>41912</c:v>
                </c:pt>
                <c:pt idx="163">
                  <c:v>41943</c:v>
                </c:pt>
                <c:pt idx="164">
                  <c:v>41973</c:v>
                </c:pt>
                <c:pt idx="165">
                  <c:v>42004</c:v>
                </c:pt>
                <c:pt idx="166">
                  <c:v>42035</c:v>
                </c:pt>
                <c:pt idx="167">
                  <c:v>42063</c:v>
                </c:pt>
                <c:pt idx="168">
                  <c:v>42094</c:v>
                </c:pt>
                <c:pt idx="169">
                  <c:v>42124</c:v>
                </c:pt>
                <c:pt idx="170">
                  <c:v>42155</c:v>
                </c:pt>
                <c:pt idx="171">
                  <c:v>42185</c:v>
                </c:pt>
                <c:pt idx="172">
                  <c:v>42216</c:v>
                </c:pt>
                <c:pt idx="173">
                  <c:v>42247</c:v>
                </c:pt>
                <c:pt idx="174">
                  <c:v>42277</c:v>
                </c:pt>
                <c:pt idx="175">
                  <c:v>42308</c:v>
                </c:pt>
                <c:pt idx="176">
                  <c:v>42338</c:v>
                </c:pt>
                <c:pt idx="177">
                  <c:v>42369</c:v>
                </c:pt>
                <c:pt idx="178">
                  <c:v>42400</c:v>
                </c:pt>
                <c:pt idx="179">
                  <c:v>42429</c:v>
                </c:pt>
                <c:pt idx="180">
                  <c:v>42460</c:v>
                </c:pt>
                <c:pt idx="181">
                  <c:v>42490</c:v>
                </c:pt>
                <c:pt idx="182">
                  <c:v>42521</c:v>
                </c:pt>
                <c:pt idx="183">
                  <c:v>42551</c:v>
                </c:pt>
                <c:pt idx="184">
                  <c:v>42582</c:v>
                </c:pt>
                <c:pt idx="185">
                  <c:v>42613</c:v>
                </c:pt>
                <c:pt idx="186">
                  <c:v>42643</c:v>
                </c:pt>
                <c:pt idx="187">
                  <c:v>42674</c:v>
                </c:pt>
                <c:pt idx="188">
                  <c:v>42704</c:v>
                </c:pt>
                <c:pt idx="189">
                  <c:v>42735</c:v>
                </c:pt>
                <c:pt idx="190">
                  <c:v>42766</c:v>
                </c:pt>
                <c:pt idx="191">
                  <c:v>42794</c:v>
                </c:pt>
                <c:pt idx="192">
                  <c:v>42825</c:v>
                </c:pt>
                <c:pt idx="193">
                  <c:v>42855</c:v>
                </c:pt>
                <c:pt idx="194">
                  <c:v>42886</c:v>
                </c:pt>
                <c:pt idx="195">
                  <c:v>42916</c:v>
                </c:pt>
                <c:pt idx="196">
                  <c:v>42947</c:v>
                </c:pt>
                <c:pt idx="197">
                  <c:v>42978</c:v>
                </c:pt>
                <c:pt idx="198">
                  <c:v>43008</c:v>
                </c:pt>
                <c:pt idx="199">
                  <c:v>43039</c:v>
                </c:pt>
                <c:pt idx="200">
                  <c:v>43069</c:v>
                </c:pt>
                <c:pt idx="201">
                  <c:v>43100</c:v>
                </c:pt>
                <c:pt idx="202">
                  <c:v>43131</c:v>
                </c:pt>
                <c:pt idx="203">
                  <c:v>43159</c:v>
                </c:pt>
                <c:pt idx="204">
                  <c:v>43190</c:v>
                </c:pt>
                <c:pt idx="205">
                  <c:v>43220</c:v>
                </c:pt>
                <c:pt idx="206">
                  <c:v>43251</c:v>
                </c:pt>
                <c:pt idx="207">
                  <c:v>43281</c:v>
                </c:pt>
                <c:pt idx="208">
                  <c:v>43312</c:v>
                </c:pt>
                <c:pt idx="209">
                  <c:v>43343</c:v>
                </c:pt>
                <c:pt idx="210">
                  <c:v>43373</c:v>
                </c:pt>
                <c:pt idx="211">
                  <c:v>43404</c:v>
                </c:pt>
                <c:pt idx="212">
                  <c:v>43434</c:v>
                </c:pt>
                <c:pt idx="213">
                  <c:v>43465</c:v>
                </c:pt>
                <c:pt idx="214">
                  <c:v>43496</c:v>
                </c:pt>
                <c:pt idx="215">
                  <c:v>43524</c:v>
                </c:pt>
                <c:pt idx="216">
                  <c:v>43555</c:v>
                </c:pt>
                <c:pt idx="217">
                  <c:v>43585</c:v>
                </c:pt>
                <c:pt idx="218">
                  <c:v>43616</c:v>
                </c:pt>
                <c:pt idx="219">
                  <c:v>43646</c:v>
                </c:pt>
                <c:pt idx="220">
                  <c:v>43677</c:v>
                </c:pt>
                <c:pt idx="221">
                  <c:v>43708</c:v>
                </c:pt>
                <c:pt idx="222">
                  <c:v>43738</c:v>
                </c:pt>
                <c:pt idx="223">
                  <c:v>43769</c:v>
                </c:pt>
                <c:pt idx="224">
                  <c:v>43799</c:v>
                </c:pt>
                <c:pt idx="225">
                  <c:v>43830</c:v>
                </c:pt>
                <c:pt idx="226">
                  <c:v>43861</c:v>
                </c:pt>
                <c:pt idx="227">
                  <c:v>43890</c:v>
                </c:pt>
                <c:pt idx="228">
                  <c:v>43921</c:v>
                </c:pt>
                <c:pt idx="229">
                  <c:v>43951</c:v>
                </c:pt>
                <c:pt idx="230">
                  <c:v>43982</c:v>
                </c:pt>
                <c:pt idx="231">
                  <c:v>44012</c:v>
                </c:pt>
                <c:pt idx="232">
                  <c:v>44043</c:v>
                </c:pt>
                <c:pt idx="233">
                  <c:v>44074</c:v>
                </c:pt>
                <c:pt idx="234">
                  <c:v>44104</c:v>
                </c:pt>
                <c:pt idx="235">
                  <c:v>44135</c:v>
                </c:pt>
                <c:pt idx="236">
                  <c:v>44165</c:v>
                </c:pt>
                <c:pt idx="237">
                  <c:v>44196</c:v>
                </c:pt>
                <c:pt idx="238">
                  <c:v>44227</c:v>
                </c:pt>
                <c:pt idx="239">
                  <c:v>44255</c:v>
                </c:pt>
                <c:pt idx="240">
                  <c:v>44286</c:v>
                </c:pt>
                <c:pt idx="241">
                  <c:v>44316</c:v>
                </c:pt>
                <c:pt idx="242">
                  <c:v>44347</c:v>
                </c:pt>
                <c:pt idx="243">
                  <c:v>44377</c:v>
                </c:pt>
                <c:pt idx="244">
                  <c:v>44408</c:v>
                </c:pt>
                <c:pt idx="245">
                  <c:v>44439</c:v>
                </c:pt>
                <c:pt idx="246">
                  <c:v>44469</c:v>
                </c:pt>
                <c:pt idx="247">
                  <c:v>44500</c:v>
                </c:pt>
                <c:pt idx="248">
                  <c:v>44530</c:v>
                </c:pt>
                <c:pt idx="249">
                  <c:v>44561</c:v>
                </c:pt>
                <c:pt idx="250">
                  <c:v>44592</c:v>
                </c:pt>
                <c:pt idx="251">
                  <c:v>44620</c:v>
                </c:pt>
                <c:pt idx="252">
                  <c:v>44651</c:v>
                </c:pt>
                <c:pt idx="253">
                  <c:v>44681</c:v>
                </c:pt>
                <c:pt idx="254">
                  <c:v>44712</c:v>
                </c:pt>
                <c:pt idx="255">
                  <c:v>44742</c:v>
                </c:pt>
                <c:pt idx="256">
                  <c:v>44773</c:v>
                </c:pt>
                <c:pt idx="257">
                  <c:v>44804</c:v>
                </c:pt>
                <c:pt idx="258">
                  <c:v>44834</c:v>
                </c:pt>
                <c:pt idx="259">
                  <c:v>44865</c:v>
                </c:pt>
                <c:pt idx="260">
                  <c:v>44895</c:v>
                </c:pt>
                <c:pt idx="261">
                  <c:v>44926</c:v>
                </c:pt>
                <c:pt idx="262">
                  <c:v>44957</c:v>
                </c:pt>
                <c:pt idx="263">
                  <c:v>44985</c:v>
                </c:pt>
                <c:pt idx="264">
                  <c:v>45016</c:v>
                </c:pt>
                <c:pt idx="265">
                  <c:v>45046</c:v>
                </c:pt>
                <c:pt idx="266">
                  <c:v>45077</c:v>
                </c:pt>
                <c:pt idx="267">
                  <c:v>45107</c:v>
                </c:pt>
                <c:pt idx="268" formatCode="mmm\ yy">
                  <c:v>45138</c:v>
                </c:pt>
                <c:pt idx="269" formatCode="mmm\ yy">
                  <c:v>45169</c:v>
                </c:pt>
                <c:pt idx="270" formatCode="mmm\ yy">
                  <c:v>45199</c:v>
                </c:pt>
                <c:pt idx="271" formatCode="mmm\ yy">
                  <c:v>45230</c:v>
                </c:pt>
                <c:pt idx="272" formatCode="mmm\ yy">
                  <c:v>45260</c:v>
                </c:pt>
                <c:pt idx="273" formatCode="mmm\ yy">
                  <c:v>45291</c:v>
                </c:pt>
                <c:pt idx="274" formatCode="mmm\ yy">
                  <c:v>45322</c:v>
                </c:pt>
                <c:pt idx="275" formatCode="mmm\ yy">
                  <c:v>45351</c:v>
                </c:pt>
                <c:pt idx="276" formatCode="mmm\ yy">
                  <c:v>45382</c:v>
                </c:pt>
                <c:pt idx="277" formatCode="mmm\ yy">
                  <c:v>45412</c:v>
                </c:pt>
                <c:pt idx="278" formatCode="mmm\ yy">
                  <c:v>45443</c:v>
                </c:pt>
                <c:pt idx="279" formatCode="mmm\ yy">
                  <c:v>45473</c:v>
                </c:pt>
                <c:pt idx="280" formatCode="mmm\ yy">
                  <c:v>45504</c:v>
                </c:pt>
                <c:pt idx="281" formatCode="mmm\ yy">
                  <c:v>45535</c:v>
                </c:pt>
                <c:pt idx="282" formatCode="mmm\ yy">
                  <c:v>45565</c:v>
                </c:pt>
                <c:pt idx="283" formatCode="mmm\ yy">
                  <c:v>45596</c:v>
                </c:pt>
                <c:pt idx="284" formatCode="mmm\ yy">
                  <c:v>45626</c:v>
                </c:pt>
                <c:pt idx="285" formatCode="mmm\ yy">
                  <c:v>45657</c:v>
                </c:pt>
                <c:pt idx="286" formatCode="mmm\ yy">
                  <c:v>45688</c:v>
                </c:pt>
                <c:pt idx="287" formatCode="mmm\ yy">
                  <c:v>45716</c:v>
                </c:pt>
                <c:pt idx="288" formatCode="mmm\ yy">
                  <c:v>45747</c:v>
                </c:pt>
                <c:pt idx="289" formatCode="mmm\ yy">
                  <c:v>45777</c:v>
                </c:pt>
                <c:pt idx="290" formatCode="mmm\ yy">
                  <c:v>45808</c:v>
                </c:pt>
                <c:pt idx="291" formatCode="mmm\ yy">
                  <c:v>45838</c:v>
                </c:pt>
              </c:numCache>
            </c:numRef>
          </c:cat>
          <c:val>
            <c:numRef>
              <c:f>'Reports table'!$K$4:$K$295</c:f>
              <c:numCache>
                <c:formatCode>_-* #,##0_-;\-* #,##0_-;_-* "-"??_-;_-@_-</c:formatCode>
                <c:ptCount val="292"/>
                <c:pt idx="176">
                  <c:v>3469.7647754633017</c:v>
                </c:pt>
                <c:pt idx="177">
                  <c:v>2731.4681088579655</c:v>
                </c:pt>
                <c:pt idx="178">
                  <c:v>2778.7307539237354</c:v>
                </c:pt>
                <c:pt idx="179">
                  <c:v>3264.6132890825402</c:v>
                </c:pt>
                <c:pt idx="180">
                  <c:v>3588.1561278983336</c:v>
                </c:pt>
                <c:pt idx="181">
                  <c:v>2999.3828432658347</c:v>
                </c:pt>
                <c:pt idx="182">
                  <c:v>3567.4811132393133</c:v>
                </c:pt>
                <c:pt idx="183">
                  <c:v>3293.2819631570687</c:v>
                </c:pt>
                <c:pt idx="184">
                  <c:v>3648.4299597338431</c:v>
                </c:pt>
                <c:pt idx="185">
                  <c:v>3636.8682678161836</c:v>
                </c:pt>
                <c:pt idx="186">
                  <c:v>3441.5041695010295</c:v>
                </c:pt>
                <c:pt idx="187">
                  <c:v>3331.1874724313902</c:v>
                </c:pt>
                <c:pt idx="188">
                  <c:v>3319.1123058207822</c:v>
                </c:pt>
                <c:pt idx="189">
                  <c:v>2557.6936167196336</c:v>
                </c:pt>
                <c:pt idx="190">
                  <c:v>2714.2578331408695</c:v>
                </c:pt>
                <c:pt idx="191">
                  <c:v>3219.3764019217047</c:v>
                </c:pt>
                <c:pt idx="192">
                  <c:v>3507.9374889755877</c:v>
                </c:pt>
                <c:pt idx="193">
                  <c:v>2957.3453131547271</c:v>
                </c:pt>
                <c:pt idx="194">
                  <c:v>3518.0043183694506</c:v>
                </c:pt>
                <c:pt idx="195">
                  <c:v>3244.9272335043188</c:v>
                </c:pt>
                <c:pt idx="196">
                  <c:v>3611.1794468383478</c:v>
                </c:pt>
                <c:pt idx="197">
                  <c:v>3591.4974893664357</c:v>
                </c:pt>
                <c:pt idx="198">
                  <c:v>3405.7620421822944</c:v>
                </c:pt>
                <c:pt idx="199">
                  <c:v>3304.4941670339094</c:v>
                </c:pt>
                <c:pt idx="200">
                  <c:v>3293.4578943716901</c:v>
                </c:pt>
                <c:pt idx="201">
                  <c:v>2536.2447285344392</c:v>
                </c:pt>
                <c:pt idx="202">
                  <c:v>2699.1891708371913</c:v>
                </c:pt>
                <c:pt idx="203">
                  <c:v>3203.0970911085378</c:v>
                </c:pt>
                <c:pt idx="204">
                  <c:v>3490.8126380476924</c:v>
                </c:pt>
                <c:pt idx="205">
                  <c:v>2942.8040533182111</c:v>
                </c:pt>
                <c:pt idx="206">
                  <c:v>3504.23467832291</c:v>
                </c:pt>
                <c:pt idx="207">
                  <c:v>3227.2653165169313</c:v>
                </c:pt>
                <c:pt idx="208">
                  <c:v>3597.617147996963</c:v>
                </c:pt>
                <c:pt idx="209">
                  <c:v>3577.6837772804033</c:v>
                </c:pt>
                <c:pt idx="210">
                  <c:v>3389.2567753840904</c:v>
                </c:pt>
                <c:pt idx="211">
                  <c:v>3291.4620837403836</c:v>
                </c:pt>
                <c:pt idx="212">
                  <c:v>3279.5004806643437</c:v>
                </c:pt>
                <c:pt idx="213">
                  <c:v>2522.6645993020857</c:v>
                </c:pt>
                <c:pt idx="214">
                  <c:v>2686.3155924397879</c:v>
                </c:pt>
                <c:pt idx="215">
                  <c:v>3189.9667368883415</c:v>
                </c:pt>
                <c:pt idx="216">
                  <c:v>3479.2086183562415</c:v>
                </c:pt>
                <c:pt idx="217">
                  <c:v>2931.7573205180929</c:v>
                </c:pt>
                <c:pt idx="218">
                  <c:v>3492.7439476518293</c:v>
                </c:pt>
                <c:pt idx="219">
                  <c:v>3218.4932263549954</c:v>
                </c:pt>
                <c:pt idx="220">
                  <c:v>3587.9886162171165</c:v>
                </c:pt>
                <c:pt idx="221">
                  <c:v>3567.8722371862068</c:v>
                </c:pt>
                <c:pt idx="222">
                  <c:v>3381.7591540266103</c:v>
                </c:pt>
                <c:pt idx="223">
                  <c:v>3283.2995299850627</c:v>
                </c:pt>
                <c:pt idx="224">
                  <c:v>3271.7345340798447</c:v>
                </c:pt>
                <c:pt idx="225">
                  <c:v>2515.5040384479539</c:v>
                </c:pt>
                <c:pt idx="226">
                  <c:v>2678.5743395717691</c:v>
                </c:pt>
                <c:pt idx="227">
                  <c:v>3181.3314395849948</c:v>
                </c:pt>
                <c:pt idx="228">
                  <c:v>3469.1143539770865</c:v>
                </c:pt>
                <c:pt idx="229">
                  <c:v>2920.440554669738</c:v>
                </c:pt>
                <c:pt idx="230">
                  <c:v>3481.6953318931169</c:v>
                </c:pt>
                <c:pt idx="231">
                  <c:v>3208.3205830504612</c:v>
                </c:pt>
                <c:pt idx="232">
                  <c:v>3584.1339477273677</c:v>
                </c:pt>
                <c:pt idx="233">
                  <c:v>3564.1763735046688</c:v>
                </c:pt>
                <c:pt idx="234">
                  <c:v>3374.7497487935962</c:v>
                </c:pt>
                <c:pt idx="235">
                  <c:v>3272.489980333633</c:v>
                </c:pt>
                <c:pt idx="236">
                  <c:v>3257.1050659355542</c:v>
                </c:pt>
                <c:pt idx="237">
                  <c:v>2498.7915724324785</c:v>
                </c:pt>
                <c:pt idx="238">
                  <c:v>2662.0406686898095</c:v>
                </c:pt>
                <c:pt idx="239">
                  <c:v>3166.1129918022016</c:v>
                </c:pt>
                <c:pt idx="240">
                  <c:v>3455.6638621143375</c:v>
                </c:pt>
                <c:pt idx="241">
                  <c:v>2908.4501466653801</c:v>
                </c:pt>
                <c:pt idx="242">
                  <c:v>3469.8996534197668</c:v>
                </c:pt>
                <c:pt idx="243">
                  <c:v>3195.5666072494673</c:v>
                </c:pt>
                <c:pt idx="244">
                  <c:v>3569.804779503369</c:v>
                </c:pt>
                <c:pt idx="245">
                  <c:v>3550.0937117305248</c:v>
                </c:pt>
                <c:pt idx="246">
                  <c:v>3363.7628016752806</c:v>
                </c:pt>
                <c:pt idx="247">
                  <c:v>3265.6054957362453</c:v>
                </c:pt>
                <c:pt idx="248">
                  <c:v>3254.1713171779966</c:v>
                </c:pt>
                <c:pt idx="249">
                  <c:v>2498.2154683424774</c:v>
                </c:pt>
                <c:pt idx="250">
                  <c:v>2662.0493386097269</c:v>
                </c:pt>
                <c:pt idx="251">
                  <c:v>3166.0055830821116</c:v>
                </c:pt>
                <c:pt idx="252">
                  <c:v>3455.4690722611367</c:v>
                </c:pt>
                <c:pt idx="253">
                  <c:v>2908.0629415916669</c:v>
                </c:pt>
                <c:pt idx="254">
                  <c:v>3469.2290467947741</c:v>
                </c:pt>
                <c:pt idx="255">
                  <c:v>3194.3365618914904</c:v>
                </c:pt>
                <c:pt idx="256">
                  <c:v>3568.1390287326644</c:v>
                </c:pt>
                <c:pt idx="257">
                  <c:v>3548.0003885638334</c:v>
                </c:pt>
                <c:pt idx="258">
                  <c:v>3361.210750778529</c:v>
                </c:pt>
                <c:pt idx="259">
                  <c:v>3262.9715358945268</c:v>
                </c:pt>
                <c:pt idx="260">
                  <c:v>3251.3853526149924</c:v>
                </c:pt>
                <c:pt idx="261">
                  <c:v>2495.1801487528373</c:v>
                </c:pt>
                <c:pt idx="262">
                  <c:v>2658.9684237887791</c:v>
                </c:pt>
                <c:pt idx="263">
                  <c:v>3162.9192231079687</c:v>
                </c:pt>
                <c:pt idx="264">
                  <c:v>3452.3224564379598</c:v>
                </c:pt>
                <c:pt idx="265">
                  <c:v>2904.9946576017546</c:v>
                </c:pt>
                <c:pt idx="266">
                  <c:v>3466.4574752458648</c:v>
                </c:pt>
                <c:pt idx="267">
                  <c:v>3192.1537758395389</c:v>
                </c:pt>
                <c:pt idx="268">
                  <c:v>3566.5906305445133</c:v>
                </c:pt>
                <c:pt idx="269">
                  <c:v>3547.0241621557425</c:v>
                </c:pt>
                <c:pt idx="270">
                  <c:v>3360.6551444300153</c:v>
                </c:pt>
                <c:pt idx="271">
                  <c:v>3262.4929899455738</c:v>
                </c:pt>
                <c:pt idx="272">
                  <c:v>3250.8734894122699</c:v>
                </c:pt>
                <c:pt idx="273">
                  <c:v>2494.5154270147095</c:v>
                </c:pt>
                <c:pt idx="274">
                  <c:v>2657.7572996343597</c:v>
                </c:pt>
                <c:pt idx="275">
                  <c:v>3160.8705966240805</c:v>
                </c:pt>
                <c:pt idx="276">
                  <c:v>3449.1360046289005</c:v>
                </c:pt>
                <c:pt idx="277">
                  <c:v>2900.9153158610934</c:v>
                </c:pt>
                <c:pt idx="278">
                  <c:v>3462.5561920341411</c:v>
                </c:pt>
                <c:pt idx="279">
                  <c:v>3189.7501977666097</c:v>
                </c:pt>
                <c:pt idx="280">
                  <c:v>3565.7367746571099</c:v>
                </c:pt>
                <c:pt idx="281">
                  <c:v>3546.0776018087572</c:v>
                </c:pt>
                <c:pt idx="282">
                  <c:v>3357.3115072333449</c:v>
                </c:pt>
                <c:pt idx="283">
                  <c:v>3255.4680154312273</c:v>
                </c:pt>
                <c:pt idx="284">
                  <c:v>3240.5908751120573</c:v>
                </c:pt>
                <c:pt idx="285">
                  <c:v>2482.5754867518135</c:v>
                </c:pt>
                <c:pt idx="286">
                  <c:v>2645.5625971526943</c:v>
                </c:pt>
                <c:pt idx="287">
                  <c:v>3148.9795004490211</c:v>
                </c:pt>
                <c:pt idx="288">
                  <c:v>3437.5858843039841</c:v>
                </c:pt>
                <c:pt idx="289">
                  <c:v>2889.4489359767167</c:v>
                </c:pt>
                <c:pt idx="290">
                  <c:v>3450.2482039801284</c:v>
                </c:pt>
                <c:pt idx="291">
                  <c:v>3175.537481991978</c:v>
                </c:pt>
              </c:numCache>
            </c:numRef>
          </c:val>
        </c:ser>
        <c:marker val="1"/>
        <c:axId val="86283008"/>
        <c:axId val="86285312"/>
      </c:lineChart>
      <c:dateAx>
        <c:axId val="86283008"/>
        <c:scaling>
          <c:orientation val="minMax"/>
          <c:max val="45809"/>
          <c:min val="39600"/>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8128632048747338"/>
              <c:y val="0.86804331311572869"/>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86285312"/>
        <c:crosses val="autoZero"/>
        <c:auto val="1"/>
        <c:lblOffset val="100"/>
        <c:baseTimeUnit val="months"/>
        <c:majorUnit val="12"/>
        <c:majorTimeUnit val="months"/>
        <c:minorUnit val="12"/>
        <c:minorTimeUnit val="months"/>
      </c:dateAx>
      <c:valAx>
        <c:axId val="86285312"/>
        <c:scaling>
          <c:orientation val="minMax"/>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Number of reports</a:t>
                </a:r>
              </a:p>
            </c:rich>
          </c:tx>
          <c:layout>
            <c:manualLayout>
              <c:xMode val="edge"/>
              <c:yMode val="edge"/>
              <c:x val="1.2555181703608647E-2"/>
              <c:y val="0.20479745077737851"/>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86283008"/>
        <c:crosses val="autoZero"/>
        <c:crossBetween val="midCat"/>
      </c:valAx>
      <c:spPr>
        <a:solidFill>
          <a:srgbClr val="FFFFFF"/>
        </a:solidFill>
        <a:ln w="3175">
          <a:solidFill>
            <a:srgbClr val="000000"/>
          </a:solidFill>
          <a:prstDash val="solid"/>
        </a:ln>
      </c:spPr>
    </c:plotArea>
    <c:legend>
      <c:legendPos val="r"/>
      <c:layout>
        <c:manualLayout>
          <c:xMode val="edge"/>
          <c:yMode val="edge"/>
          <c:x val="0.38215859030837901"/>
          <c:y val="0.9346543690578285"/>
          <c:w val="0.23678414096916703"/>
          <c:h val="4.7524798426669269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600" b="1" i="0" u="none" strike="noStrike" baseline="0">
                <a:solidFill>
                  <a:srgbClr val="000000"/>
                </a:solidFill>
                <a:latin typeface="Arial"/>
                <a:ea typeface="Arial"/>
                <a:cs typeface="Arial"/>
              </a:defRPr>
            </a:pPr>
            <a:r>
              <a:rPr lang="en-NZ"/>
              <a:t>Comparative incarceration rates per 100,000 people</a:t>
            </a:r>
          </a:p>
        </c:rich>
      </c:tx>
    </c:title>
    <c:plotArea>
      <c:layout>
        <c:manualLayout>
          <c:layoutTarget val="inner"/>
          <c:xMode val="edge"/>
          <c:yMode val="edge"/>
          <c:x val="9.1882435718894526E-2"/>
          <c:y val="0.10207121071299667"/>
          <c:w val="0.8668767572018079"/>
          <c:h val="0.67851664626845765"/>
        </c:manualLayout>
      </c:layout>
      <c:lineChart>
        <c:grouping val="standard"/>
        <c:ser>
          <c:idx val="0"/>
          <c:order val="0"/>
          <c:tx>
            <c:strRef>
              <c:f>'Incarceration rates table'!$C$2</c:f>
              <c:strCache>
                <c:ptCount val="1"/>
                <c:pt idx="0">
                  <c:v>Australia</c:v>
                </c:pt>
              </c:strCache>
            </c:strRef>
          </c:tx>
          <c:spPr>
            <a:ln w="28575">
              <a:solidFill>
                <a:srgbClr val="0087C0"/>
              </a:solidFill>
            </a:ln>
          </c:spPr>
          <c:marker>
            <c:symbol val="none"/>
          </c:marker>
          <c:cat>
            <c:numRef>
              <c:f>'Incarceration rates table'!$B$4:$B$34</c:f>
              <c:numCache>
                <c:formatCode>General</c:formatCode>
                <c:ptCount val="3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pt idx="29">
                  <c:v>2023</c:v>
                </c:pt>
                <c:pt idx="30">
                  <c:v>2024</c:v>
                </c:pt>
              </c:numCache>
            </c:numRef>
          </c:cat>
          <c:val>
            <c:numRef>
              <c:f>'Incarceration rates table'!$C$4:$C$34</c:f>
              <c:numCache>
                <c:formatCode>0</c:formatCode>
                <c:ptCount val="31"/>
                <c:pt idx="0">
                  <c:v>93.666662000000002</c:v>
                </c:pt>
                <c:pt idx="1">
                  <c:v>96</c:v>
                </c:pt>
                <c:pt idx="2">
                  <c:v>99.666629999999998</c:v>
                </c:pt>
                <c:pt idx="3">
                  <c:v>103.333326</c:v>
                </c:pt>
                <c:pt idx="4">
                  <c:v>107</c:v>
                </c:pt>
                <c:pt idx="5">
                  <c:v>109.99997</c:v>
                </c:pt>
                <c:pt idx="6">
                  <c:v>112.999994</c:v>
                </c:pt>
                <c:pt idx="7">
                  <c:v>116</c:v>
                </c:pt>
                <c:pt idx="8">
                  <c:v>117.33332</c:v>
                </c:pt>
                <c:pt idx="9">
                  <c:v>118.666664</c:v>
                </c:pt>
                <c:pt idx="10">
                  <c:v>120</c:v>
                </c:pt>
                <c:pt idx="11">
                  <c:v>122.99997</c:v>
                </c:pt>
                <c:pt idx="12">
                  <c:v>125.999994</c:v>
                </c:pt>
                <c:pt idx="13">
                  <c:v>129</c:v>
                </c:pt>
                <c:pt idx="15">
                  <c:v>134</c:v>
                </c:pt>
                <c:pt idx="16">
                  <c:v>133</c:v>
                </c:pt>
                <c:pt idx="17">
                  <c:v>129</c:v>
                </c:pt>
                <c:pt idx="18">
                  <c:v>130</c:v>
                </c:pt>
                <c:pt idx="20" formatCode="General">
                  <c:v>144</c:v>
                </c:pt>
              </c:numCache>
            </c:numRef>
          </c:val>
        </c:ser>
        <c:ser>
          <c:idx val="1"/>
          <c:order val="1"/>
          <c:tx>
            <c:strRef>
              <c:f>'Incarceration rates table'!$D$2</c:f>
              <c:strCache>
                <c:ptCount val="1"/>
                <c:pt idx="0">
                  <c:v>England &amp; Wales</c:v>
                </c:pt>
              </c:strCache>
            </c:strRef>
          </c:tx>
          <c:spPr>
            <a:ln w="28575">
              <a:solidFill>
                <a:srgbClr val="2E7638"/>
              </a:solidFill>
            </a:ln>
          </c:spPr>
          <c:marker>
            <c:symbol val="none"/>
          </c:marker>
          <c:cat>
            <c:numRef>
              <c:f>'Incarceration rates table'!$B$4:$B$34</c:f>
              <c:numCache>
                <c:formatCode>General</c:formatCode>
                <c:ptCount val="3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pt idx="29">
                  <c:v>2023</c:v>
                </c:pt>
                <c:pt idx="30">
                  <c:v>2024</c:v>
                </c:pt>
              </c:numCache>
            </c:numRef>
          </c:cat>
          <c:val>
            <c:numRef>
              <c:f>'Incarceration rates table'!$D$4:$D$34</c:f>
              <c:numCache>
                <c:formatCode>0</c:formatCode>
                <c:ptCount val="31"/>
                <c:pt idx="0">
                  <c:v>95.333326</c:v>
                </c:pt>
                <c:pt idx="1">
                  <c:v>99</c:v>
                </c:pt>
                <c:pt idx="2">
                  <c:v>107.99991</c:v>
                </c:pt>
                <c:pt idx="3">
                  <c:v>116.999982</c:v>
                </c:pt>
                <c:pt idx="4">
                  <c:v>126</c:v>
                </c:pt>
                <c:pt idx="5">
                  <c:v>126.33333</c:v>
                </c:pt>
                <c:pt idx="6">
                  <c:v>126.66666600000001</c:v>
                </c:pt>
                <c:pt idx="7">
                  <c:v>127</c:v>
                </c:pt>
                <c:pt idx="8">
                  <c:v>131.66661999999999</c:v>
                </c:pt>
                <c:pt idx="9">
                  <c:v>136.333324</c:v>
                </c:pt>
                <c:pt idx="10">
                  <c:v>141</c:v>
                </c:pt>
                <c:pt idx="11">
                  <c:v>144.25</c:v>
                </c:pt>
                <c:pt idx="12">
                  <c:v>147.5</c:v>
                </c:pt>
                <c:pt idx="13">
                  <c:v>150.75</c:v>
                </c:pt>
                <c:pt idx="14">
                  <c:v>154</c:v>
                </c:pt>
                <c:pt idx="15">
                  <c:v>151</c:v>
                </c:pt>
                <c:pt idx="16">
                  <c:v>154</c:v>
                </c:pt>
                <c:pt idx="17">
                  <c:v>152</c:v>
                </c:pt>
                <c:pt idx="18">
                  <c:v>154</c:v>
                </c:pt>
                <c:pt idx="19">
                  <c:v>148</c:v>
                </c:pt>
                <c:pt idx="20" formatCode="General">
                  <c:v>149</c:v>
                </c:pt>
                <c:pt idx="21">
                  <c:v>146.46740612576428</c:v>
                </c:pt>
              </c:numCache>
            </c:numRef>
          </c:val>
        </c:ser>
        <c:ser>
          <c:idx val="2"/>
          <c:order val="2"/>
          <c:tx>
            <c:strRef>
              <c:f>'Incarceration rates table'!$E$2</c:f>
              <c:strCache>
                <c:ptCount val="1"/>
                <c:pt idx="0">
                  <c:v>England &amp; Wales projected</c:v>
                </c:pt>
              </c:strCache>
            </c:strRef>
          </c:tx>
          <c:spPr>
            <a:ln w="28575">
              <a:solidFill>
                <a:srgbClr val="97BB9C"/>
              </a:solidFill>
            </a:ln>
          </c:spPr>
          <c:marker>
            <c:symbol val="none"/>
          </c:marker>
          <c:cat>
            <c:numRef>
              <c:f>'Incarceration rates table'!$B$4:$B$34</c:f>
              <c:numCache>
                <c:formatCode>General</c:formatCode>
                <c:ptCount val="3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pt idx="29">
                  <c:v>2023</c:v>
                </c:pt>
                <c:pt idx="30">
                  <c:v>2024</c:v>
                </c:pt>
              </c:numCache>
            </c:numRef>
          </c:cat>
          <c:val>
            <c:numRef>
              <c:f>'Incarceration rates table'!$E$4:$E$34</c:f>
              <c:numCache>
                <c:formatCode>0</c:formatCode>
                <c:ptCount val="31"/>
                <c:pt idx="21">
                  <c:v>146.46740612576428</c:v>
                </c:pt>
                <c:pt idx="22">
                  <c:v>148.63829831881338</c:v>
                </c:pt>
                <c:pt idx="23">
                  <c:v>148.73863004642178</c:v>
                </c:pt>
                <c:pt idx="24">
                  <c:v>149.00834691711108</c:v>
                </c:pt>
                <c:pt idx="25">
                  <c:v>149.31455392444784</c:v>
                </c:pt>
                <c:pt idx="26">
                  <c:v>149.30581627139452</c:v>
                </c:pt>
              </c:numCache>
            </c:numRef>
          </c:val>
        </c:ser>
        <c:ser>
          <c:idx val="3"/>
          <c:order val="3"/>
          <c:tx>
            <c:strRef>
              <c:f>'Incarceration rates table'!$F$2</c:f>
              <c:strCache>
                <c:ptCount val="1"/>
                <c:pt idx="0">
                  <c:v>Scotland</c:v>
                </c:pt>
              </c:strCache>
            </c:strRef>
          </c:tx>
          <c:spPr>
            <a:ln w="28575">
              <a:solidFill>
                <a:srgbClr val="D38227"/>
              </a:solidFill>
            </a:ln>
          </c:spPr>
          <c:marker>
            <c:symbol val="none"/>
          </c:marker>
          <c:cat>
            <c:numRef>
              <c:f>'Incarceration rates table'!$B$4:$B$34</c:f>
              <c:numCache>
                <c:formatCode>General</c:formatCode>
                <c:ptCount val="3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pt idx="29">
                  <c:v>2023</c:v>
                </c:pt>
                <c:pt idx="30">
                  <c:v>2024</c:v>
                </c:pt>
              </c:numCache>
            </c:numRef>
          </c:cat>
          <c:val>
            <c:numRef>
              <c:f>'Incarceration rates table'!$F$4:$F$34</c:f>
              <c:numCache>
                <c:formatCode>0</c:formatCode>
                <c:ptCount val="31"/>
                <c:pt idx="0">
                  <c:v>108.999996</c:v>
                </c:pt>
                <c:pt idx="1">
                  <c:v>111</c:v>
                </c:pt>
                <c:pt idx="2">
                  <c:v>113.99997</c:v>
                </c:pt>
                <c:pt idx="3">
                  <c:v>116.999994</c:v>
                </c:pt>
                <c:pt idx="4">
                  <c:v>120</c:v>
                </c:pt>
                <c:pt idx="5">
                  <c:v>120.66665999999999</c:v>
                </c:pt>
                <c:pt idx="6">
                  <c:v>121.333332</c:v>
                </c:pt>
                <c:pt idx="7">
                  <c:v>122</c:v>
                </c:pt>
                <c:pt idx="8">
                  <c:v>126.66661999999999</c:v>
                </c:pt>
                <c:pt idx="9">
                  <c:v>131.333324</c:v>
                </c:pt>
                <c:pt idx="10">
                  <c:v>136</c:v>
                </c:pt>
                <c:pt idx="13">
                  <c:v>142</c:v>
                </c:pt>
                <c:pt idx="16">
                  <c:v>150</c:v>
                </c:pt>
                <c:pt idx="19">
                  <c:v>149</c:v>
                </c:pt>
                <c:pt idx="20" formatCode="General">
                  <c:v>145</c:v>
                </c:pt>
                <c:pt idx="21">
                  <c:v>145.39402900275354</c:v>
                </c:pt>
              </c:numCache>
            </c:numRef>
          </c:val>
        </c:ser>
        <c:ser>
          <c:idx val="4"/>
          <c:order val="4"/>
          <c:tx>
            <c:strRef>
              <c:f>'Incarceration rates table'!$G$2</c:f>
              <c:strCache>
                <c:ptCount val="1"/>
                <c:pt idx="0">
                  <c:v>Scotland projected</c:v>
                </c:pt>
              </c:strCache>
            </c:strRef>
          </c:tx>
          <c:spPr>
            <a:ln w="28575">
              <a:solidFill>
                <a:srgbClr val="E9C193"/>
              </a:solidFill>
            </a:ln>
          </c:spPr>
          <c:marker>
            <c:symbol val="none"/>
          </c:marker>
          <c:cat>
            <c:numRef>
              <c:f>'Incarceration rates table'!$B$4:$B$34</c:f>
              <c:numCache>
                <c:formatCode>General</c:formatCode>
                <c:ptCount val="3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pt idx="29">
                  <c:v>2023</c:v>
                </c:pt>
                <c:pt idx="30">
                  <c:v>2024</c:v>
                </c:pt>
              </c:numCache>
            </c:numRef>
          </c:cat>
          <c:val>
            <c:numRef>
              <c:f>'Incarceration rates table'!$G$4:$G$34</c:f>
              <c:numCache>
                <c:formatCode>0</c:formatCode>
                <c:ptCount val="31"/>
                <c:pt idx="21">
                  <c:v>145.39402900275354</c:v>
                </c:pt>
                <c:pt idx="22">
                  <c:v>144.97392142190421</c:v>
                </c:pt>
                <c:pt idx="23">
                  <c:v>146.41472954419427</c:v>
                </c:pt>
                <c:pt idx="24">
                  <c:v>144.13684573883438</c:v>
                </c:pt>
                <c:pt idx="25">
                  <c:v>143.69981330078102</c:v>
                </c:pt>
                <c:pt idx="26">
                  <c:v>143.25281973891623</c:v>
                </c:pt>
                <c:pt idx="27">
                  <c:v>142.79816669122917</c:v>
                </c:pt>
                <c:pt idx="28">
                  <c:v>142.34483181501886</c:v>
                </c:pt>
                <c:pt idx="29">
                  <c:v>141.89426294207567</c:v>
                </c:pt>
              </c:numCache>
            </c:numRef>
          </c:val>
        </c:ser>
        <c:ser>
          <c:idx val="5"/>
          <c:order val="5"/>
          <c:tx>
            <c:strRef>
              <c:f>'Incarceration rates table'!$H$2</c:f>
              <c:strCache>
                <c:ptCount val="1"/>
                <c:pt idx="0">
                  <c:v>Canada</c:v>
                </c:pt>
              </c:strCache>
            </c:strRef>
          </c:tx>
          <c:spPr>
            <a:ln w="28575">
              <a:solidFill>
                <a:srgbClr val="A8253B"/>
              </a:solidFill>
            </a:ln>
          </c:spPr>
          <c:marker>
            <c:symbol val="none"/>
          </c:marker>
          <c:cat>
            <c:numRef>
              <c:f>'Incarceration rates table'!$B$4:$B$34</c:f>
              <c:numCache>
                <c:formatCode>General</c:formatCode>
                <c:ptCount val="3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pt idx="29">
                  <c:v>2023</c:v>
                </c:pt>
                <c:pt idx="30">
                  <c:v>2024</c:v>
                </c:pt>
              </c:numCache>
            </c:numRef>
          </c:cat>
          <c:val>
            <c:numRef>
              <c:f>'Incarceration rates table'!$H$4:$H$34</c:f>
              <c:numCache>
                <c:formatCode>0</c:formatCode>
                <c:ptCount val="31"/>
                <c:pt idx="0">
                  <c:v>128.33332799999999</c:v>
                </c:pt>
                <c:pt idx="1">
                  <c:v>131</c:v>
                </c:pt>
                <c:pt idx="2">
                  <c:v>129.33335</c:v>
                </c:pt>
                <c:pt idx="3">
                  <c:v>127.66667</c:v>
                </c:pt>
                <c:pt idx="4">
                  <c:v>126</c:v>
                </c:pt>
                <c:pt idx="5">
                  <c:v>123.00003</c:v>
                </c:pt>
                <c:pt idx="6">
                  <c:v>120.000006</c:v>
                </c:pt>
                <c:pt idx="7">
                  <c:v>117</c:v>
                </c:pt>
                <c:pt idx="8">
                  <c:v>114.00003</c:v>
                </c:pt>
                <c:pt idx="9">
                  <c:v>111.000006</c:v>
                </c:pt>
                <c:pt idx="10">
                  <c:v>108</c:v>
                </c:pt>
                <c:pt idx="11">
                  <c:v>108</c:v>
                </c:pt>
                <c:pt idx="12">
                  <c:v>112</c:v>
                </c:pt>
                <c:pt idx="13">
                  <c:v>116</c:v>
                </c:pt>
                <c:pt idx="14">
                  <c:v>117</c:v>
                </c:pt>
                <c:pt idx="15">
                  <c:v>114</c:v>
                </c:pt>
                <c:pt idx="17">
                  <c:v>117</c:v>
                </c:pt>
                <c:pt idx="18">
                  <c:v>118</c:v>
                </c:pt>
              </c:numCache>
            </c:numRef>
          </c:val>
        </c:ser>
        <c:ser>
          <c:idx val="6"/>
          <c:order val="6"/>
          <c:tx>
            <c:strRef>
              <c:f>'Incarceration rates table'!$I$2</c:f>
              <c:strCache>
                <c:ptCount val="1"/>
                <c:pt idx="0">
                  <c:v>Sweden</c:v>
                </c:pt>
              </c:strCache>
            </c:strRef>
          </c:tx>
          <c:spPr>
            <a:ln w="28575">
              <a:solidFill>
                <a:srgbClr val="6B1C7A"/>
              </a:solidFill>
            </a:ln>
          </c:spPr>
          <c:marker>
            <c:symbol val="none"/>
          </c:marker>
          <c:cat>
            <c:numRef>
              <c:f>'Incarceration rates table'!$B$4:$B$34</c:f>
              <c:numCache>
                <c:formatCode>General</c:formatCode>
                <c:ptCount val="3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pt idx="29">
                  <c:v>2023</c:v>
                </c:pt>
                <c:pt idx="30">
                  <c:v>2024</c:v>
                </c:pt>
              </c:numCache>
            </c:numRef>
          </c:cat>
          <c:val>
            <c:numRef>
              <c:f>'Incarceration rates table'!$I$4:$I$34</c:f>
              <c:numCache>
                <c:formatCode>0</c:formatCode>
                <c:ptCount val="31"/>
                <c:pt idx="0">
                  <c:v>64.333331999999999</c:v>
                </c:pt>
                <c:pt idx="1">
                  <c:v>65</c:v>
                </c:pt>
                <c:pt idx="2">
                  <c:v>63.333350000000003</c:v>
                </c:pt>
                <c:pt idx="3">
                  <c:v>61.666669999999996</c:v>
                </c:pt>
                <c:pt idx="4">
                  <c:v>60</c:v>
                </c:pt>
                <c:pt idx="5">
                  <c:v>62.666640000000001</c:v>
                </c:pt>
                <c:pt idx="6">
                  <c:v>65.333327999999995</c:v>
                </c:pt>
                <c:pt idx="7">
                  <c:v>68</c:v>
                </c:pt>
                <c:pt idx="8">
                  <c:v>72.333290000000005</c:v>
                </c:pt>
                <c:pt idx="9">
                  <c:v>76.666657999999998</c:v>
                </c:pt>
                <c:pt idx="10">
                  <c:v>81</c:v>
                </c:pt>
                <c:pt idx="11">
                  <c:v>80</c:v>
                </c:pt>
                <c:pt idx="12">
                  <c:v>79</c:v>
                </c:pt>
                <c:pt idx="13">
                  <c:v>74</c:v>
                </c:pt>
                <c:pt idx="15">
                  <c:v>78</c:v>
                </c:pt>
                <c:pt idx="16">
                  <c:v>78</c:v>
                </c:pt>
                <c:pt idx="17">
                  <c:v>70</c:v>
                </c:pt>
                <c:pt idx="18">
                  <c:v>67</c:v>
                </c:pt>
                <c:pt idx="19">
                  <c:v>60</c:v>
                </c:pt>
                <c:pt idx="20" formatCode="General">
                  <c:v>60</c:v>
                </c:pt>
                <c:pt idx="21" formatCode="General">
                  <c:v>55</c:v>
                </c:pt>
              </c:numCache>
            </c:numRef>
          </c:val>
        </c:ser>
        <c:ser>
          <c:idx val="7"/>
          <c:order val="7"/>
          <c:tx>
            <c:strRef>
              <c:f>'Incarceration rates table'!$J$2</c:f>
              <c:strCache>
                <c:ptCount val="1"/>
                <c:pt idx="0">
                  <c:v>Netherlands</c:v>
                </c:pt>
              </c:strCache>
            </c:strRef>
          </c:tx>
          <c:spPr>
            <a:ln w="28575">
              <a:solidFill>
                <a:srgbClr val="8BB848"/>
              </a:solidFill>
            </a:ln>
          </c:spPr>
          <c:marker>
            <c:symbol val="none"/>
          </c:marker>
          <c:cat>
            <c:numRef>
              <c:f>'Incarceration rates table'!$B$4:$B$34</c:f>
              <c:numCache>
                <c:formatCode>General</c:formatCode>
                <c:ptCount val="3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pt idx="29">
                  <c:v>2023</c:v>
                </c:pt>
                <c:pt idx="30">
                  <c:v>2024</c:v>
                </c:pt>
              </c:numCache>
            </c:numRef>
          </c:cat>
          <c:val>
            <c:numRef>
              <c:f>'Incarceration rates table'!$J$4:$J$34</c:f>
              <c:numCache>
                <c:formatCode>0</c:formatCode>
                <c:ptCount val="31"/>
                <c:pt idx="0">
                  <c:v>60.333321999999995</c:v>
                </c:pt>
                <c:pt idx="1">
                  <c:v>66</c:v>
                </c:pt>
                <c:pt idx="2">
                  <c:v>72.333269999999999</c:v>
                </c:pt>
                <c:pt idx="3">
                  <c:v>78.666653999999994</c:v>
                </c:pt>
                <c:pt idx="4">
                  <c:v>85</c:v>
                </c:pt>
                <c:pt idx="5">
                  <c:v>88.333299999999994</c:v>
                </c:pt>
                <c:pt idx="6">
                  <c:v>91.666660000000007</c:v>
                </c:pt>
                <c:pt idx="7">
                  <c:v>95</c:v>
                </c:pt>
                <c:pt idx="8">
                  <c:v>104.33324</c:v>
                </c:pt>
                <c:pt idx="9">
                  <c:v>113.666648</c:v>
                </c:pt>
                <c:pt idx="10">
                  <c:v>123</c:v>
                </c:pt>
                <c:pt idx="11">
                  <c:v>121.00002000000001</c:v>
                </c:pt>
                <c:pt idx="12">
                  <c:v>119.000004</c:v>
                </c:pt>
                <c:pt idx="13">
                  <c:v>117</c:v>
                </c:pt>
                <c:pt idx="14">
                  <c:v>100</c:v>
                </c:pt>
                <c:pt idx="16">
                  <c:v>94</c:v>
                </c:pt>
                <c:pt idx="17">
                  <c:v>87</c:v>
                </c:pt>
                <c:pt idx="18">
                  <c:v>82</c:v>
                </c:pt>
                <c:pt idx="19">
                  <c:v>75</c:v>
                </c:pt>
                <c:pt idx="20" formatCode="General">
                  <c:v>69</c:v>
                </c:pt>
              </c:numCache>
            </c:numRef>
          </c:val>
        </c:ser>
        <c:ser>
          <c:idx val="8"/>
          <c:order val="8"/>
          <c:tx>
            <c:strRef>
              <c:f>'Incarceration rates table'!$L$2</c:f>
              <c:strCache>
                <c:ptCount val="1"/>
                <c:pt idx="0">
                  <c:v>NZ</c:v>
                </c:pt>
              </c:strCache>
            </c:strRef>
          </c:tx>
          <c:spPr>
            <a:ln w="38100">
              <a:solidFill>
                <a:srgbClr val="263E78"/>
              </a:solidFill>
            </a:ln>
          </c:spPr>
          <c:marker>
            <c:symbol val="none"/>
          </c:marker>
          <c:cat>
            <c:numRef>
              <c:f>'Incarceration rates table'!$B$4:$B$34</c:f>
              <c:numCache>
                <c:formatCode>General</c:formatCode>
                <c:ptCount val="3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pt idx="29">
                  <c:v>2023</c:v>
                </c:pt>
                <c:pt idx="30">
                  <c:v>2024</c:v>
                </c:pt>
              </c:numCache>
            </c:numRef>
          </c:cat>
          <c:val>
            <c:numRef>
              <c:f>'Incarceration rates table'!$L$4:$L$34</c:f>
              <c:numCache>
                <c:formatCode>0</c:formatCode>
                <c:ptCount val="31"/>
                <c:pt idx="0">
                  <c:v>128.33333400000001</c:v>
                </c:pt>
                <c:pt idx="1">
                  <c:v>128</c:v>
                </c:pt>
                <c:pt idx="2">
                  <c:v>133.79985462647446</c:v>
                </c:pt>
                <c:pt idx="3">
                  <c:v>139.59981365137617</c:v>
                </c:pt>
                <c:pt idx="4">
                  <c:v>145.39973787680211</c:v>
                </c:pt>
                <c:pt idx="5">
                  <c:v>151.07819874318793</c:v>
                </c:pt>
                <c:pt idx="6">
                  <c:v>147.7823573631957</c:v>
                </c:pt>
                <c:pt idx="7">
                  <c:v>154.10385259631491</c:v>
                </c:pt>
                <c:pt idx="8">
                  <c:v>149.37422253814324</c:v>
                </c:pt>
                <c:pt idx="9">
                  <c:v>153.02304699191859</c:v>
                </c:pt>
                <c:pt idx="10">
                  <c:v>162.82562663121092</c:v>
                </c:pt>
                <c:pt idx="11">
                  <c:v>172.6081546006881</c:v>
                </c:pt>
                <c:pt idx="12">
                  <c:v>182.93906810035841</c:v>
                </c:pt>
                <c:pt idx="13">
                  <c:v>192.71523178807948</c:v>
                </c:pt>
                <c:pt idx="14">
                  <c:v>199.92970946579194</c:v>
                </c:pt>
                <c:pt idx="15">
                  <c:v>194.00806339496734</c:v>
                </c:pt>
                <c:pt idx="16">
                  <c:v>200.39836988873117</c:v>
                </c:pt>
                <c:pt idx="17">
                  <c:v>196.79096045197741</c:v>
                </c:pt>
                <c:pt idx="18">
                  <c:v>195</c:v>
                </c:pt>
                <c:pt idx="19">
                  <c:v>192</c:v>
                </c:pt>
                <c:pt idx="20" formatCode="General">
                  <c:v>192</c:v>
                </c:pt>
                <c:pt idx="21">
                  <c:v>195.80128643766253</c:v>
                </c:pt>
              </c:numCache>
            </c:numRef>
          </c:val>
        </c:ser>
        <c:ser>
          <c:idx val="9"/>
          <c:order val="9"/>
          <c:tx>
            <c:strRef>
              <c:f>'Incarceration rates table'!$M$2</c:f>
              <c:strCache>
                <c:ptCount val="1"/>
                <c:pt idx="0">
                  <c:v>NZ projected</c:v>
                </c:pt>
              </c:strCache>
            </c:strRef>
          </c:tx>
          <c:spPr>
            <a:ln w="38100">
              <a:solidFill>
                <a:srgbClr val="929EBB"/>
              </a:solidFill>
            </a:ln>
          </c:spPr>
          <c:marker>
            <c:symbol val="none"/>
          </c:marker>
          <c:cat>
            <c:numRef>
              <c:f>'Incarceration rates table'!$B$4:$B$34</c:f>
              <c:numCache>
                <c:formatCode>General</c:formatCode>
                <c:ptCount val="3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pt idx="29">
                  <c:v>2023</c:v>
                </c:pt>
                <c:pt idx="30">
                  <c:v>2024</c:v>
                </c:pt>
              </c:numCache>
            </c:numRef>
          </c:cat>
          <c:val>
            <c:numRef>
              <c:f>'Incarceration rates table'!$M$4:$M$34</c:f>
              <c:numCache>
                <c:formatCode>0</c:formatCode>
                <c:ptCount val="31"/>
                <c:pt idx="21">
                  <c:v>195.80128643766253</c:v>
                </c:pt>
                <c:pt idx="22">
                  <c:v>201.20889696261935</c:v>
                </c:pt>
                <c:pt idx="23">
                  <c:v>202.19066590475782</c:v>
                </c:pt>
                <c:pt idx="24">
                  <c:v>203.16984636164105</c:v>
                </c:pt>
                <c:pt idx="25">
                  <c:v>203.51512818796439</c:v>
                </c:pt>
                <c:pt idx="26">
                  <c:v>202.90053415613284</c:v>
                </c:pt>
                <c:pt idx="27">
                  <c:v>201.35097355611103</c:v>
                </c:pt>
                <c:pt idx="28">
                  <c:v>201.0508037956109</c:v>
                </c:pt>
                <c:pt idx="29">
                  <c:v>200.99822179114128</c:v>
                </c:pt>
                <c:pt idx="30">
                  <c:v>201.06674574423749</c:v>
                </c:pt>
              </c:numCache>
            </c:numRef>
          </c:val>
        </c:ser>
        <c:ser>
          <c:idx val="10"/>
          <c:order val="10"/>
          <c:tx>
            <c:strRef>
              <c:f>'Incarceration rates table'!$K$2</c:f>
              <c:strCache>
                <c:ptCount val="1"/>
                <c:pt idx="0">
                  <c:v>OECD average</c:v>
                </c:pt>
              </c:strCache>
            </c:strRef>
          </c:tx>
          <c:spPr>
            <a:ln w="38100">
              <a:solidFill>
                <a:schemeClr val="tx1"/>
              </a:solidFill>
            </a:ln>
          </c:spPr>
          <c:marker>
            <c:symbol val="none"/>
          </c:marker>
          <c:cat>
            <c:numRef>
              <c:f>'Incarceration rates table'!$B$4:$B$34</c:f>
              <c:numCache>
                <c:formatCode>General</c:formatCode>
                <c:ptCount val="31"/>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pt idx="29">
                  <c:v>2023</c:v>
                </c:pt>
                <c:pt idx="30">
                  <c:v>2024</c:v>
                </c:pt>
              </c:numCache>
            </c:numRef>
          </c:cat>
          <c:val>
            <c:numRef>
              <c:f>'Incarceration rates table'!$K$4:$K$34</c:f>
              <c:numCache>
                <c:formatCode>0</c:formatCode>
                <c:ptCount val="31"/>
                <c:pt idx="1">
                  <c:v>111</c:v>
                </c:pt>
                <c:pt idx="4">
                  <c:v>119</c:v>
                </c:pt>
                <c:pt idx="7">
                  <c:v>124</c:v>
                </c:pt>
                <c:pt idx="10">
                  <c:v>133</c:v>
                </c:pt>
                <c:pt idx="15">
                  <c:v>140</c:v>
                </c:pt>
              </c:numCache>
            </c:numRef>
          </c:val>
        </c:ser>
        <c:marker val="1"/>
        <c:axId val="98337152"/>
        <c:axId val="98339456"/>
      </c:lineChart>
      <c:catAx>
        <c:axId val="98337152"/>
        <c:scaling>
          <c:orientation val="minMax"/>
        </c:scaling>
        <c:axPos val="b"/>
        <c:majorGridlines>
          <c:spPr>
            <a:ln>
              <a:solidFill>
                <a:srgbClr val="BFBFBF"/>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Annual data</a:t>
                </a:r>
              </a:p>
            </c:rich>
          </c:tx>
        </c:title>
        <c:numFmt formatCode="General" sourceLinked="1"/>
        <c:tickLblPos val="nextTo"/>
        <c:txPr>
          <a:bodyPr rot="-2700000" vert="horz"/>
          <a:lstStyle/>
          <a:p>
            <a:pPr>
              <a:defRPr sz="1200" b="1" i="0" u="none" strike="noStrike" baseline="0">
                <a:solidFill>
                  <a:srgbClr val="333399"/>
                </a:solidFill>
                <a:latin typeface="Arial"/>
                <a:ea typeface="Arial"/>
                <a:cs typeface="Arial"/>
              </a:defRPr>
            </a:pPr>
            <a:endParaRPr lang="en-US"/>
          </a:p>
        </c:txPr>
        <c:crossAx val="98339456"/>
        <c:crosses val="autoZero"/>
        <c:auto val="1"/>
        <c:lblAlgn val="ctr"/>
        <c:lblOffset val="100"/>
        <c:tickMarkSkip val="1"/>
      </c:catAx>
      <c:valAx>
        <c:axId val="98339456"/>
        <c:scaling>
          <c:orientation val="minMax"/>
        </c:scaling>
        <c:axPos val="l"/>
        <c:majorGridlines>
          <c:spPr>
            <a:ln>
              <a:solidFill>
                <a:srgbClr val="BFBFBF"/>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Incarceration rate</a:t>
                </a:r>
              </a:p>
            </c:rich>
          </c:tx>
        </c:title>
        <c:numFmt formatCode="0" sourceLinked="1"/>
        <c:tickLblPos val="nextTo"/>
        <c:txPr>
          <a:bodyPr rot="0" vert="horz"/>
          <a:lstStyle/>
          <a:p>
            <a:pPr>
              <a:defRPr sz="1200" b="1" i="0" u="none" strike="noStrike" baseline="0">
                <a:solidFill>
                  <a:srgbClr val="333399"/>
                </a:solidFill>
                <a:latin typeface="Arial"/>
                <a:ea typeface="Arial"/>
                <a:cs typeface="Arial"/>
              </a:defRPr>
            </a:pPr>
            <a:endParaRPr lang="en-US"/>
          </a:p>
        </c:txPr>
        <c:crossAx val="98337152"/>
        <c:crosses val="autoZero"/>
        <c:crossBetween val="midCat"/>
      </c:valAx>
      <c:spPr>
        <a:ln>
          <a:solidFill>
            <a:srgbClr val="000000"/>
          </a:solidFill>
        </a:ln>
      </c:spPr>
    </c:plotArea>
    <c:legend>
      <c:legendPos val="r"/>
      <c:legendEntry>
        <c:idx val="2"/>
        <c:delete val="1"/>
      </c:legendEntry>
      <c:legendEntry>
        <c:idx val="4"/>
        <c:delete val="1"/>
      </c:legendEntry>
      <c:legendEntry>
        <c:idx val="9"/>
        <c:delete val="1"/>
      </c:legendEntry>
      <c:layout>
        <c:manualLayout>
          <c:xMode val="edge"/>
          <c:yMode val="edge"/>
          <c:x val="5.0055617352614122E-2"/>
          <c:y val="0.93951705392855134"/>
          <c:w val="0.89988876529477202"/>
          <c:h val="4.435488237430929E-2"/>
        </c:manualLayout>
      </c:layout>
      <c:txPr>
        <a:bodyPr/>
        <a:lstStyle/>
        <a:p>
          <a:pPr>
            <a:defRPr sz="1000" b="1" i="0" u="none" strike="noStrike" baseline="0">
              <a:solidFill>
                <a:srgbClr val="333399"/>
              </a:solidFill>
              <a:latin typeface="Arial"/>
              <a:ea typeface="Arial"/>
              <a:cs typeface="Arial"/>
            </a:defRPr>
          </a:pPr>
          <a:endParaRPr lang="en-US"/>
        </a:p>
      </c:txPr>
    </c:legend>
    <c:plotVisOnly val="1"/>
    <c:dispBlanksAs val="span"/>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en-NZ"/>
  <c:chart>
    <c:title>
      <c:tx>
        <c:rich>
          <a:bodyPr/>
          <a:lstStyle/>
          <a:p>
            <a:pPr algn="l">
              <a:defRPr sz="1600" b="1" i="0" u="none" strike="noStrike" baseline="0">
                <a:solidFill>
                  <a:srgbClr val="000000"/>
                </a:solidFill>
                <a:latin typeface="Arial"/>
                <a:ea typeface="Arial"/>
                <a:cs typeface="Arial"/>
              </a:defRPr>
            </a:pPr>
            <a:r>
              <a:rPr lang="en-NZ"/>
              <a:t>Imposed monetary penalties</a:t>
            </a:r>
          </a:p>
        </c:rich>
      </c:tx>
      <c:spPr>
        <a:noFill/>
        <a:ln w="25400">
          <a:noFill/>
        </a:ln>
      </c:spPr>
    </c:title>
    <c:plotArea>
      <c:layout>
        <c:manualLayout>
          <c:layoutTarget val="inner"/>
          <c:xMode val="edge"/>
          <c:yMode val="edge"/>
          <c:x val="0.11419600306091378"/>
          <c:y val="9.2587406772173295E-2"/>
          <c:w val="0.86439031378390063"/>
          <c:h val="0.64174193003823621"/>
        </c:manualLayout>
      </c:layout>
      <c:lineChart>
        <c:grouping val="standard"/>
        <c:ser>
          <c:idx val="2"/>
          <c:order val="0"/>
          <c:tx>
            <c:strRef>
              <c:f>'Collections table'!$C$3</c:f>
              <c:strCache>
                <c:ptCount val="1"/>
                <c:pt idx="0">
                  <c:v>Impositions</c:v>
                </c:pt>
              </c:strCache>
            </c:strRef>
          </c:tx>
          <c:spPr>
            <a:ln w="38100" cmpd="sng">
              <a:solidFill>
                <a:srgbClr val="263E78"/>
              </a:solidFill>
              <a:prstDash val="solid"/>
            </a:ln>
          </c:spPr>
          <c:marker>
            <c:symbol val="triangle"/>
            <c:size val="3"/>
            <c:spPr>
              <a:noFill/>
              <a:ln w="9525">
                <a:noFill/>
              </a:ln>
            </c:spPr>
          </c:marker>
          <c:cat>
            <c:numRef>
              <c:f>'Collections table'!$B$4:$B$220</c:f>
              <c:numCache>
                <c:formatCode>mmm\-yy</c:formatCode>
                <c:ptCount val="217"/>
                <c:pt idx="0">
                  <c:v>37437</c:v>
                </c:pt>
                <c:pt idx="1">
                  <c:v>37468</c:v>
                </c:pt>
                <c:pt idx="2">
                  <c:v>37499</c:v>
                </c:pt>
                <c:pt idx="3">
                  <c:v>37529</c:v>
                </c:pt>
                <c:pt idx="4">
                  <c:v>37560</c:v>
                </c:pt>
                <c:pt idx="5">
                  <c:v>37590</c:v>
                </c:pt>
                <c:pt idx="6">
                  <c:v>37621</c:v>
                </c:pt>
                <c:pt idx="7">
                  <c:v>37652</c:v>
                </c:pt>
                <c:pt idx="8">
                  <c:v>37680</c:v>
                </c:pt>
                <c:pt idx="9">
                  <c:v>37711</c:v>
                </c:pt>
                <c:pt idx="10">
                  <c:v>37741</c:v>
                </c:pt>
                <c:pt idx="11">
                  <c:v>37772</c:v>
                </c:pt>
                <c:pt idx="12">
                  <c:v>37802</c:v>
                </c:pt>
                <c:pt idx="13">
                  <c:v>37833</c:v>
                </c:pt>
                <c:pt idx="14">
                  <c:v>37864</c:v>
                </c:pt>
                <c:pt idx="15">
                  <c:v>37894</c:v>
                </c:pt>
                <c:pt idx="16">
                  <c:v>37925</c:v>
                </c:pt>
                <c:pt idx="17">
                  <c:v>37955</c:v>
                </c:pt>
                <c:pt idx="18">
                  <c:v>37986</c:v>
                </c:pt>
                <c:pt idx="19">
                  <c:v>38017</c:v>
                </c:pt>
                <c:pt idx="20">
                  <c:v>38046</c:v>
                </c:pt>
                <c:pt idx="21">
                  <c:v>38077</c:v>
                </c:pt>
                <c:pt idx="22">
                  <c:v>38107</c:v>
                </c:pt>
                <c:pt idx="23">
                  <c:v>38138</c:v>
                </c:pt>
                <c:pt idx="24">
                  <c:v>38168</c:v>
                </c:pt>
                <c:pt idx="25">
                  <c:v>38199</c:v>
                </c:pt>
                <c:pt idx="26">
                  <c:v>38230</c:v>
                </c:pt>
                <c:pt idx="27">
                  <c:v>38260</c:v>
                </c:pt>
                <c:pt idx="28">
                  <c:v>38291</c:v>
                </c:pt>
                <c:pt idx="29">
                  <c:v>38321</c:v>
                </c:pt>
                <c:pt idx="30">
                  <c:v>38352</c:v>
                </c:pt>
                <c:pt idx="31">
                  <c:v>38383</c:v>
                </c:pt>
                <c:pt idx="32">
                  <c:v>38411</c:v>
                </c:pt>
                <c:pt idx="33">
                  <c:v>38442</c:v>
                </c:pt>
                <c:pt idx="34">
                  <c:v>38472</c:v>
                </c:pt>
                <c:pt idx="35">
                  <c:v>38503</c:v>
                </c:pt>
                <c:pt idx="36">
                  <c:v>38533</c:v>
                </c:pt>
                <c:pt idx="37">
                  <c:v>38564</c:v>
                </c:pt>
                <c:pt idx="38">
                  <c:v>38595</c:v>
                </c:pt>
                <c:pt idx="39">
                  <c:v>38625</c:v>
                </c:pt>
                <c:pt idx="40">
                  <c:v>38656</c:v>
                </c:pt>
                <c:pt idx="41">
                  <c:v>38686</c:v>
                </c:pt>
                <c:pt idx="42">
                  <c:v>38717</c:v>
                </c:pt>
                <c:pt idx="43">
                  <c:v>38748</c:v>
                </c:pt>
                <c:pt idx="44">
                  <c:v>38776</c:v>
                </c:pt>
                <c:pt idx="45">
                  <c:v>38807</c:v>
                </c:pt>
                <c:pt idx="46">
                  <c:v>38837</c:v>
                </c:pt>
                <c:pt idx="47">
                  <c:v>38868</c:v>
                </c:pt>
                <c:pt idx="48">
                  <c:v>38898</c:v>
                </c:pt>
                <c:pt idx="49">
                  <c:v>38929</c:v>
                </c:pt>
                <c:pt idx="50">
                  <c:v>38960</c:v>
                </c:pt>
                <c:pt idx="51">
                  <c:v>38990</c:v>
                </c:pt>
                <c:pt idx="52">
                  <c:v>39021</c:v>
                </c:pt>
                <c:pt idx="53">
                  <c:v>39051</c:v>
                </c:pt>
                <c:pt idx="54">
                  <c:v>39082</c:v>
                </c:pt>
                <c:pt idx="55">
                  <c:v>39113</c:v>
                </c:pt>
                <c:pt idx="56">
                  <c:v>39141</c:v>
                </c:pt>
                <c:pt idx="57">
                  <c:v>39172</c:v>
                </c:pt>
                <c:pt idx="58">
                  <c:v>39202</c:v>
                </c:pt>
                <c:pt idx="59">
                  <c:v>39233</c:v>
                </c:pt>
                <c:pt idx="60">
                  <c:v>39263</c:v>
                </c:pt>
                <c:pt idx="61">
                  <c:v>39294</c:v>
                </c:pt>
                <c:pt idx="62">
                  <c:v>39325</c:v>
                </c:pt>
                <c:pt idx="63">
                  <c:v>39355</c:v>
                </c:pt>
                <c:pt idx="64">
                  <c:v>39386</c:v>
                </c:pt>
                <c:pt idx="65">
                  <c:v>39416</c:v>
                </c:pt>
                <c:pt idx="66">
                  <c:v>39447</c:v>
                </c:pt>
                <c:pt idx="67">
                  <c:v>39478</c:v>
                </c:pt>
                <c:pt idx="68">
                  <c:v>39507</c:v>
                </c:pt>
                <c:pt idx="69">
                  <c:v>39538</c:v>
                </c:pt>
                <c:pt idx="70">
                  <c:v>39568</c:v>
                </c:pt>
                <c:pt idx="71">
                  <c:v>39599</c:v>
                </c:pt>
                <c:pt idx="72">
                  <c:v>39629</c:v>
                </c:pt>
                <c:pt idx="73">
                  <c:v>39660</c:v>
                </c:pt>
                <c:pt idx="74">
                  <c:v>39691</c:v>
                </c:pt>
                <c:pt idx="75">
                  <c:v>39721</c:v>
                </c:pt>
                <c:pt idx="76">
                  <c:v>39752</c:v>
                </c:pt>
                <c:pt idx="77">
                  <c:v>39782</c:v>
                </c:pt>
                <c:pt idx="78">
                  <c:v>39813</c:v>
                </c:pt>
                <c:pt idx="79">
                  <c:v>39844</c:v>
                </c:pt>
                <c:pt idx="80">
                  <c:v>39872</c:v>
                </c:pt>
                <c:pt idx="81">
                  <c:v>39903</c:v>
                </c:pt>
                <c:pt idx="82">
                  <c:v>39933</c:v>
                </c:pt>
                <c:pt idx="83">
                  <c:v>39964</c:v>
                </c:pt>
                <c:pt idx="84">
                  <c:v>39994</c:v>
                </c:pt>
                <c:pt idx="85">
                  <c:v>40025</c:v>
                </c:pt>
                <c:pt idx="86">
                  <c:v>40056</c:v>
                </c:pt>
                <c:pt idx="87">
                  <c:v>40086</c:v>
                </c:pt>
                <c:pt idx="88">
                  <c:v>40117</c:v>
                </c:pt>
                <c:pt idx="89">
                  <c:v>40147</c:v>
                </c:pt>
                <c:pt idx="90">
                  <c:v>40178</c:v>
                </c:pt>
                <c:pt idx="91">
                  <c:v>40209</c:v>
                </c:pt>
                <c:pt idx="92">
                  <c:v>40237</c:v>
                </c:pt>
                <c:pt idx="93">
                  <c:v>40268</c:v>
                </c:pt>
                <c:pt idx="94">
                  <c:v>40298</c:v>
                </c:pt>
                <c:pt idx="95">
                  <c:v>40329</c:v>
                </c:pt>
                <c:pt idx="96">
                  <c:v>40359</c:v>
                </c:pt>
                <c:pt idx="97">
                  <c:v>40390</c:v>
                </c:pt>
                <c:pt idx="98">
                  <c:v>40421</c:v>
                </c:pt>
                <c:pt idx="99">
                  <c:v>40451</c:v>
                </c:pt>
                <c:pt idx="100">
                  <c:v>40482</c:v>
                </c:pt>
                <c:pt idx="101">
                  <c:v>40512</c:v>
                </c:pt>
                <c:pt idx="102">
                  <c:v>40543</c:v>
                </c:pt>
                <c:pt idx="103">
                  <c:v>40574</c:v>
                </c:pt>
                <c:pt idx="104">
                  <c:v>40602</c:v>
                </c:pt>
                <c:pt idx="105">
                  <c:v>40633</c:v>
                </c:pt>
                <c:pt idx="106">
                  <c:v>40663</c:v>
                </c:pt>
                <c:pt idx="107">
                  <c:v>40694</c:v>
                </c:pt>
                <c:pt idx="108">
                  <c:v>40724</c:v>
                </c:pt>
                <c:pt idx="109">
                  <c:v>40755</c:v>
                </c:pt>
                <c:pt idx="110">
                  <c:v>40786</c:v>
                </c:pt>
                <c:pt idx="111">
                  <c:v>40816</c:v>
                </c:pt>
                <c:pt idx="112">
                  <c:v>40847</c:v>
                </c:pt>
                <c:pt idx="113">
                  <c:v>40877</c:v>
                </c:pt>
                <c:pt idx="114">
                  <c:v>40908</c:v>
                </c:pt>
                <c:pt idx="115">
                  <c:v>40939</c:v>
                </c:pt>
                <c:pt idx="116">
                  <c:v>40968</c:v>
                </c:pt>
                <c:pt idx="117">
                  <c:v>40999</c:v>
                </c:pt>
                <c:pt idx="118">
                  <c:v>41029</c:v>
                </c:pt>
                <c:pt idx="119">
                  <c:v>41060</c:v>
                </c:pt>
                <c:pt idx="120">
                  <c:v>41090</c:v>
                </c:pt>
                <c:pt idx="121">
                  <c:v>41121</c:v>
                </c:pt>
                <c:pt idx="122">
                  <c:v>41152</c:v>
                </c:pt>
                <c:pt idx="123">
                  <c:v>41182</c:v>
                </c:pt>
                <c:pt idx="124">
                  <c:v>41213</c:v>
                </c:pt>
                <c:pt idx="125">
                  <c:v>41243</c:v>
                </c:pt>
                <c:pt idx="126">
                  <c:v>41274</c:v>
                </c:pt>
                <c:pt idx="127">
                  <c:v>41305</c:v>
                </c:pt>
                <c:pt idx="128">
                  <c:v>41333</c:v>
                </c:pt>
                <c:pt idx="129">
                  <c:v>41364</c:v>
                </c:pt>
                <c:pt idx="130">
                  <c:v>41394</c:v>
                </c:pt>
                <c:pt idx="131">
                  <c:v>41425</c:v>
                </c:pt>
                <c:pt idx="132">
                  <c:v>41455</c:v>
                </c:pt>
                <c:pt idx="133">
                  <c:v>41486</c:v>
                </c:pt>
                <c:pt idx="134">
                  <c:v>41517</c:v>
                </c:pt>
                <c:pt idx="135">
                  <c:v>41547</c:v>
                </c:pt>
                <c:pt idx="136">
                  <c:v>41578</c:v>
                </c:pt>
                <c:pt idx="137">
                  <c:v>41608</c:v>
                </c:pt>
                <c:pt idx="138">
                  <c:v>41639</c:v>
                </c:pt>
                <c:pt idx="139">
                  <c:v>41670</c:v>
                </c:pt>
                <c:pt idx="140">
                  <c:v>41698</c:v>
                </c:pt>
                <c:pt idx="141">
                  <c:v>41729</c:v>
                </c:pt>
                <c:pt idx="142">
                  <c:v>41759</c:v>
                </c:pt>
                <c:pt idx="143">
                  <c:v>41790</c:v>
                </c:pt>
                <c:pt idx="144">
                  <c:v>41820</c:v>
                </c:pt>
                <c:pt idx="145">
                  <c:v>41851</c:v>
                </c:pt>
                <c:pt idx="146">
                  <c:v>41882</c:v>
                </c:pt>
                <c:pt idx="147">
                  <c:v>41912</c:v>
                </c:pt>
                <c:pt idx="148">
                  <c:v>41943</c:v>
                </c:pt>
                <c:pt idx="149">
                  <c:v>41973</c:v>
                </c:pt>
                <c:pt idx="150">
                  <c:v>42004</c:v>
                </c:pt>
                <c:pt idx="151">
                  <c:v>42035</c:v>
                </c:pt>
                <c:pt idx="152">
                  <c:v>42063</c:v>
                </c:pt>
                <c:pt idx="153">
                  <c:v>42094</c:v>
                </c:pt>
                <c:pt idx="154">
                  <c:v>42124</c:v>
                </c:pt>
                <c:pt idx="155">
                  <c:v>42155</c:v>
                </c:pt>
                <c:pt idx="156">
                  <c:v>42185</c:v>
                </c:pt>
                <c:pt idx="157">
                  <c:v>42216</c:v>
                </c:pt>
                <c:pt idx="158">
                  <c:v>42247</c:v>
                </c:pt>
                <c:pt idx="159">
                  <c:v>42277</c:v>
                </c:pt>
                <c:pt idx="160">
                  <c:v>42308</c:v>
                </c:pt>
                <c:pt idx="161">
                  <c:v>42338</c:v>
                </c:pt>
                <c:pt idx="162">
                  <c:v>42369</c:v>
                </c:pt>
                <c:pt idx="163">
                  <c:v>42400</c:v>
                </c:pt>
                <c:pt idx="164">
                  <c:v>42429</c:v>
                </c:pt>
                <c:pt idx="165">
                  <c:v>42460</c:v>
                </c:pt>
                <c:pt idx="166">
                  <c:v>42490</c:v>
                </c:pt>
                <c:pt idx="167">
                  <c:v>42521</c:v>
                </c:pt>
                <c:pt idx="168">
                  <c:v>42551</c:v>
                </c:pt>
                <c:pt idx="169">
                  <c:v>42582</c:v>
                </c:pt>
                <c:pt idx="170">
                  <c:v>42613</c:v>
                </c:pt>
                <c:pt idx="171">
                  <c:v>42643</c:v>
                </c:pt>
                <c:pt idx="172">
                  <c:v>42674</c:v>
                </c:pt>
                <c:pt idx="173">
                  <c:v>42704</c:v>
                </c:pt>
                <c:pt idx="174">
                  <c:v>42735</c:v>
                </c:pt>
                <c:pt idx="175">
                  <c:v>42766</c:v>
                </c:pt>
                <c:pt idx="176">
                  <c:v>42794</c:v>
                </c:pt>
                <c:pt idx="177">
                  <c:v>42825</c:v>
                </c:pt>
                <c:pt idx="178">
                  <c:v>42855</c:v>
                </c:pt>
                <c:pt idx="179">
                  <c:v>42886</c:v>
                </c:pt>
                <c:pt idx="180">
                  <c:v>42916</c:v>
                </c:pt>
                <c:pt idx="181">
                  <c:v>42917</c:v>
                </c:pt>
                <c:pt idx="182">
                  <c:v>42948</c:v>
                </c:pt>
                <c:pt idx="183">
                  <c:v>42979</c:v>
                </c:pt>
                <c:pt idx="184">
                  <c:v>43009</c:v>
                </c:pt>
                <c:pt idx="185">
                  <c:v>43040</c:v>
                </c:pt>
                <c:pt idx="186">
                  <c:v>43070</c:v>
                </c:pt>
                <c:pt idx="187">
                  <c:v>43101</c:v>
                </c:pt>
                <c:pt idx="188">
                  <c:v>43132</c:v>
                </c:pt>
                <c:pt idx="189">
                  <c:v>43160</c:v>
                </c:pt>
                <c:pt idx="190">
                  <c:v>43191</c:v>
                </c:pt>
                <c:pt idx="191">
                  <c:v>43221</c:v>
                </c:pt>
                <c:pt idx="192">
                  <c:v>43252</c:v>
                </c:pt>
                <c:pt idx="193">
                  <c:v>43312</c:v>
                </c:pt>
                <c:pt idx="194">
                  <c:v>43343</c:v>
                </c:pt>
                <c:pt idx="195">
                  <c:v>43373</c:v>
                </c:pt>
                <c:pt idx="196">
                  <c:v>43404</c:v>
                </c:pt>
                <c:pt idx="197">
                  <c:v>43434</c:v>
                </c:pt>
                <c:pt idx="198">
                  <c:v>43465</c:v>
                </c:pt>
                <c:pt idx="199">
                  <c:v>43496</c:v>
                </c:pt>
                <c:pt idx="200">
                  <c:v>43524</c:v>
                </c:pt>
                <c:pt idx="201">
                  <c:v>43555</c:v>
                </c:pt>
                <c:pt idx="202">
                  <c:v>43585</c:v>
                </c:pt>
                <c:pt idx="203">
                  <c:v>43616</c:v>
                </c:pt>
                <c:pt idx="204">
                  <c:v>43646</c:v>
                </c:pt>
                <c:pt idx="205">
                  <c:v>43677</c:v>
                </c:pt>
                <c:pt idx="206">
                  <c:v>43708</c:v>
                </c:pt>
                <c:pt idx="207">
                  <c:v>43738</c:v>
                </c:pt>
                <c:pt idx="208">
                  <c:v>43769</c:v>
                </c:pt>
                <c:pt idx="209">
                  <c:v>43799</c:v>
                </c:pt>
                <c:pt idx="210">
                  <c:v>43830</c:v>
                </c:pt>
                <c:pt idx="211">
                  <c:v>43861</c:v>
                </c:pt>
                <c:pt idx="212">
                  <c:v>43890</c:v>
                </c:pt>
                <c:pt idx="213">
                  <c:v>43921</c:v>
                </c:pt>
                <c:pt idx="214">
                  <c:v>43951</c:v>
                </c:pt>
                <c:pt idx="215">
                  <c:v>43982</c:v>
                </c:pt>
                <c:pt idx="216">
                  <c:v>44012</c:v>
                </c:pt>
              </c:numCache>
            </c:numRef>
          </c:cat>
          <c:val>
            <c:numRef>
              <c:f>'Collections table'!$C$4:$C$220</c:f>
              <c:numCache>
                <c:formatCode>_-* #,##0_-;\-* #,##0_-;_-* "-"??_-;_-@_-</c:formatCode>
                <c:ptCount val="217"/>
                <c:pt idx="1">
                  <c:v>4449638.4400000004</c:v>
                </c:pt>
                <c:pt idx="2">
                  <c:v>3600713.07</c:v>
                </c:pt>
                <c:pt idx="3">
                  <c:v>4025717.84</c:v>
                </c:pt>
                <c:pt idx="4">
                  <c:v>4426674.0599999996</c:v>
                </c:pt>
                <c:pt idx="5">
                  <c:v>3818986.94</c:v>
                </c:pt>
                <c:pt idx="6">
                  <c:v>3255642.69</c:v>
                </c:pt>
                <c:pt idx="7">
                  <c:v>3748738.29</c:v>
                </c:pt>
                <c:pt idx="8">
                  <c:v>4070356.56</c:v>
                </c:pt>
                <c:pt idx="9">
                  <c:v>3665691.95</c:v>
                </c:pt>
                <c:pt idx="10">
                  <c:v>3746789.18</c:v>
                </c:pt>
                <c:pt idx="11">
                  <c:v>4469600.26</c:v>
                </c:pt>
                <c:pt idx="12">
                  <c:v>3845520.26</c:v>
                </c:pt>
                <c:pt idx="13">
                  <c:v>4751684.0999999996</c:v>
                </c:pt>
                <c:pt idx="14">
                  <c:v>4979966.42</c:v>
                </c:pt>
                <c:pt idx="15">
                  <c:v>4515590.47</c:v>
                </c:pt>
                <c:pt idx="16">
                  <c:v>4494216.08</c:v>
                </c:pt>
                <c:pt idx="17">
                  <c:v>3592152.11</c:v>
                </c:pt>
                <c:pt idx="18">
                  <c:v>3635625.55</c:v>
                </c:pt>
                <c:pt idx="19">
                  <c:v>4250350.24</c:v>
                </c:pt>
                <c:pt idx="20">
                  <c:v>4392624.72</c:v>
                </c:pt>
                <c:pt idx="21">
                  <c:v>4848516.87</c:v>
                </c:pt>
                <c:pt idx="22">
                  <c:v>4097271.58</c:v>
                </c:pt>
                <c:pt idx="23">
                  <c:v>4250721.55</c:v>
                </c:pt>
                <c:pt idx="24">
                  <c:v>4576161.0999999996</c:v>
                </c:pt>
                <c:pt idx="25">
                  <c:v>4257014.38</c:v>
                </c:pt>
                <c:pt idx="26">
                  <c:v>4405191.42</c:v>
                </c:pt>
                <c:pt idx="27">
                  <c:v>4605397.53</c:v>
                </c:pt>
                <c:pt idx="28">
                  <c:v>4440341.04</c:v>
                </c:pt>
                <c:pt idx="29">
                  <c:v>4571313.53</c:v>
                </c:pt>
                <c:pt idx="30">
                  <c:v>4186841.09</c:v>
                </c:pt>
                <c:pt idx="31">
                  <c:v>4213616.74</c:v>
                </c:pt>
                <c:pt idx="32">
                  <c:v>4555374.21</c:v>
                </c:pt>
                <c:pt idx="33">
                  <c:v>4084395.05</c:v>
                </c:pt>
                <c:pt idx="34">
                  <c:v>4469041.55</c:v>
                </c:pt>
                <c:pt idx="35">
                  <c:v>4465075.5</c:v>
                </c:pt>
                <c:pt idx="36">
                  <c:v>3927970.42</c:v>
                </c:pt>
                <c:pt idx="37">
                  <c:v>3943041.28</c:v>
                </c:pt>
                <c:pt idx="38">
                  <c:v>5061184.18</c:v>
                </c:pt>
                <c:pt idx="39">
                  <c:v>4527886.1900000004</c:v>
                </c:pt>
                <c:pt idx="40">
                  <c:v>4074249.25</c:v>
                </c:pt>
                <c:pt idx="41">
                  <c:v>4367341.25</c:v>
                </c:pt>
                <c:pt idx="42">
                  <c:v>3536121.86</c:v>
                </c:pt>
                <c:pt idx="43">
                  <c:v>3684518.19</c:v>
                </c:pt>
                <c:pt idx="44">
                  <c:v>3979432.13</c:v>
                </c:pt>
                <c:pt idx="45">
                  <c:v>4127349.84</c:v>
                </c:pt>
                <c:pt idx="46">
                  <c:v>3808736.53</c:v>
                </c:pt>
                <c:pt idx="47">
                  <c:v>6463168.0999999996</c:v>
                </c:pt>
                <c:pt idx="48">
                  <c:v>4879317.38</c:v>
                </c:pt>
                <c:pt idx="49">
                  <c:v>4392872.74</c:v>
                </c:pt>
                <c:pt idx="50">
                  <c:v>4653806.25</c:v>
                </c:pt>
                <c:pt idx="51">
                  <c:v>4566014.0999999996</c:v>
                </c:pt>
                <c:pt idx="52">
                  <c:v>4154616.53</c:v>
                </c:pt>
                <c:pt idx="53">
                  <c:v>4866391.2300000004</c:v>
                </c:pt>
                <c:pt idx="54">
                  <c:v>3647770.41</c:v>
                </c:pt>
                <c:pt idx="55">
                  <c:v>4274343.54</c:v>
                </c:pt>
                <c:pt idx="56">
                  <c:v>4250400.2699999996</c:v>
                </c:pt>
                <c:pt idx="57">
                  <c:v>5106174.5999999996</c:v>
                </c:pt>
                <c:pt idx="58">
                  <c:v>4004227.42</c:v>
                </c:pt>
                <c:pt idx="59">
                  <c:v>5403953.5899999999</c:v>
                </c:pt>
                <c:pt idx="60">
                  <c:v>4797091.38</c:v>
                </c:pt>
                <c:pt idx="61">
                  <c:v>4870809.28</c:v>
                </c:pt>
                <c:pt idx="62">
                  <c:v>5267625.22</c:v>
                </c:pt>
                <c:pt idx="63">
                  <c:v>4498442.0199999996</c:v>
                </c:pt>
                <c:pt idx="64">
                  <c:v>4668850.4800000004</c:v>
                </c:pt>
                <c:pt idx="65">
                  <c:v>5146076.5</c:v>
                </c:pt>
                <c:pt idx="66">
                  <c:v>4459182.45</c:v>
                </c:pt>
                <c:pt idx="67">
                  <c:v>4771575.4400000004</c:v>
                </c:pt>
                <c:pt idx="68">
                  <c:v>4842759.6900000004</c:v>
                </c:pt>
                <c:pt idx="69">
                  <c:v>4280220.5</c:v>
                </c:pt>
                <c:pt idx="70">
                  <c:v>4951539.26</c:v>
                </c:pt>
                <c:pt idx="71">
                  <c:v>5001914.4400000004</c:v>
                </c:pt>
                <c:pt idx="72">
                  <c:v>4850210.46</c:v>
                </c:pt>
                <c:pt idx="73">
                  <c:v>5397117.8499999996</c:v>
                </c:pt>
                <c:pt idx="74">
                  <c:v>5137018.8899999997</c:v>
                </c:pt>
                <c:pt idx="75">
                  <c:v>5159557.4800000004</c:v>
                </c:pt>
                <c:pt idx="76">
                  <c:v>4948774.7699999996</c:v>
                </c:pt>
                <c:pt idx="77">
                  <c:v>4828727.24</c:v>
                </c:pt>
                <c:pt idx="78">
                  <c:v>4616438.66</c:v>
                </c:pt>
                <c:pt idx="79">
                  <c:v>4510526.82</c:v>
                </c:pt>
                <c:pt idx="80">
                  <c:v>5015295.53</c:v>
                </c:pt>
                <c:pt idx="81">
                  <c:v>5046045.99</c:v>
                </c:pt>
                <c:pt idx="82">
                  <c:v>4926802.2300000004</c:v>
                </c:pt>
                <c:pt idx="83">
                  <c:v>5450791.8700000001</c:v>
                </c:pt>
                <c:pt idx="84">
                  <c:v>5331928.9800000004</c:v>
                </c:pt>
                <c:pt idx="85">
                  <c:v>5685682.54</c:v>
                </c:pt>
                <c:pt idx="86">
                  <c:v>4834585.07</c:v>
                </c:pt>
                <c:pt idx="87">
                  <c:v>5257727.47</c:v>
                </c:pt>
                <c:pt idx="88">
                  <c:v>4725699.1500000004</c:v>
                </c:pt>
                <c:pt idx="89">
                  <c:v>4772221.83</c:v>
                </c:pt>
                <c:pt idx="90">
                  <c:v>4480836.8899999997</c:v>
                </c:pt>
                <c:pt idx="91">
                  <c:v>4568257.97</c:v>
                </c:pt>
                <c:pt idx="92">
                  <c:v>4390120.6500000004</c:v>
                </c:pt>
                <c:pt idx="93">
                  <c:v>5063645.3</c:v>
                </c:pt>
                <c:pt idx="94">
                  <c:v>4945196.01</c:v>
                </c:pt>
                <c:pt idx="95">
                  <c:v>4652602.6399999997</c:v>
                </c:pt>
                <c:pt idx="96">
                  <c:v>5212419.21</c:v>
                </c:pt>
                <c:pt idx="97">
                  <c:v>4695632.8600000003</c:v>
                </c:pt>
                <c:pt idx="98">
                  <c:v>5060164.54</c:v>
                </c:pt>
                <c:pt idx="99">
                  <c:v>4468706.83</c:v>
                </c:pt>
                <c:pt idx="100">
                  <c:v>3955443.29</c:v>
                </c:pt>
                <c:pt idx="101">
                  <c:v>4336526.3499999996</c:v>
                </c:pt>
                <c:pt idx="102">
                  <c:v>3770377.77</c:v>
                </c:pt>
                <c:pt idx="103">
                  <c:v>3539560.28</c:v>
                </c:pt>
                <c:pt idx="104">
                  <c:v>3997777.37</c:v>
                </c:pt>
                <c:pt idx="105">
                  <c:v>4373797.3099999996</c:v>
                </c:pt>
                <c:pt idx="106">
                  <c:v>3843501.26</c:v>
                </c:pt>
                <c:pt idx="107">
                  <c:v>4809849.2</c:v>
                </c:pt>
                <c:pt idx="108">
                  <c:v>4811601.51</c:v>
                </c:pt>
                <c:pt idx="109">
                  <c:v>4077194.16</c:v>
                </c:pt>
                <c:pt idx="110">
                  <c:v>4234000.68</c:v>
                </c:pt>
                <c:pt idx="111">
                  <c:v>4582882.96</c:v>
                </c:pt>
                <c:pt idx="112">
                  <c:v>3956645.75</c:v>
                </c:pt>
                <c:pt idx="113">
                  <c:v>4805452.9000000004</c:v>
                </c:pt>
                <c:pt idx="114">
                  <c:v>4346144.7300000004</c:v>
                </c:pt>
                <c:pt idx="115">
                  <c:v>2969435.4</c:v>
                </c:pt>
                <c:pt idx="116">
                  <c:v>4710756.0599999996</c:v>
                </c:pt>
                <c:pt idx="117">
                  <c:v>4968913.88</c:v>
                </c:pt>
                <c:pt idx="118">
                  <c:v>3678354.82</c:v>
                </c:pt>
                <c:pt idx="119">
                  <c:v>5697141.3399999999</c:v>
                </c:pt>
                <c:pt idx="120">
                  <c:v>4721084.5599999996</c:v>
                </c:pt>
                <c:pt idx="121">
                  <c:v>4325274.1100000003</c:v>
                </c:pt>
                <c:pt idx="122">
                  <c:v>5088938.71</c:v>
                </c:pt>
                <c:pt idx="123">
                  <c:v>4710634.9000000004</c:v>
                </c:pt>
                <c:pt idx="124">
                  <c:v>4523154.8</c:v>
                </c:pt>
                <c:pt idx="125">
                  <c:v>4641467.63</c:v>
                </c:pt>
                <c:pt idx="126">
                  <c:v>3471573.21</c:v>
                </c:pt>
                <c:pt idx="127">
                  <c:v>4857758.5199999996</c:v>
                </c:pt>
                <c:pt idx="128">
                  <c:v>4074632.57</c:v>
                </c:pt>
                <c:pt idx="129">
                  <c:v>3970077.88</c:v>
                </c:pt>
                <c:pt idx="130">
                  <c:v>4581821.7300000004</c:v>
                </c:pt>
                <c:pt idx="131">
                  <c:v>4907422</c:v>
                </c:pt>
                <c:pt idx="132">
                  <c:v>4568071.49</c:v>
                </c:pt>
                <c:pt idx="133">
                  <c:v>4336721.41</c:v>
                </c:pt>
                <c:pt idx="134">
                  <c:v>4322072.4000000004</c:v>
                </c:pt>
                <c:pt idx="135">
                  <c:v>4318604.16</c:v>
                </c:pt>
                <c:pt idx="136">
                  <c:v>4007449.45</c:v>
                </c:pt>
                <c:pt idx="137">
                  <c:v>4540865</c:v>
                </c:pt>
                <c:pt idx="138">
                  <c:v>3397082.45</c:v>
                </c:pt>
                <c:pt idx="139">
                  <c:v>3398051.74</c:v>
                </c:pt>
                <c:pt idx="140">
                  <c:v>4085730.28</c:v>
                </c:pt>
                <c:pt idx="141">
                  <c:v>3839849.48</c:v>
                </c:pt>
                <c:pt idx="142">
                  <c:v>3570249.87</c:v>
                </c:pt>
                <c:pt idx="143">
                  <c:v>4722866.45</c:v>
                </c:pt>
                <c:pt idx="144">
                  <c:v>3536726.52</c:v>
                </c:pt>
                <c:pt idx="145">
                  <c:v>4248486.26</c:v>
                </c:pt>
                <c:pt idx="146">
                  <c:v>3722334.96</c:v>
                </c:pt>
                <c:pt idx="147">
                  <c:v>3679339.66</c:v>
                </c:pt>
                <c:pt idx="148">
                  <c:v>4559552.82</c:v>
                </c:pt>
                <c:pt idx="149">
                  <c:v>3772415.33</c:v>
                </c:pt>
                <c:pt idx="150">
                  <c:v>3445206.11</c:v>
                </c:pt>
                <c:pt idx="151">
                  <c:v>3239193.67</c:v>
                </c:pt>
                <c:pt idx="152">
                  <c:v>3133831</c:v>
                </c:pt>
                <c:pt idx="153">
                  <c:v>3972355</c:v>
                </c:pt>
                <c:pt idx="154">
                  <c:v>3554223.52</c:v>
                </c:pt>
                <c:pt idx="155">
                  <c:v>3617166.08</c:v>
                </c:pt>
                <c:pt idx="156">
                  <c:v>3501651.57</c:v>
                </c:pt>
                <c:pt idx="157">
                  <c:v>4050303.99</c:v>
                </c:pt>
                <c:pt idx="158">
                  <c:v>3692121.45</c:v>
                </c:pt>
                <c:pt idx="159">
                  <c:v>4012582.83</c:v>
                </c:pt>
                <c:pt idx="160">
                  <c:v>3861217.85</c:v>
                </c:pt>
                <c:pt idx="161">
                  <c:v>3767120.09</c:v>
                </c:pt>
                <c:pt idx="162">
                  <c:v>3329063.61</c:v>
                </c:pt>
              </c:numCache>
            </c:numRef>
          </c:val>
        </c:ser>
        <c:ser>
          <c:idx val="3"/>
          <c:order val="1"/>
          <c:tx>
            <c:strRef>
              <c:f>'Collections table'!$F$3</c:f>
              <c:strCache>
                <c:ptCount val="1"/>
                <c:pt idx="0">
                  <c:v>Forecast</c:v>
                </c:pt>
              </c:strCache>
            </c:strRef>
          </c:tx>
          <c:spPr>
            <a:ln w="25400">
              <a:solidFill>
                <a:schemeClr val="accent1"/>
              </a:solidFill>
              <a:prstDash val="solid"/>
            </a:ln>
          </c:spPr>
          <c:marker>
            <c:symbol val="x"/>
            <c:size val="3"/>
            <c:spPr>
              <a:noFill/>
              <a:ln w="9525">
                <a:noFill/>
              </a:ln>
            </c:spPr>
          </c:marker>
          <c:cat>
            <c:numRef>
              <c:f>'Collections table'!$B$4:$B$220</c:f>
              <c:numCache>
                <c:formatCode>mmm\-yy</c:formatCode>
                <c:ptCount val="217"/>
                <c:pt idx="0">
                  <c:v>37437</c:v>
                </c:pt>
                <c:pt idx="1">
                  <c:v>37468</c:v>
                </c:pt>
                <c:pt idx="2">
                  <c:v>37499</c:v>
                </c:pt>
                <c:pt idx="3">
                  <c:v>37529</c:v>
                </c:pt>
                <c:pt idx="4">
                  <c:v>37560</c:v>
                </c:pt>
                <c:pt idx="5">
                  <c:v>37590</c:v>
                </c:pt>
                <c:pt idx="6">
                  <c:v>37621</c:v>
                </c:pt>
                <c:pt idx="7">
                  <c:v>37652</c:v>
                </c:pt>
                <c:pt idx="8">
                  <c:v>37680</c:v>
                </c:pt>
                <c:pt idx="9">
                  <c:v>37711</c:v>
                </c:pt>
                <c:pt idx="10">
                  <c:v>37741</c:v>
                </c:pt>
                <c:pt idx="11">
                  <c:v>37772</c:v>
                </c:pt>
                <c:pt idx="12">
                  <c:v>37802</c:v>
                </c:pt>
                <c:pt idx="13">
                  <c:v>37833</c:v>
                </c:pt>
                <c:pt idx="14">
                  <c:v>37864</c:v>
                </c:pt>
                <c:pt idx="15">
                  <c:v>37894</c:v>
                </c:pt>
                <c:pt idx="16">
                  <c:v>37925</c:v>
                </c:pt>
                <c:pt idx="17">
                  <c:v>37955</c:v>
                </c:pt>
                <c:pt idx="18">
                  <c:v>37986</c:v>
                </c:pt>
                <c:pt idx="19">
                  <c:v>38017</c:v>
                </c:pt>
                <c:pt idx="20">
                  <c:v>38046</c:v>
                </c:pt>
                <c:pt idx="21">
                  <c:v>38077</c:v>
                </c:pt>
                <c:pt idx="22">
                  <c:v>38107</c:v>
                </c:pt>
                <c:pt idx="23">
                  <c:v>38138</c:v>
                </c:pt>
                <c:pt idx="24">
                  <c:v>38168</c:v>
                </c:pt>
                <c:pt idx="25">
                  <c:v>38199</c:v>
                </c:pt>
                <c:pt idx="26">
                  <c:v>38230</c:v>
                </c:pt>
                <c:pt idx="27">
                  <c:v>38260</c:v>
                </c:pt>
                <c:pt idx="28">
                  <c:v>38291</c:v>
                </c:pt>
                <c:pt idx="29">
                  <c:v>38321</c:v>
                </c:pt>
                <c:pt idx="30">
                  <c:v>38352</c:v>
                </c:pt>
                <c:pt idx="31">
                  <c:v>38383</c:v>
                </c:pt>
                <c:pt idx="32">
                  <c:v>38411</c:v>
                </c:pt>
                <c:pt idx="33">
                  <c:v>38442</c:v>
                </c:pt>
                <c:pt idx="34">
                  <c:v>38472</c:v>
                </c:pt>
                <c:pt idx="35">
                  <c:v>38503</c:v>
                </c:pt>
                <c:pt idx="36">
                  <c:v>38533</c:v>
                </c:pt>
                <c:pt idx="37">
                  <c:v>38564</c:v>
                </c:pt>
                <c:pt idx="38">
                  <c:v>38595</c:v>
                </c:pt>
                <c:pt idx="39">
                  <c:v>38625</c:v>
                </c:pt>
                <c:pt idx="40">
                  <c:v>38656</c:v>
                </c:pt>
                <c:pt idx="41">
                  <c:v>38686</c:v>
                </c:pt>
                <c:pt idx="42">
                  <c:v>38717</c:v>
                </c:pt>
                <c:pt idx="43">
                  <c:v>38748</c:v>
                </c:pt>
                <c:pt idx="44">
                  <c:v>38776</c:v>
                </c:pt>
                <c:pt idx="45">
                  <c:v>38807</c:v>
                </c:pt>
                <c:pt idx="46">
                  <c:v>38837</c:v>
                </c:pt>
                <c:pt idx="47">
                  <c:v>38868</c:v>
                </c:pt>
                <c:pt idx="48">
                  <c:v>38898</c:v>
                </c:pt>
                <c:pt idx="49">
                  <c:v>38929</c:v>
                </c:pt>
                <c:pt idx="50">
                  <c:v>38960</c:v>
                </c:pt>
                <c:pt idx="51">
                  <c:v>38990</c:v>
                </c:pt>
                <c:pt idx="52">
                  <c:v>39021</c:v>
                </c:pt>
                <c:pt idx="53">
                  <c:v>39051</c:v>
                </c:pt>
                <c:pt idx="54">
                  <c:v>39082</c:v>
                </c:pt>
                <c:pt idx="55">
                  <c:v>39113</c:v>
                </c:pt>
                <c:pt idx="56">
                  <c:v>39141</c:v>
                </c:pt>
                <c:pt idx="57">
                  <c:v>39172</c:v>
                </c:pt>
                <c:pt idx="58">
                  <c:v>39202</c:v>
                </c:pt>
                <c:pt idx="59">
                  <c:v>39233</c:v>
                </c:pt>
                <c:pt idx="60">
                  <c:v>39263</c:v>
                </c:pt>
                <c:pt idx="61">
                  <c:v>39294</c:v>
                </c:pt>
                <c:pt idx="62">
                  <c:v>39325</c:v>
                </c:pt>
                <c:pt idx="63">
                  <c:v>39355</c:v>
                </c:pt>
                <c:pt idx="64">
                  <c:v>39386</c:v>
                </c:pt>
                <c:pt idx="65">
                  <c:v>39416</c:v>
                </c:pt>
                <c:pt idx="66">
                  <c:v>39447</c:v>
                </c:pt>
                <c:pt idx="67">
                  <c:v>39478</c:v>
                </c:pt>
                <c:pt idx="68">
                  <c:v>39507</c:v>
                </c:pt>
                <c:pt idx="69">
                  <c:v>39538</c:v>
                </c:pt>
                <c:pt idx="70">
                  <c:v>39568</c:v>
                </c:pt>
                <c:pt idx="71">
                  <c:v>39599</c:v>
                </c:pt>
                <c:pt idx="72">
                  <c:v>39629</c:v>
                </c:pt>
                <c:pt idx="73">
                  <c:v>39660</c:v>
                </c:pt>
                <c:pt idx="74">
                  <c:v>39691</c:v>
                </c:pt>
                <c:pt idx="75">
                  <c:v>39721</c:v>
                </c:pt>
                <c:pt idx="76">
                  <c:v>39752</c:v>
                </c:pt>
                <c:pt idx="77">
                  <c:v>39782</c:v>
                </c:pt>
                <c:pt idx="78">
                  <c:v>39813</c:v>
                </c:pt>
                <c:pt idx="79">
                  <c:v>39844</c:v>
                </c:pt>
                <c:pt idx="80">
                  <c:v>39872</c:v>
                </c:pt>
                <c:pt idx="81">
                  <c:v>39903</c:v>
                </c:pt>
                <c:pt idx="82">
                  <c:v>39933</c:v>
                </c:pt>
                <c:pt idx="83">
                  <c:v>39964</c:v>
                </c:pt>
                <c:pt idx="84">
                  <c:v>39994</c:v>
                </c:pt>
                <c:pt idx="85">
                  <c:v>40025</c:v>
                </c:pt>
                <c:pt idx="86">
                  <c:v>40056</c:v>
                </c:pt>
                <c:pt idx="87">
                  <c:v>40086</c:v>
                </c:pt>
                <c:pt idx="88">
                  <c:v>40117</c:v>
                </c:pt>
                <c:pt idx="89">
                  <c:v>40147</c:v>
                </c:pt>
                <c:pt idx="90">
                  <c:v>40178</c:v>
                </c:pt>
                <c:pt idx="91">
                  <c:v>40209</c:v>
                </c:pt>
                <c:pt idx="92">
                  <c:v>40237</c:v>
                </c:pt>
                <c:pt idx="93">
                  <c:v>40268</c:v>
                </c:pt>
                <c:pt idx="94">
                  <c:v>40298</c:v>
                </c:pt>
                <c:pt idx="95">
                  <c:v>40329</c:v>
                </c:pt>
                <c:pt idx="96">
                  <c:v>40359</c:v>
                </c:pt>
                <c:pt idx="97">
                  <c:v>40390</c:v>
                </c:pt>
                <c:pt idx="98">
                  <c:v>40421</c:v>
                </c:pt>
                <c:pt idx="99">
                  <c:v>40451</c:v>
                </c:pt>
                <c:pt idx="100">
                  <c:v>40482</c:v>
                </c:pt>
                <c:pt idx="101">
                  <c:v>40512</c:v>
                </c:pt>
                <c:pt idx="102">
                  <c:v>40543</c:v>
                </c:pt>
                <c:pt idx="103">
                  <c:v>40574</c:v>
                </c:pt>
                <c:pt idx="104">
                  <c:v>40602</c:v>
                </c:pt>
                <c:pt idx="105">
                  <c:v>40633</c:v>
                </c:pt>
                <c:pt idx="106">
                  <c:v>40663</c:v>
                </c:pt>
                <c:pt idx="107">
                  <c:v>40694</c:v>
                </c:pt>
                <c:pt idx="108">
                  <c:v>40724</c:v>
                </c:pt>
                <c:pt idx="109">
                  <c:v>40755</c:v>
                </c:pt>
                <c:pt idx="110">
                  <c:v>40786</c:v>
                </c:pt>
                <c:pt idx="111">
                  <c:v>40816</c:v>
                </c:pt>
                <c:pt idx="112">
                  <c:v>40847</c:v>
                </c:pt>
                <c:pt idx="113">
                  <c:v>40877</c:v>
                </c:pt>
                <c:pt idx="114">
                  <c:v>40908</c:v>
                </c:pt>
                <c:pt idx="115">
                  <c:v>40939</c:v>
                </c:pt>
                <c:pt idx="116">
                  <c:v>40968</c:v>
                </c:pt>
                <c:pt idx="117">
                  <c:v>40999</c:v>
                </c:pt>
                <c:pt idx="118">
                  <c:v>41029</c:v>
                </c:pt>
                <c:pt idx="119">
                  <c:v>41060</c:v>
                </c:pt>
                <c:pt idx="120">
                  <c:v>41090</c:v>
                </c:pt>
                <c:pt idx="121">
                  <c:v>41121</c:v>
                </c:pt>
                <c:pt idx="122">
                  <c:v>41152</c:v>
                </c:pt>
                <c:pt idx="123">
                  <c:v>41182</c:v>
                </c:pt>
                <c:pt idx="124">
                  <c:v>41213</c:v>
                </c:pt>
                <c:pt idx="125">
                  <c:v>41243</c:v>
                </c:pt>
                <c:pt idx="126">
                  <c:v>41274</c:v>
                </c:pt>
                <c:pt idx="127">
                  <c:v>41305</c:v>
                </c:pt>
                <c:pt idx="128">
                  <c:v>41333</c:v>
                </c:pt>
                <c:pt idx="129">
                  <c:v>41364</c:v>
                </c:pt>
                <c:pt idx="130">
                  <c:v>41394</c:v>
                </c:pt>
                <c:pt idx="131">
                  <c:v>41425</c:v>
                </c:pt>
                <c:pt idx="132">
                  <c:v>41455</c:v>
                </c:pt>
                <c:pt idx="133">
                  <c:v>41486</c:v>
                </c:pt>
                <c:pt idx="134">
                  <c:v>41517</c:v>
                </c:pt>
                <c:pt idx="135">
                  <c:v>41547</c:v>
                </c:pt>
                <c:pt idx="136">
                  <c:v>41578</c:v>
                </c:pt>
                <c:pt idx="137">
                  <c:v>41608</c:v>
                </c:pt>
                <c:pt idx="138">
                  <c:v>41639</c:v>
                </c:pt>
                <c:pt idx="139">
                  <c:v>41670</c:v>
                </c:pt>
                <c:pt idx="140">
                  <c:v>41698</c:v>
                </c:pt>
                <c:pt idx="141">
                  <c:v>41729</c:v>
                </c:pt>
                <c:pt idx="142">
                  <c:v>41759</c:v>
                </c:pt>
                <c:pt idx="143">
                  <c:v>41790</c:v>
                </c:pt>
                <c:pt idx="144">
                  <c:v>41820</c:v>
                </c:pt>
                <c:pt idx="145">
                  <c:v>41851</c:v>
                </c:pt>
                <c:pt idx="146">
                  <c:v>41882</c:v>
                </c:pt>
                <c:pt idx="147">
                  <c:v>41912</c:v>
                </c:pt>
                <c:pt idx="148">
                  <c:v>41943</c:v>
                </c:pt>
                <c:pt idx="149">
                  <c:v>41973</c:v>
                </c:pt>
                <c:pt idx="150">
                  <c:v>42004</c:v>
                </c:pt>
                <c:pt idx="151">
                  <c:v>42035</c:v>
                </c:pt>
                <c:pt idx="152">
                  <c:v>42063</c:v>
                </c:pt>
                <c:pt idx="153">
                  <c:v>42094</c:v>
                </c:pt>
                <c:pt idx="154">
                  <c:v>42124</c:v>
                </c:pt>
                <c:pt idx="155">
                  <c:v>42155</c:v>
                </c:pt>
                <c:pt idx="156">
                  <c:v>42185</c:v>
                </c:pt>
                <c:pt idx="157">
                  <c:v>42216</c:v>
                </c:pt>
                <c:pt idx="158">
                  <c:v>42247</c:v>
                </c:pt>
                <c:pt idx="159">
                  <c:v>42277</c:v>
                </c:pt>
                <c:pt idx="160">
                  <c:v>42308</c:v>
                </c:pt>
                <c:pt idx="161">
                  <c:v>42338</c:v>
                </c:pt>
                <c:pt idx="162">
                  <c:v>42369</c:v>
                </c:pt>
                <c:pt idx="163">
                  <c:v>42400</c:v>
                </c:pt>
                <c:pt idx="164">
                  <c:v>42429</c:v>
                </c:pt>
                <c:pt idx="165">
                  <c:v>42460</c:v>
                </c:pt>
                <c:pt idx="166">
                  <c:v>42490</c:v>
                </c:pt>
                <c:pt idx="167">
                  <c:v>42521</c:v>
                </c:pt>
                <c:pt idx="168">
                  <c:v>42551</c:v>
                </c:pt>
                <c:pt idx="169">
                  <c:v>42582</c:v>
                </c:pt>
                <c:pt idx="170">
                  <c:v>42613</c:v>
                </c:pt>
                <c:pt idx="171">
                  <c:v>42643</c:v>
                </c:pt>
                <c:pt idx="172">
                  <c:v>42674</c:v>
                </c:pt>
                <c:pt idx="173">
                  <c:v>42704</c:v>
                </c:pt>
                <c:pt idx="174">
                  <c:v>42735</c:v>
                </c:pt>
                <c:pt idx="175">
                  <c:v>42766</c:v>
                </c:pt>
                <c:pt idx="176">
                  <c:v>42794</c:v>
                </c:pt>
                <c:pt idx="177">
                  <c:v>42825</c:v>
                </c:pt>
                <c:pt idx="178">
                  <c:v>42855</c:v>
                </c:pt>
                <c:pt idx="179">
                  <c:v>42886</c:v>
                </c:pt>
                <c:pt idx="180">
                  <c:v>42916</c:v>
                </c:pt>
                <c:pt idx="181">
                  <c:v>42917</c:v>
                </c:pt>
                <c:pt idx="182">
                  <c:v>42948</c:v>
                </c:pt>
                <c:pt idx="183">
                  <c:v>42979</c:v>
                </c:pt>
                <c:pt idx="184">
                  <c:v>43009</c:v>
                </c:pt>
                <c:pt idx="185">
                  <c:v>43040</c:v>
                </c:pt>
                <c:pt idx="186">
                  <c:v>43070</c:v>
                </c:pt>
                <c:pt idx="187">
                  <c:v>43101</c:v>
                </c:pt>
                <c:pt idx="188">
                  <c:v>43132</c:v>
                </c:pt>
                <c:pt idx="189">
                  <c:v>43160</c:v>
                </c:pt>
                <c:pt idx="190">
                  <c:v>43191</c:v>
                </c:pt>
                <c:pt idx="191">
                  <c:v>43221</c:v>
                </c:pt>
                <c:pt idx="192">
                  <c:v>43252</c:v>
                </c:pt>
                <c:pt idx="193">
                  <c:v>43312</c:v>
                </c:pt>
                <c:pt idx="194">
                  <c:v>43343</c:v>
                </c:pt>
                <c:pt idx="195">
                  <c:v>43373</c:v>
                </c:pt>
                <c:pt idx="196">
                  <c:v>43404</c:v>
                </c:pt>
                <c:pt idx="197">
                  <c:v>43434</c:v>
                </c:pt>
                <c:pt idx="198">
                  <c:v>43465</c:v>
                </c:pt>
                <c:pt idx="199">
                  <c:v>43496</c:v>
                </c:pt>
                <c:pt idx="200">
                  <c:v>43524</c:v>
                </c:pt>
                <c:pt idx="201">
                  <c:v>43555</c:v>
                </c:pt>
                <c:pt idx="202">
                  <c:v>43585</c:v>
                </c:pt>
                <c:pt idx="203">
                  <c:v>43616</c:v>
                </c:pt>
                <c:pt idx="204">
                  <c:v>43646</c:v>
                </c:pt>
                <c:pt idx="205">
                  <c:v>43677</c:v>
                </c:pt>
                <c:pt idx="206">
                  <c:v>43708</c:v>
                </c:pt>
                <c:pt idx="207">
                  <c:v>43738</c:v>
                </c:pt>
                <c:pt idx="208">
                  <c:v>43769</c:v>
                </c:pt>
                <c:pt idx="209">
                  <c:v>43799</c:v>
                </c:pt>
                <c:pt idx="210">
                  <c:v>43830</c:v>
                </c:pt>
                <c:pt idx="211">
                  <c:v>43861</c:v>
                </c:pt>
                <c:pt idx="212">
                  <c:v>43890</c:v>
                </c:pt>
                <c:pt idx="213">
                  <c:v>43921</c:v>
                </c:pt>
                <c:pt idx="214">
                  <c:v>43951</c:v>
                </c:pt>
                <c:pt idx="215">
                  <c:v>43982</c:v>
                </c:pt>
                <c:pt idx="216">
                  <c:v>44012</c:v>
                </c:pt>
              </c:numCache>
            </c:numRef>
          </c:cat>
          <c:val>
            <c:numRef>
              <c:f>'Collections table'!$F$4:$F$220</c:f>
              <c:numCache>
                <c:formatCode>General</c:formatCode>
                <c:ptCount val="217"/>
                <c:pt idx="157" formatCode="_-* #,##0_-;\-* #,##0_-;_-* &quot;-&quot;??_-;_-@_-">
                  <c:v>3779133.4257</c:v>
                </c:pt>
                <c:pt idx="158" formatCode="_-* #,##0_-;\-* #,##0_-;_-* &quot;-&quot;??_-;_-@_-">
                  <c:v>3606162.0438999999</c:v>
                </c:pt>
                <c:pt idx="159" formatCode="_-* #,##0_-;\-* #,##0_-;_-* &quot;-&quot;??_-;_-@_-">
                  <c:v>3796177.2069999999</c:v>
                </c:pt>
                <c:pt idx="160" formatCode="_-* #,##0_-;\-* #,##0_-;_-* &quot;-&quot;??_-;_-@_-">
                  <c:v>3649074.5225</c:v>
                </c:pt>
                <c:pt idx="161" formatCode="_-* #,##0_-;\-* #,##0_-;_-* &quot;-&quot;??_-;_-@_-">
                  <c:v>4039908.372</c:v>
                </c:pt>
                <c:pt idx="162" formatCode="_-* #,##0_-;\-* #,##0_-;_-* &quot;-&quot;??_-;_-@_-">
                  <c:v>3061162.3955000001</c:v>
                </c:pt>
                <c:pt idx="163" formatCode="_-* #,##0_-;\-* #,##0_-;_-* &quot;-&quot;??_-;_-@_-">
                  <c:v>3192913.9953999999</c:v>
                </c:pt>
                <c:pt idx="164" formatCode="_-* #,##0_-;\-* #,##0_-;_-* &quot;-&quot;??_-;_-@_-">
                  <c:v>3407395.8528999998</c:v>
                </c:pt>
                <c:pt idx="165" formatCode="_-* #,##0_-;\-* #,##0_-;_-* &quot;-&quot;??_-;_-@_-">
                  <c:v>3766069.787</c:v>
                </c:pt>
                <c:pt idx="166" formatCode="_-* #,##0_-;\-* #,##0_-;_-* &quot;-&quot;??_-;_-@_-">
                  <c:v>3409325.5317000002</c:v>
                </c:pt>
                <c:pt idx="167" formatCode="_-* #,##0_-;\-* #,##0_-;_-* &quot;-&quot;??_-;_-@_-">
                  <c:v>4142058.5567000001</c:v>
                </c:pt>
                <c:pt idx="168" formatCode="_-* #,##0_-;\-* #,##0_-;_-* &quot;-&quot;??_-;_-@_-">
                  <c:v>3798279.7651</c:v>
                </c:pt>
                <c:pt idx="169" formatCode="_-* #,##0_-;\-* #,##0_-;_-* &quot;-&quot;??_-;_-@_-">
                  <c:v>3926246.1540999999</c:v>
                </c:pt>
                <c:pt idx="170" formatCode="_-* #,##0_-;\-* #,##0_-;_-* &quot;-&quot;??_-;_-@_-">
                  <c:v>3864531.0476000002</c:v>
                </c:pt>
                <c:pt idx="171" formatCode="_-* #,##0_-;\-* #,##0_-;_-* &quot;-&quot;??_-;_-@_-">
                  <c:v>3852907.7982000001</c:v>
                </c:pt>
                <c:pt idx="172" formatCode="_-* #,##0_-;\-* #,##0_-;_-* &quot;-&quot;??_-;_-@_-">
                  <c:v>3797695.0882999999</c:v>
                </c:pt>
                <c:pt idx="173" formatCode="_-* #,##0_-;\-* #,##0_-;_-* &quot;-&quot;??_-;_-@_-">
                  <c:v>4193944.7996999999</c:v>
                </c:pt>
                <c:pt idx="174" formatCode="_-* #,##0_-;\-* #,##0_-;_-* &quot;-&quot;??_-;_-@_-">
                  <c:v>3115916.4777000002</c:v>
                </c:pt>
                <c:pt idx="175" formatCode="_-* #,##0_-;\-* #,##0_-;_-* &quot;-&quot;??_-;_-@_-">
                  <c:v>3307517.2129000002</c:v>
                </c:pt>
                <c:pt idx="176" formatCode="_-* #,##0_-;\-* #,##0_-;_-* &quot;-&quot;??_-;_-@_-">
                  <c:v>3510108.9904</c:v>
                </c:pt>
                <c:pt idx="177" formatCode="_-* #,##0_-;\-* #,##0_-;_-* &quot;-&quot;??_-;_-@_-">
                  <c:v>3857978.1318999999</c:v>
                </c:pt>
                <c:pt idx="178" formatCode="_-* #,##0_-;\-* #,##0_-;_-* &quot;-&quot;??_-;_-@_-">
                  <c:v>3518868.8602</c:v>
                </c:pt>
                <c:pt idx="179" formatCode="_-* #,##0_-;\-* #,##0_-;_-* &quot;-&quot;??_-;_-@_-">
                  <c:v>4252258.4967</c:v>
                </c:pt>
                <c:pt idx="180" formatCode="_-* #,##0_-;\-* #,##0_-;_-* &quot;-&quot;??_-;_-@_-">
                  <c:v>3896031.4578999998</c:v>
                </c:pt>
                <c:pt idx="181" formatCode="_-* #,##0_-;\-* #,##0_-;_-* &quot;-&quot;??_-;_-@_-">
                  <c:v>4034393.3065999998</c:v>
                </c:pt>
                <c:pt idx="182" formatCode="_-* #,##0_-;\-* #,##0_-;_-* &quot;-&quot;??_-;_-@_-">
                  <c:v>3964642.3807999999</c:v>
                </c:pt>
                <c:pt idx="183" formatCode="_-* #,##0_-;\-* #,##0_-;_-* &quot;-&quot;??_-;_-@_-">
                  <c:v>3956616.2362000002</c:v>
                </c:pt>
                <c:pt idx="184" formatCode="_-* #,##0_-;\-* #,##0_-;_-* &quot;-&quot;??_-;_-@_-">
                  <c:v>3909107.5378</c:v>
                </c:pt>
                <c:pt idx="185" formatCode="_-* #,##0_-;\-* #,##0_-;_-* &quot;-&quot;??_-;_-@_-">
                  <c:v>4312931.1918000001</c:v>
                </c:pt>
                <c:pt idx="186" formatCode="_-* #,##0_-;\-* #,##0_-;_-* &quot;-&quot;??_-;_-@_-">
                  <c:v>3221355.4386</c:v>
                </c:pt>
                <c:pt idx="187" formatCode="_-* #,##0_-;\-* #,##0_-;_-* &quot;-&quot;??_-;_-@_-">
                  <c:v>3418214.5466999998</c:v>
                </c:pt>
                <c:pt idx="188" formatCode="_-* #,##0_-;\-* #,##0_-;_-* &quot;-&quot;??_-;_-@_-">
                  <c:v>3618366.1069</c:v>
                </c:pt>
                <c:pt idx="189" formatCode="_-* #,##0_-;\-* #,##0_-;_-* &quot;-&quot;??_-;_-@_-">
                  <c:v>3964849.9178999998</c:v>
                </c:pt>
                <c:pt idx="190" formatCode="_-* #,##0_-;\-* #,##0_-;_-* &quot;-&quot;??_-;_-@_-">
                  <c:v>3611128.3639000002</c:v>
                </c:pt>
                <c:pt idx="191" formatCode="_-* #,##0_-;\-* #,##0_-;_-* &quot;-&quot;??_-;_-@_-">
                  <c:v>4345922.6709000003</c:v>
                </c:pt>
                <c:pt idx="192" formatCode="_-* #,##0_-;\-* #,##0_-;_-* &quot;-&quot;??_-;_-@_-">
                  <c:v>3983836.6324</c:v>
                </c:pt>
                <c:pt idx="193" formatCode="_-* #,##0_-;\-* #,##0_-;_-* &quot;-&quot;??_-;_-@_-">
                  <c:v>4105981.8210999998</c:v>
                </c:pt>
                <c:pt idx="194" formatCode="_-* #,##0_-;\-* #,##0_-;_-* &quot;-&quot;??_-;_-@_-">
                  <c:v>4026503.7818999998</c:v>
                </c:pt>
                <c:pt idx="195" formatCode="_-* #,##0_-;\-* #,##0_-;_-* &quot;-&quot;??_-;_-@_-">
                  <c:v>4010364.7094999999</c:v>
                </c:pt>
                <c:pt idx="196" formatCode="_-* #,##0_-;\-* #,##0_-;_-* &quot;-&quot;??_-;_-@_-">
                  <c:v>3954324.6140999999</c:v>
                </c:pt>
                <c:pt idx="197" formatCode="_-* #,##0_-;\-* #,##0_-;_-* &quot;-&quot;??_-;_-@_-">
                  <c:v>4357908.1446000002</c:v>
                </c:pt>
                <c:pt idx="198" formatCode="_-* #,##0_-;\-* #,##0_-;_-* &quot;-&quot;??_-;_-@_-">
                  <c:v>3249624.7056</c:v>
                </c:pt>
                <c:pt idx="199" formatCode="_-* #,##0_-;\-* #,##0_-;_-* &quot;-&quot;??_-;_-@_-">
                  <c:v>3430653.017</c:v>
                </c:pt>
                <c:pt idx="200" formatCode="_-* #,##0_-;\-* #,##0_-;_-* &quot;-&quot;??_-;_-@_-">
                  <c:v>3634523.1387</c:v>
                </c:pt>
                <c:pt idx="201" formatCode="_-* #,##0_-;\-* #,##0_-;_-* &quot;-&quot;??_-;_-@_-">
                  <c:v>3981159.7729000002</c:v>
                </c:pt>
                <c:pt idx="202" formatCode="_-* #,##0_-;\-* #,##0_-;_-* &quot;-&quot;??_-;_-@_-">
                  <c:v>3630534.0573</c:v>
                </c:pt>
                <c:pt idx="203" formatCode="_-* #,##0_-;\-* #,##0_-;_-* &quot;-&quot;??_-;_-@_-">
                  <c:v>4367411.6535999998</c:v>
                </c:pt>
                <c:pt idx="204" formatCode="_-* #,##0_-;\-* #,##0_-;_-* &quot;-&quot;??_-;_-@_-">
                  <c:v>4002420.1877000001</c:v>
                </c:pt>
                <c:pt idx="205" formatCode="_-* #,##0_-;\-* #,##0_-;_-* &quot;-&quot;??_-;_-@_-">
                  <c:v>4120624.6771999998</c:v>
                </c:pt>
                <c:pt idx="206" formatCode="_-* #,##0_-;\-* #,##0_-;_-* &quot;-&quot;??_-;_-@_-">
                  <c:v>4041803.2659999998</c:v>
                </c:pt>
                <c:pt idx="207" formatCode="_-* #,##0_-;\-* #,##0_-;_-* &quot;-&quot;??_-;_-@_-">
                  <c:v>4028137.4134</c:v>
                </c:pt>
                <c:pt idx="208" formatCode="_-* #,##0_-;\-* #,##0_-;_-* &quot;-&quot;??_-;_-@_-">
                  <c:v>3974727.4023000002</c:v>
                </c:pt>
                <c:pt idx="209" formatCode="_-* #,##0_-;\-* #,##0_-;_-* &quot;-&quot;??_-;_-@_-">
                  <c:v>4388753.3377999999</c:v>
                </c:pt>
                <c:pt idx="210" formatCode="_-* #,##0_-;\-* #,##0_-;_-* &quot;-&quot;??_-;_-@_-">
                  <c:v>3273362.6003999999</c:v>
                </c:pt>
                <c:pt idx="211" formatCode="_-* #,##0_-;\-* #,##0_-;_-* &quot;-&quot;??_-;_-@_-">
                  <c:v>3442747.2689999999</c:v>
                </c:pt>
                <c:pt idx="212" formatCode="_-* #,##0_-;\-* #,##0_-;_-* &quot;-&quot;??_-;_-@_-">
                  <c:v>3650441.6145000001</c:v>
                </c:pt>
                <c:pt idx="213" formatCode="_-* #,##0_-;\-* #,##0_-;_-* &quot;-&quot;??_-;_-@_-">
                  <c:v>3992428.4046</c:v>
                </c:pt>
                <c:pt idx="214" formatCode="_-* #,##0_-;\-* #,##0_-;_-* &quot;-&quot;??_-;_-@_-">
                  <c:v>3640363.4191999999</c:v>
                </c:pt>
                <c:pt idx="215" formatCode="_-* #,##0_-;\-* #,##0_-;_-* &quot;-&quot;??_-;_-@_-">
                  <c:v>4375629.0872</c:v>
                </c:pt>
                <c:pt idx="216" formatCode="_-* #,##0_-;\-* #,##0_-;_-* &quot;-&quot;??_-;_-@_-">
                  <c:v>4011282.6329999999</c:v>
                </c:pt>
              </c:numCache>
            </c:numRef>
          </c:val>
        </c:ser>
        <c:marker val="1"/>
        <c:axId val="86360832"/>
        <c:axId val="86363136"/>
      </c:lineChart>
      <c:dateAx>
        <c:axId val="86360832"/>
        <c:scaling>
          <c:orientation val="minMax"/>
          <c:max val="43983"/>
          <c:min val="38139"/>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7688103414386362"/>
              <c:y val="0.86549099050214462"/>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86363136"/>
        <c:crosses val="autoZero"/>
        <c:auto val="1"/>
        <c:lblOffset val="100"/>
        <c:baseTimeUnit val="months"/>
        <c:majorUnit val="12"/>
        <c:majorTimeUnit val="months"/>
        <c:minorUnit val="12"/>
        <c:minorTimeUnit val="months"/>
      </c:dateAx>
      <c:valAx>
        <c:axId val="86363136"/>
        <c:scaling>
          <c:orientation val="minMax"/>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a:t>
                </a:r>
              </a:p>
            </c:rich>
          </c:tx>
          <c:layout>
            <c:manualLayout>
              <c:xMode val="edge"/>
              <c:yMode val="edge"/>
              <c:x val="1.2555181703608647E-2"/>
              <c:y val="0.32360920481270788"/>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86360832"/>
        <c:crosses val="autoZero"/>
        <c:crossBetween val="midCat"/>
      </c:valAx>
      <c:spPr>
        <a:solidFill>
          <a:srgbClr val="FFFFFF"/>
        </a:solidFill>
        <a:ln w="3175">
          <a:solidFill>
            <a:srgbClr val="000000"/>
          </a:solidFill>
          <a:prstDash val="solid"/>
        </a:ln>
      </c:spPr>
    </c:plotArea>
    <c:legend>
      <c:legendPos val="r"/>
      <c:layout>
        <c:manualLayout>
          <c:xMode val="edge"/>
          <c:yMode val="edge"/>
          <c:x val="0.36123348017621143"/>
          <c:y val="0.9346543690578285"/>
          <c:w val="0.27312775330396488"/>
          <c:h val="4.7524798426669269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lang val="en-NZ"/>
  <c:chart>
    <c:title>
      <c:tx>
        <c:rich>
          <a:bodyPr/>
          <a:lstStyle/>
          <a:p>
            <a:pPr algn="l">
              <a:defRPr sz="1600" b="1" i="0" u="none" strike="noStrike" baseline="0">
                <a:solidFill>
                  <a:srgbClr val="000000"/>
                </a:solidFill>
                <a:latin typeface="Arial"/>
                <a:ea typeface="Arial"/>
                <a:cs typeface="Arial"/>
              </a:defRPr>
            </a:pPr>
            <a:r>
              <a:rPr lang="en-NZ"/>
              <a:t>Receipts of monetary penalties</a:t>
            </a:r>
          </a:p>
        </c:rich>
      </c:tx>
      <c:spPr>
        <a:noFill/>
        <a:ln w="25400">
          <a:noFill/>
        </a:ln>
      </c:spPr>
    </c:title>
    <c:plotArea>
      <c:layout>
        <c:manualLayout>
          <c:layoutTarget val="inner"/>
          <c:xMode val="edge"/>
          <c:yMode val="edge"/>
          <c:x val="0.11419600306091385"/>
          <c:y val="9.2587406772173295E-2"/>
          <c:w val="0.86439031378390063"/>
          <c:h val="0.65450354310611669"/>
        </c:manualLayout>
      </c:layout>
      <c:lineChart>
        <c:grouping val="standard"/>
        <c:ser>
          <c:idx val="2"/>
          <c:order val="0"/>
          <c:tx>
            <c:strRef>
              <c:f>'Collections table'!$D$3</c:f>
              <c:strCache>
                <c:ptCount val="1"/>
                <c:pt idx="0">
                  <c:v>Receipts</c:v>
                </c:pt>
              </c:strCache>
            </c:strRef>
          </c:tx>
          <c:spPr>
            <a:ln w="38100" cmpd="sng">
              <a:solidFill>
                <a:srgbClr val="263E78"/>
              </a:solidFill>
              <a:prstDash val="solid"/>
            </a:ln>
          </c:spPr>
          <c:marker>
            <c:symbol val="triangle"/>
            <c:size val="3"/>
            <c:spPr>
              <a:noFill/>
              <a:ln w="9525">
                <a:noFill/>
              </a:ln>
            </c:spPr>
          </c:marker>
          <c:cat>
            <c:numRef>
              <c:f>'Collections table'!$B$4:$B$220</c:f>
              <c:numCache>
                <c:formatCode>mmm\-yy</c:formatCode>
                <c:ptCount val="217"/>
                <c:pt idx="0">
                  <c:v>37437</c:v>
                </c:pt>
                <c:pt idx="1">
                  <c:v>37468</c:v>
                </c:pt>
                <c:pt idx="2">
                  <c:v>37499</c:v>
                </c:pt>
                <c:pt idx="3">
                  <c:v>37529</c:v>
                </c:pt>
                <c:pt idx="4">
                  <c:v>37560</c:v>
                </c:pt>
                <c:pt idx="5">
                  <c:v>37590</c:v>
                </c:pt>
                <c:pt idx="6">
                  <c:v>37621</c:v>
                </c:pt>
                <c:pt idx="7">
                  <c:v>37652</c:v>
                </c:pt>
                <c:pt idx="8">
                  <c:v>37680</c:v>
                </c:pt>
                <c:pt idx="9">
                  <c:v>37711</c:v>
                </c:pt>
                <c:pt idx="10">
                  <c:v>37741</c:v>
                </c:pt>
                <c:pt idx="11">
                  <c:v>37772</c:v>
                </c:pt>
                <c:pt idx="12">
                  <c:v>37802</c:v>
                </c:pt>
                <c:pt idx="13">
                  <c:v>37833</c:v>
                </c:pt>
                <c:pt idx="14">
                  <c:v>37864</c:v>
                </c:pt>
                <c:pt idx="15">
                  <c:v>37894</c:v>
                </c:pt>
                <c:pt idx="16">
                  <c:v>37925</c:v>
                </c:pt>
                <c:pt idx="17">
                  <c:v>37955</c:v>
                </c:pt>
                <c:pt idx="18">
                  <c:v>37986</c:v>
                </c:pt>
                <c:pt idx="19">
                  <c:v>38017</c:v>
                </c:pt>
                <c:pt idx="20">
                  <c:v>38046</c:v>
                </c:pt>
                <c:pt idx="21">
                  <c:v>38077</c:v>
                </c:pt>
                <c:pt idx="22">
                  <c:v>38107</c:v>
                </c:pt>
                <c:pt idx="23">
                  <c:v>38138</c:v>
                </c:pt>
                <c:pt idx="24">
                  <c:v>38168</c:v>
                </c:pt>
                <c:pt idx="25">
                  <c:v>38199</c:v>
                </c:pt>
                <c:pt idx="26">
                  <c:v>38230</c:v>
                </c:pt>
                <c:pt idx="27">
                  <c:v>38260</c:v>
                </c:pt>
                <c:pt idx="28">
                  <c:v>38291</c:v>
                </c:pt>
                <c:pt idx="29">
                  <c:v>38321</c:v>
                </c:pt>
                <c:pt idx="30">
                  <c:v>38352</c:v>
                </c:pt>
                <c:pt idx="31">
                  <c:v>38383</c:v>
                </c:pt>
                <c:pt idx="32">
                  <c:v>38411</c:v>
                </c:pt>
                <c:pt idx="33">
                  <c:v>38442</c:v>
                </c:pt>
                <c:pt idx="34">
                  <c:v>38472</c:v>
                </c:pt>
                <c:pt idx="35">
                  <c:v>38503</c:v>
                </c:pt>
                <c:pt idx="36">
                  <c:v>38533</c:v>
                </c:pt>
                <c:pt idx="37">
                  <c:v>38564</c:v>
                </c:pt>
                <c:pt idx="38">
                  <c:v>38595</c:v>
                </c:pt>
                <c:pt idx="39">
                  <c:v>38625</c:v>
                </c:pt>
                <c:pt idx="40">
                  <c:v>38656</c:v>
                </c:pt>
                <c:pt idx="41">
                  <c:v>38686</c:v>
                </c:pt>
                <c:pt idx="42">
                  <c:v>38717</c:v>
                </c:pt>
                <c:pt idx="43">
                  <c:v>38748</c:v>
                </c:pt>
                <c:pt idx="44">
                  <c:v>38776</c:v>
                </c:pt>
                <c:pt idx="45">
                  <c:v>38807</c:v>
                </c:pt>
                <c:pt idx="46">
                  <c:v>38837</c:v>
                </c:pt>
                <c:pt idx="47">
                  <c:v>38868</c:v>
                </c:pt>
                <c:pt idx="48">
                  <c:v>38898</c:v>
                </c:pt>
                <c:pt idx="49">
                  <c:v>38929</c:v>
                </c:pt>
                <c:pt idx="50">
                  <c:v>38960</c:v>
                </c:pt>
                <c:pt idx="51">
                  <c:v>38990</c:v>
                </c:pt>
                <c:pt idx="52">
                  <c:v>39021</c:v>
                </c:pt>
                <c:pt idx="53">
                  <c:v>39051</c:v>
                </c:pt>
                <c:pt idx="54">
                  <c:v>39082</c:v>
                </c:pt>
                <c:pt idx="55">
                  <c:v>39113</c:v>
                </c:pt>
                <c:pt idx="56">
                  <c:v>39141</c:v>
                </c:pt>
                <c:pt idx="57">
                  <c:v>39172</c:v>
                </c:pt>
                <c:pt idx="58">
                  <c:v>39202</c:v>
                </c:pt>
                <c:pt idx="59">
                  <c:v>39233</c:v>
                </c:pt>
                <c:pt idx="60">
                  <c:v>39263</c:v>
                </c:pt>
                <c:pt idx="61">
                  <c:v>39294</c:v>
                </c:pt>
                <c:pt idx="62">
                  <c:v>39325</c:v>
                </c:pt>
                <c:pt idx="63">
                  <c:v>39355</c:v>
                </c:pt>
                <c:pt idx="64">
                  <c:v>39386</c:v>
                </c:pt>
                <c:pt idx="65">
                  <c:v>39416</c:v>
                </c:pt>
                <c:pt idx="66">
                  <c:v>39447</c:v>
                </c:pt>
                <c:pt idx="67">
                  <c:v>39478</c:v>
                </c:pt>
                <c:pt idx="68">
                  <c:v>39507</c:v>
                </c:pt>
                <c:pt idx="69">
                  <c:v>39538</c:v>
                </c:pt>
                <c:pt idx="70">
                  <c:v>39568</c:v>
                </c:pt>
                <c:pt idx="71">
                  <c:v>39599</c:v>
                </c:pt>
                <c:pt idx="72">
                  <c:v>39629</c:v>
                </c:pt>
                <c:pt idx="73">
                  <c:v>39660</c:v>
                </c:pt>
                <c:pt idx="74">
                  <c:v>39691</c:v>
                </c:pt>
                <c:pt idx="75">
                  <c:v>39721</c:v>
                </c:pt>
                <c:pt idx="76">
                  <c:v>39752</c:v>
                </c:pt>
                <c:pt idx="77">
                  <c:v>39782</c:v>
                </c:pt>
                <c:pt idx="78">
                  <c:v>39813</c:v>
                </c:pt>
                <c:pt idx="79">
                  <c:v>39844</c:v>
                </c:pt>
                <c:pt idx="80">
                  <c:v>39872</c:v>
                </c:pt>
                <c:pt idx="81">
                  <c:v>39903</c:v>
                </c:pt>
                <c:pt idx="82">
                  <c:v>39933</c:v>
                </c:pt>
                <c:pt idx="83">
                  <c:v>39964</c:v>
                </c:pt>
                <c:pt idx="84">
                  <c:v>39994</c:v>
                </c:pt>
                <c:pt idx="85">
                  <c:v>40025</c:v>
                </c:pt>
                <c:pt idx="86">
                  <c:v>40056</c:v>
                </c:pt>
                <c:pt idx="87">
                  <c:v>40086</c:v>
                </c:pt>
                <c:pt idx="88">
                  <c:v>40117</c:v>
                </c:pt>
                <c:pt idx="89">
                  <c:v>40147</c:v>
                </c:pt>
                <c:pt idx="90">
                  <c:v>40178</c:v>
                </c:pt>
                <c:pt idx="91">
                  <c:v>40209</c:v>
                </c:pt>
                <c:pt idx="92">
                  <c:v>40237</c:v>
                </c:pt>
                <c:pt idx="93">
                  <c:v>40268</c:v>
                </c:pt>
                <c:pt idx="94">
                  <c:v>40298</c:v>
                </c:pt>
                <c:pt idx="95">
                  <c:v>40329</c:v>
                </c:pt>
                <c:pt idx="96">
                  <c:v>40359</c:v>
                </c:pt>
                <c:pt idx="97">
                  <c:v>40390</c:v>
                </c:pt>
                <c:pt idx="98">
                  <c:v>40421</c:v>
                </c:pt>
                <c:pt idx="99">
                  <c:v>40451</c:v>
                </c:pt>
                <c:pt idx="100">
                  <c:v>40482</c:v>
                </c:pt>
                <c:pt idx="101">
                  <c:v>40512</c:v>
                </c:pt>
                <c:pt idx="102">
                  <c:v>40543</c:v>
                </c:pt>
                <c:pt idx="103">
                  <c:v>40574</c:v>
                </c:pt>
                <c:pt idx="104">
                  <c:v>40602</c:v>
                </c:pt>
                <c:pt idx="105">
                  <c:v>40633</c:v>
                </c:pt>
                <c:pt idx="106">
                  <c:v>40663</c:v>
                </c:pt>
                <c:pt idx="107">
                  <c:v>40694</c:v>
                </c:pt>
                <c:pt idx="108">
                  <c:v>40724</c:v>
                </c:pt>
                <c:pt idx="109">
                  <c:v>40755</c:v>
                </c:pt>
                <c:pt idx="110">
                  <c:v>40786</c:v>
                </c:pt>
                <c:pt idx="111">
                  <c:v>40816</c:v>
                </c:pt>
                <c:pt idx="112">
                  <c:v>40847</c:v>
                </c:pt>
                <c:pt idx="113">
                  <c:v>40877</c:v>
                </c:pt>
                <c:pt idx="114">
                  <c:v>40908</c:v>
                </c:pt>
                <c:pt idx="115">
                  <c:v>40939</c:v>
                </c:pt>
                <c:pt idx="116">
                  <c:v>40968</c:v>
                </c:pt>
                <c:pt idx="117">
                  <c:v>40999</c:v>
                </c:pt>
                <c:pt idx="118">
                  <c:v>41029</c:v>
                </c:pt>
                <c:pt idx="119">
                  <c:v>41060</c:v>
                </c:pt>
                <c:pt idx="120">
                  <c:v>41090</c:v>
                </c:pt>
                <c:pt idx="121">
                  <c:v>41121</c:v>
                </c:pt>
                <c:pt idx="122">
                  <c:v>41152</c:v>
                </c:pt>
                <c:pt idx="123">
                  <c:v>41182</c:v>
                </c:pt>
                <c:pt idx="124">
                  <c:v>41213</c:v>
                </c:pt>
                <c:pt idx="125">
                  <c:v>41243</c:v>
                </c:pt>
                <c:pt idx="126">
                  <c:v>41274</c:v>
                </c:pt>
                <c:pt idx="127">
                  <c:v>41305</c:v>
                </c:pt>
                <c:pt idx="128">
                  <c:v>41333</c:v>
                </c:pt>
                <c:pt idx="129">
                  <c:v>41364</c:v>
                </c:pt>
                <c:pt idx="130">
                  <c:v>41394</c:v>
                </c:pt>
                <c:pt idx="131">
                  <c:v>41425</c:v>
                </c:pt>
                <c:pt idx="132">
                  <c:v>41455</c:v>
                </c:pt>
                <c:pt idx="133">
                  <c:v>41486</c:v>
                </c:pt>
                <c:pt idx="134">
                  <c:v>41517</c:v>
                </c:pt>
                <c:pt idx="135">
                  <c:v>41547</c:v>
                </c:pt>
                <c:pt idx="136">
                  <c:v>41578</c:v>
                </c:pt>
                <c:pt idx="137">
                  <c:v>41608</c:v>
                </c:pt>
                <c:pt idx="138">
                  <c:v>41639</c:v>
                </c:pt>
                <c:pt idx="139">
                  <c:v>41670</c:v>
                </c:pt>
                <c:pt idx="140">
                  <c:v>41698</c:v>
                </c:pt>
                <c:pt idx="141">
                  <c:v>41729</c:v>
                </c:pt>
                <c:pt idx="142">
                  <c:v>41759</c:v>
                </c:pt>
                <c:pt idx="143">
                  <c:v>41790</c:v>
                </c:pt>
                <c:pt idx="144">
                  <c:v>41820</c:v>
                </c:pt>
                <c:pt idx="145">
                  <c:v>41851</c:v>
                </c:pt>
                <c:pt idx="146">
                  <c:v>41882</c:v>
                </c:pt>
                <c:pt idx="147">
                  <c:v>41912</c:v>
                </c:pt>
                <c:pt idx="148">
                  <c:v>41943</c:v>
                </c:pt>
                <c:pt idx="149">
                  <c:v>41973</c:v>
                </c:pt>
                <c:pt idx="150">
                  <c:v>42004</c:v>
                </c:pt>
                <c:pt idx="151">
                  <c:v>42035</c:v>
                </c:pt>
                <c:pt idx="152">
                  <c:v>42063</c:v>
                </c:pt>
                <c:pt idx="153">
                  <c:v>42094</c:v>
                </c:pt>
                <c:pt idx="154">
                  <c:v>42124</c:v>
                </c:pt>
                <c:pt idx="155">
                  <c:v>42155</c:v>
                </c:pt>
                <c:pt idx="156">
                  <c:v>42185</c:v>
                </c:pt>
                <c:pt idx="157">
                  <c:v>42216</c:v>
                </c:pt>
                <c:pt idx="158">
                  <c:v>42247</c:v>
                </c:pt>
                <c:pt idx="159">
                  <c:v>42277</c:v>
                </c:pt>
                <c:pt idx="160">
                  <c:v>42308</c:v>
                </c:pt>
                <c:pt idx="161">
                  <c:v>42338</c:v>
                </c:pt>
                <c:pt idx="162">
                  <c:v>42369</c:v>
                </c:pt>
                <c:pt idx="163">
                  <c:v>42400</c:v>
                </c:pt>
                <c:pt idx="164">
                  <c:v>42429</c:v>
                </c:pt>
                <c:pt idx="165">
                  <c:v>42460</c:v>
                </c:pt>
                <c:pt idx="166">
                  <c:v>42490</c:v>
                </c:pt>
                <c:pt idx="167">
                  <c:v>42521</c:v>
                </c:pt>
                <c:pt idx="168">
                  <c:v>42551</c:v>
                </c:pt>
                <c:pt idx="169">
                  <c:v>42582</c:v>
                </c:pt>
                <c:pt idx="170">
                  <c:v>42613</c:v>
                </c:pt>
                <c:pt idx="171">
                  <c:v>42643</c:v>
                </c:pt>
                <c:pt idx="172">
                  <c:v>42674</c:v>
                </c:pt>
                <c:pt idx="173">
                  <c:v>42704</c:v>
                </c:pt>
                <c:pt idx="174">
                  <c:v>42735</c:v>
                </c:pt>
                <c:pt idx="175">
                  <c:v>42766</c:v>
                </c:pt>
                <c:pt idx="176">
                  <c:v>42794</c:v>
                </c:pt>
                <c:pt idx="177">
                  <c:v>42825</c:v>
                </c:pt>
                <c:pt idx="178">
                  <c:v>42855</c:v>
                </c:pt>
                <c:pt idx="179">
                  <c:v>42886</c:v>
                </c:pt>
                <c:pt idx="180">
                  <c:v>42916</c:v>
                </c:pt>
                <c:pt idx="181">
                  <c:v>42917</c:v>
                </c:pt>
                <c:pt idx="182">
                  <c:v>42948</c:v>
                </c:pt>
                <c:pt idx="183">
                  <c:v>42979</c:v>
                </c:pt>
                <c:pt idx="184">
                  <c:v>43009</c:v>
                </c:pt>
                <c:pt idx="185">
                  <c:v>43040</c:v>
                </c:pt>
                <c:pt idx="186">
                  <c:v>43070</c:v>
                </c:pt>
                <c:pt idx="187">
                  <c:v>43101</c:v>
                </c:pt>
                <c:pt idx="188">
                  <c:v>43132</c:v>
                </c:pt>
                <c:pt idx="189">
                  <c:v>43160</c:v>
                </c:pt>
                <c:pt idx="190">
                  <c:v>43191</c:v>
                </c:pt>
                <c:pt idx="191">
                  <c:v>43221</c:v>
                </c:pt>
                <c:pt idx="192">
                  <c:v>43252</c:v>
                </c:pt>
                <c:pt idx="193">
                  <c:v>43312</c:v>
                </c:pt>
                <c:pt idx="194">
                  <c:v>43343</c:v>
                </c:pt>
                <c:pt idx="195">
                  <c:v>43373</c:v>
                </c:pt>
                <c:pt idx="196">
                  <c:v>43404</c:v>
                </c:pt>
                <c:pt idx="197">
                  <c:v>43434</c:v>
                </c:pt>
                <c:pt idx="198">
                  <c:v>43465</c:v>
                </c:pt>
                <c:pt idx="199">
                  <c:v>43496</c:v>
                </c:pt>
                <c:pt idx="200">
                  <c:v>43524</c:v>
                </c:pt>
                <c:pt idx="201">
                  <c:v>43555</c:v>
                </c:pt>
                <c:pt idx="202">
                  <c:v>43585</c:v>
                </c:pt>
                <c:pt idx="203">
                  <c:v>43616</c:v>
                </c:pt>
                <c:pt idx="204">
                  <c:v>43646</c:v>
                </c:pt>
                <c:pt idx="205">
                  <c:v>43677</c:v>
                </c:pt>
                <c:pt idx="206">
                  <c:v>43708</c:v>
                </c:pt>
                <c:pt idx="207">
                  <c:v>43738</c:v>
                </c:pt>
                <c:pt idx="208">
                  <c:v>43769</c:v>
                </c:pt>
                <c:pt idx="209">
                  <c:v>43799</c:v>
                </c:pt>
                <c:pt idx="210">
                  <c:v>43830</c:v>
                </c:pt>
                <c:pt idx="211">
                  <c:v>43861</c:v>
                </c:pt>
                <c:pt idx="212">
                  <c:v>43890</c:v>
                </c:pt>
                <c:pt idx="213">
                  <c:v>43921</c:v>
                </c:pt>
                <c:pt idx="214">
                  <c:v>43951</c:v>
                </c:pt>
                <c:pt idx="215">
                  <c:v>43982</c:v>
                </c:pt>
                <c:pt idx="216">
                  <c:v>44012</c:v>
                </c:pt>
              </c:numCache>
            </c:numRef>
          </c:cat>
          <c:val>
            <c:numRef>
              <c:f>'Collections table'!$D$4:$D$220</c:f>
              <c:numCache>
                <c:formatCode>_-* #,##0_-;\-* #,##0_-;_-* "-"??_-;_-@_-</c:formatCode>
                <c:ptCount val="217"/>
                <c:pt idx="1">
                  <c:v>2513981.65</c:v>
                </c:pt>
                <c:pt idx="2">
                  <c:v>2483595.9900000002</c:v>
                </c:pt>
                <c:pt idx="3">
                  <c:v>2708497.7</c:v>
                </c:pt>
                <c:pt idx="4">
                  <c:v>2673498.87</c:v>
                </c:pt>
                <c:pt idx="5">
                  <c:v>2973904.03</c:v>
                </c:pt>
                <c:pt idx="6">
                  <c:v>2700566.58</c:v>
                </c:pt>
                <c:pt idx="7">
                  <c:v>2634962.34</c:v>
                </c:pt>
                <c:pt idx="8">
                  <c:v>3046272.96</c:v>
                </c:pt>
                <c:pt idx="9">
                  <c:v>3032978.2</c:v>
                </c:pt>
                <c:pt idx="10">
                  <c:v>2769516.78</c:v>
                </c:pt>
                <c:pt idx="11">
                  <c:v>3507359.66</c:v>
                </c:pt>
                <c:pt idx="12">
                  <c:v>2885229.64</c:v>
                </c:pt>
                <c:pt idx="13">
                  <c:v>3280207.89</c:v>
                </c:pt>
                <c:pt idx="14">
                  <c:v>3556780.89</c:v>
                </c:pt>
                <c:pt idx="15">
                  <c:v>3284289.04</c:v>
                </c:pt>
                <c:pt idx="16">
                  <c:v>3496263.86</c:v>
                </c:pt>
                <c:pt idx="17">
                  <c:v>2935532.04</c:v>
                </c:pt>
                <c:pt idx="18">
                  <c:v>2888075.72</c:v>
                </c:pt>
                <c:pt idx="19">
                  <c:v>3054387.48</c:v>
                </c:pt>
                <c:pt idx="20">
                  <c:v>3075479.29</c:v>
                </c:pt>
                <c:pt idx="21">
                  <c:v>3490013.38</c:v>
                </c:pt>
                <c:pt idx="22">
                  <c:v>3465598.56</c:v>
                </c:pt>
                <c:pt idx="23">
                  <c:v>3147671.02</c:v>
                </c:pt>
                <c:pt idx="24">
                  <c:v>3411733</c:v>
                </c:pt>
                <c:pt idx="25">
                  <c:v>3513604.74</c:v>
                </c:pt>
                <c:pt idx="26">
                  <c:v>3168860.25</c:v>
                </c:pt>
                <c:pt idx="27">
                  <c:v>3305872.52</c:v>
                </c:pt>
                <c:pt idx="28">
                  <c:v>3421790.9</c:v>
                </c:pt>
                <c:pt idx="29">
                  <c:v>3249648.83</c:v>
                </c:pt>
                <c:pt idx="30">
                  <c:v>3444652.41</c:v>
                </c:pt>
                <c:pt idx="31">
                  <c:v>2854991.89</c:v>
                </c:pt>
                <c:pt idx="32">
                  <c:v>3067833.07</c:v>
                </c:pt>
                <c:pt idx="33">
                  <c:v>3434219.64</c:v>
                </c:pt>
                <c:pt idx="34">
                  <c:v>3508739.01</c:v>
                </c:pt>
                <c:pt idx="35">
                  <c:v>3300576.71</c:v>
                </c:pt>
                <c:pt idx="36">
                  <c:v>3296524.75</c:v>
                </c:pt>
                <c:pt idx="37">
                  <c:v>3406813.47</c:v>
                </c:pt>
                <c:pt idx="38">
                  <c:v>3443615.27</c:v>
                </c:pt>
                <c:pt idx="39">
                  <c:v>3312529.21</c:v>
                </c:pt>
                <c:pt idx="40">
                  <c:v>3302902.78</c:v>
                </c:pt>
                <c:pt idx="41">
                  <c:v>3213289.36</c:v>
                </c:pt>
                <c:pt idx="42">
                  <c:v>3573839.61</c:v>
                </c:pt>
                <c:pt idx="43">
                  <c:v>2725486.38</c:v>
                </c:pt>
                <c:pt idx="44">
                  <c:v>2969925.37</c:v>
                </c:pt>
                <c:pt idx="45">
                  <c:v>3457884.85</c:v>
                </c:pt>
                <c:pt idx="46">
                  <c:v>3093816.49</c:v>
                </c:pt>
                <c:pt idx="47">
                  <c:v>3565301.07</c:v>
                </c:pt>
                <c:pt idx="48">
                  <c:v>3397906.59</c:v>
                </c:pt>
                <c:pt idx="49">
                  <c:v>3494511.34</c:v>
                </c:pt>
                <c:pt idx="50">
                  <c:v>3547040.21</c:v>
                </c:pt>
                <c:pt idx="51">
                  <c:v>3520676.48</c:v>
                </c:pt>
                <c:pt idx="52">
                  <c:v>3392147.5</c:v>
                </c:pt>
                <c:pt idx="53">
                  <c:v>3505275.92</c:v>
                </c:pt>
                <c:pt idx="54">
                  <c:v>3572145.16</c:v>
                </c:pt>
                <c:pt idx="55">
                  <c:v>2996433.29</c:v>
                </c:pt>
                <c:pt idx="56">
                  <c:v>3138574.17</c:v>
                </c:pt>
                <c:pt idx="57">
                  <c:v>3739386.55</c:v>
                </c:pt>
                <c:pt idx="58">
                  <c:v>3384811.62</c:v>
                </c:pt>
                <c:pt idx="59">
                  <c:v>3716480.1</c:v>
                </c:pt>
                <c:pt idx="60">
                  <c:v>3658661.91</c:v>
                </c:pt>
                <c:pt idx="61">
                  <c:v>3396168.43</c:v>
                </c:pt>
                <c:pt idx="62">
                  <c:v>4025177.92</c:v>
                </c:pt>
                <c:pt idx="63">
                  <c:v>3600704.27</c:v>
                </c:pt>
                <c:pt idx="64">
                  <c:v>3663702.35</c:v>
                </c:pt>
                <c:pt idx="65">
                  <c:v>4214449.2699999996</c:v>
                </c:pt>
                <c:pt idx="66">
                  <c:v>4277877.3600000003</c:v>
                </c:pt>
                <c:pt idx="67">
                  <c:v>3526646.87</c:v>
                </c:pt>
                <c:pt idx="68">
                  <c:v>3604749.38</c:v>
                </c:pt>
                <c:pt idx="69">
                  <c:v>3716404.19</c:v>
                </c:pt>
                <c:pt idx="70">
                  <c:v>3618702.54</c:v>
                </c:pt>
                <c:pt idx="71">
                  <c:v>4142697.46</c:v>
                </c:pt>
                <c:pt idx="72">
                  <c:v>3614251.19</c:v>
                </c:pt>
                <c:pt idx="73">
                  <c:v>3986923.68</c:v>
                </c:pt>
                <c:pt idx="74">
                  <c:v>4007082.59</c:v>
                </c:pt>
                <c:pt idx="75">
                  <c:v>3868467.45</c:v>
                </c:pt>
                <c:pt idx="76">
                  <c:v>4119698.21</c:v>
                </c:pt>
                <c:pt idx="77">
                  <c:v>3983054.67</c:v>
                </c:pt>
                <c:pt idx="78">
                  <c:v>3790640.13</c:v>
                </c:pt>
                <c:pt idx="79">
                  <c:v>3362224.47</c:v>
                </c:pt>
                <c:pt idx="80">
                  <c:v>3783205.07</c:v>
                </c:pt>
                <c:pt idx="81">
                  <c:v>3836142.75</c:v>
                </c:pt>
                <c:pt idx="82">
                  <c:v>3756071.86</c:v>
                </c:pt>
                <c:pt idx="83">
                  <c:v>4109683.4</c:v>
                </c:pt>
                <c:pt idx="84">
                  <c:v>3866805.34</c:v>
                </c:pt>
                <c:pt idx="85">
                  <c:v>4270019.8899999997</c:v>
                </c:pt>
                <c:pt idx="86">
                  <c:v>4126809.93</c:v>
                </c:pt>
                <c:pt idx="87">
                  <c:v>4061316.02</c:v>
                </c:pt>
                <c:pt idx="88">
                  <c:v>4312226.8499999996</c:v>
                </c:pt>
                <c:pt idx="89">
                  <c:v>3965104.09</c:v>
                </c:pt>
                <c:pt idx="90">
                  <c:v>4063814.25</c:v>
                </c:pt>
                <c:pt idx="91">
                  <c:v>3840186.59</c:v>
                </c:pt>
                <c:pt idx="92">
                  <c:v>3892743.77</c:v>
                </c:pt>
                <c:pt idx="93">
                  <c:v>3961379.39</c:v>
                </c:pt>
                <c:pt idx="94">
                  <c:v>3977604.01</c:v>
                </c:pt>
                <c:pt idx="95">
                  <c:v>4333813.9000000004</c:v>
                </c:pt>
                <c:pt idx="96">
                  <c:v>3773217.35</c:v>
                </c:pt>
                <c:pt idx="97">
                  <c:v>4319742.5</c:v>
                </c:pt>
                <c:pt idx="98">
                  <c:v>4110259.11</c:v>
                </c:pt>
                <c:pt idx="99">
                  <c:v>3840919.64</c:v>
                </c:pt>
                <c:pt idx="100">
                  <c:v>4067039.11</c:v>
                </c:pt>
                <c:pt idx="101">
                  <c:v>3718822.97</c:v>
                </c:pt>
                <c:pt idx="102">
                  <c:v>3933821.66</c:v>
                </c:pt>
                <c:pt idx="103">
                  <c:v>3656423.11</c:v>
                </c:pt>
                <c:pt idx="104">
                  <c:v>3558820</c:v>
                </c:pt>
                <c:pt idx="105">
                  <c:v>3834999.88</c:v>
                </c:pt>
                <c:pt idx="106">
                  <c:v>3825102.25</c:v>
                </c:pt>
                <c:pt idx="107">
                  <c:v>3787363.02</c:v>
                </c:pt>
                <c:pt idx="108">
                  <c:v>3862356.04</c:v>
                </c:pt>
                <c:pt idx="109">
                  <c:v>3846123.82</c:v>
                </c:pt>
                <c:pt idx="110">
                  <c:v>3636216.02</c:v>
                </c:pt>
                <c:pt idx="111">
                  <c:v>3997621.91</c:v>
                </c:pt>
                <c:pt idx="112">
                  <c:v>3720339.15</c:v>
                </c:pt>
                <c:pt idx="113">
                  <c:v>3678559.43</c:v>
                </c:pt>
                <c:pt idx="114">
                  <c:v>4032449.38</c:v>
                </c:pt>
                <c:pt idx="115">
                  <c:v>3294354.11</c:v>
                </c:pt>
                <c:pt idx="116">
                  <c:v>3456335.03</c:v>
                </c:pt>
                <c:pt idx="117">
                  <c:v>3832914.12</c:v>
                </c:pt>
                <c:pt idx="118">
                  <c:v>3528880.74</c:v>
                </c:pt>
                <c:pt idx="119">
                  <c:v>3810659.18</c:v>
                </c:pt>
                <c:pt idx="120">
                  <c:v>3631107.84</c:v>
                </c:pt>
                <c:pt idx="121">
                  <c:v>3570779.06</c:v>
                </c:pt>
                <c:pt idx="122">
                  <c:v>3915601.52</c:v>
                </c:pt>
                <c:pt idx="123">
                  <c:v>3836724.44</c:v>
                </c:pt>
                <c:pt idx="124">
                  <c:v>3538231.27</c:v>
                </c:pt>
                <c:pt idx="125">
                  <c:v>3767828.18</c:v>
                </c:pt>
                <c:pt idx="126">
                  <c:v>3647752.49</c:v>
                </c:pt>
                <c:pt idx="127">
                  <c:v>3398207.79</c:v>
                </c:pt>
                <c:pt idx="128">
                  <c:v>3270945.45</c:v>
                </c:pt>
                <c:pt idx="129">
                  <c:v>3604598.21</c:v>
                </c:pt>
                <c:pt idx="130">
                  <c:v>3371263.62</c:v>
                </c:pt>
                <c:pt idx="131">
                  <c:v>3662976.38</c:v>
                </c:pt>
                <c:pt idx="132">
                  <c:v>3494690.67</c:v>
                </c:pt>
                <c:pt idx="133">
                  <c:v>3441597.13</c:v>
                </c:pt>
                <c:pt idx="134">
                  <c:v>3814487.35</c:v>
                </c:pt>
                <c:pt idx="135">
                  <c:v>3523966.73</c:v>
                </c:pt>
                <c:pt idx="136">
                  <c:v>3256918.14</c:v>
                </c:pt>
                <c:pt idx="137">
                  <c:v>3831515.72</c:v>
                </c:pt>
                <c:pt idx="138">
                  <c:v>3371332.5</c:v>
                </c:pt>
                <c:pt idx="139">
                  <c:v>3204974.73</c:v>
                </c:pt>
                <c:pt idx="140">
                  <c:v>3063991.04</c:v>
                </c:pt>
                <c:pt idx="141">
                  <c:v>3550525.88</c:v>
                </c:pt>
                <c:pt idx="142">
                  <c:v>3196693.7</c:v>
                </c:pt>
                <c:pt idx="143">
                  <c:v>3597668.72</c:v>
                </c:pt>
                <c:pt idx="144">
                  <c:v>3100041.83</c:v>
                </c:pt>
                <c:pt idx="145">
                  <c:v>3535336.2</c:v>
                </c:pt>
                <c:pt idx="146">
                  <c:v>3364787.93</c:v>
                </c:pt>
                <c:pt idx="147">
                  <c:v>3401845.69</c:v>
                </c:pt>
                <c:pt idx="148">
                  <c:v>3533221.4</c:v>
                </c:pt>
                <c:pt idx="149">
                  <c:v>3495036.09</c:v>
                </c:pt>
                <c:pt idx="150">
                  <c:v>3038855.07</c:v>
                </c:pt>
                <c:pt idx="151">
                  <c:v>3134374.46</c:v>
                </c:pt>
                <c:pt idx="152">
                  <c:v>2816395</c:v>
                </c:pt>
                <c:pt idx="153">
                  <c:v>3019436</c:v>
                </c:pt>
                <c:pt idx="154">
                  <c:v>3133449.15</c:v>
                </c:pt>
                <c:pt idx="155">
                  <c:v>2995746.87</c:v>
                </c:pt>
                <c:pt idx="156">
                  <c:v>2785448.95</c:v>
                </c:pt>
                <c:pt idx="157">
                  <c:v>2995473.24</c:v>
                </c:pt>
                <c:pt idx="158">
                  <c:v>3139925.75</c:v>
                </c:pt>
                <c:pt idx="159">
                  <c:v>2864568.53</c:v>
                </c:pt>
                <c:pt idx="160">
                  <c:v>3229682.39</c:v>
                </c:pt>
                <c:pt idx="161">
                  <c:v>2742546.6</c:v>
                </c:pt>
                <c:pt idx="162">
                  <c:v>2922771.86</c:v>
                </c:pt>
              </c:numCache>
            </c:numRef>
          </c:val>
        </c:ser>
        <c:ser>
          <c:idx val="3"/>
          <c:order val="1"/>
          <c:tx>
            <c:strRef>
              <c:f>'Collections table'!$G$3</c:f>
              <c:strCache>
                <c:ptCount val="1"/>
                <c:pt idx="0">
                  <c:v>Forecast</c:v>
                </c:pt>
              </c:strCache>
            </c:strRef>
          </c:tx>
          <c:spPr>
            <a:ln w="25400">
              <a:solidFill>
                <a:schemeClr val="accent1"/>
              </a:solidFill>
              <a:prstDash val="solid"/>
            </a:ln>
          </c:spPr>
          <c:marker>
            <c:symbol val="x"/>
            <c:size val="3"/>
            <c:spPr>
              <a:noFill/>
              <a:ln w="9525">
                <a:noFill/>
              </a:ln>
            </c:spPr>
          </c:marker>
          <c:cat>
            <c:numRef>
              <c:f>'Collections table'!$B$4:$B$220</c:f>
              <c:numCache>
                <c:formatCode>mmm\-yy</c:formatCode>
                <c:ptCount val="217"/>
                <c:pt idx="0">
                  <c:v>37437</c:v>
                </c:pt>
                <c:pt idx="1">
                  <c:v>37468</c:v>
                </c:pt>
                <c:pt idx="2">
                  <c:v>37499</c:v>
                </c:pt>
                <c:pt idx="3">
                  <c:v>37529</c:v>
                </c:pt>
                <c:pt idx="4">
                  <c:v>37560</c:v>
                </c:pt>
                <c:pt idx="5">
                  <c:v>37590</c:v>
                </c:pt>
                <c:pt idx="6">
                  <c:v>37621</c:v>
                </c:pt>
                <c:pt idx="7">
                  <c:v>37652</c:v>
                </c:pt>
                <c:pt idx="8">
                  <c:v>37680</c:v>
                </c:pt>
                <c:pt idx="9">
                  <c:v>37711</c:v>
                </c:pt>
                <c:pt idx="10">
                  <c:v>37741</c:v>
                </c:pt>
                <c:pt idx="11">
                  <c:v>37772</c:v>
                </c:pt>
                <c:pt idx="12">
                  <c:v>37802</c:v>
                </c:pt>
                <c:pt idx="13">
                  <c:v>37833</c:v>
                </c:pt>
                <c:pt idx="14">
                  <c:v>37864</c:v>
                </c:pt>
                <c:pt idx="15">
                  <c:v>37894</c:v>
                </c:pt>
                <c:pt idx="16">
                  <c:v>37925</c:v>
                </c:pt>
                <c:pt idx="17">
                  <c:v>37955</c:v>
                </c:pt>
                <c:pt idx="18">
                  <c:v>37986</c:v>
                </c:pt>
                <c:pt idx="19">
                  <c:v>38017</c:v>
                </c:pt>
                <c:pt idx="20">
                  <c:v>38046</c:v>
                </c:pt>
                <c:pt idx="21">
                  <c:v>38077</c:v>
                </c:pt>
                <c:pt idx="22">
                  <c:v>38107</c:v>
                </c:pt>
                <c:pt idx="23">
                  <c:v>38138</c:v>
                </c:pt>
                <c:pt idx="24">
                  <c:v>38168</c:v>
                </c:pt>
                <c:pt idx="25">
                  <c:v>38199</c:v>
                </c:pt>
                <c:pt idx="26">
                  <c:v>38230</c:v>
                </c:pt>
                <c:pt idx="27">
                  <c:v>38260</c:v>
                </c:pt>
                <c:pt idx="28">
                  <c:v>38291</c:v>
                </c:pt>
                <c:pt idx="29">
                  <c:v>38321</c:v>
                </c:pt>
                <c:pt idx="30">
                  <c:v>38352</c:v>
                </c:pt>
                <c:pt idx="31">
                  <c:v>38383</c:v>
                </c:pt>
                <c:pt idx="32">
                  <c:v>38411</c:v>
                </c:pt>
                <c:pt idx="33">
                  <c:v>38442</c:v>
                </c:pt>
                <c:pt idx="34">
                  <c:v>38472</c:v>
                </c:pt>
                <c:pt idx="35">
                  <c:v>38503</c:v>
                </c:pt>
                <c:pt idx="36">
                  <c:v>38533</c:v>
                </c:pt>
                <c:pt idx="37">
                  <c:v>38564</c:v>
                </c:pt>
                <c:pt idx="38">
                  <c:v>38595</c:v>
                </c:pt>
                <c:pt idx="39">
                  <c:v>38625</c:v>
                </c:pt>
                <c:pt idx="40">
                  <c:v>38656</c:v>
                </c:pt>
                <c:pt idx="41">
                  <c:v>38686</c:v>
                </c:pt>
                <c:pt idx="42">
                  <c:v>38717</c:v>
                </c:pt>
                <c:pt idx="43">
                  <c:v>38748</c:v>
                </c:pt>
                <c:pt idx="44">
                  <c:v>38776</c:v>
                </c:pt>
                <c:pt idx="45">
                  <c:v>38807</c:v>
                </c:pt>
                <c:pt idx="46">
                  <c:v>38837</c:v>
                </c:pt>
                <c:pt idx="47">
                  <c:v>38868</c:v>
                </c:pt>
                <c:pt idx="48">
                  <c:v>38898</c:v>
                </c:pt>
                <c:pt idx="49">
                  <c:v>38929</c:v>
                </c:pt>
                <c:pt idx="50">
                  <c:v>38960</c:v>
                </c:pt>
                <c:pt idx="51">
                  <c:v>38990</c:v>
                </c:pt>
                <c:pt idx="52">
                  <c:v>39021</c:v>
                </c:pt>
                <c:pt idx="53">
                  <c:v>39051</c:v>
                </c:pt>
                <c:pt idx="54">
                  <c:v>39082</c:v>
                </c:pt>
                <c:pt idx="55">
                  <c:v>39113</c:v>
                </c:pt>
                <c:pt idx="56">
                  <c:v>39141</c:v>
                </c:pt>
                <c:pt idx="57">
                  <c:v>39172</c:v>
                </c:pt>
                <c:pt idx="58">
                  <c:v>39202</c:v>
                </c:pt>
                <c:pt idx="59">
                  <c:v>39233</c:v>
                </c:pt>
                <c:pt idx="60">
                  <c:v>39263</c:v>
                </c:pt>
                <c:pt idx="61">
                  <c:v>39294</c:v>
                </c:pt>
                <c:pt idx="62">
                  <c:v>39325</c:v>
                </c:pt>
                <c:pt idx="63">
                  <c:v>39355</c:v>
                </c:pt>
                <c:pt idx="64">
                  <c:v>39386</c:v>
                </c:pt>
                <c:pt idx="65">
                  <c:v>39416</c:v>
                </c:pt>
                <c:pt idx="66">
                  <c:v>39447</c:v>
                </c:pt>
                <c:pt idx="67">
                  <c:v>39478</c:v>
                </c:pt>
                <c:pt idx="68">
                  <c:v>39507</c:v>
                </c:pt>
                <c:pt idx="69">
                  <c:v>39538</c:v>
                </c:pt>
                <c:pt idx="70">
                  <c:v>39568</c:v>
                </c:pt>
                <c:pt idx="71">
                  <c:v>39599</c:v>
                </c:pt>
                <c:pt idx="72">
                  <c:v>39629</c:v>
                </c:pt>
                <c:pt idx="73">
                  <c:v>39660</c:v>
                </c:pt>
                <c:pt idx="74">
                  <c:v>39691</c:v>
                </c:pt>
                <c:pt idx="75">
                  <c:v>39721</c:v>
                </c:pt>
                <c:pt idx="76">
                  <c:v>39752</c:v>
                </c:pt>
                <c:pt idx="77">
                  <c:v>39782</c:v>
                </c:pt>
                <c:pt idx="78">
                  <c:v>39813</c:v>
                </c:pt>
                <c:pt idx="79">
                  <c:v>39844</c:v>
                </c:pt>
                <c:pt idx="80">
                  <c:v>39872</c:v>
                </c:pt>
                <c:pt idx="81">
                  <c:v>39903</c:v>
                </c:pt>
                <c:pt idx="82">
                  <c:v>39933</c:v>
                </c:pt>
                <c:pt idx="83">
                  <c:v>39964</c:v>
                </c:pt>
                <c:pt idx="84">
                  <c:v>39994</c:v>
                </c:pt>
                <c:pt idx="85">
                  <c:v>40025</c:v>
                </c:pt>
                <c:pt idx="86">
                  <c:v>40056</c:v>
                </c:pt>
                <c:pt idx="87">
                  <c:v>40086</c:v>
                </c:pt>
                <c:pt idx="88">
                  <c:v>40117</c:v>
                </c:pt>
                <c:pt idx="89">
                  <c:v>40147</c:v>
                </c:pt>
                <c:pt idx="90">
                  <c:v>40178</c:v>
                </c:pt>
                <c:pt idx="91">
                  <c:v>40209</c:v>
                </c:pt>
                <c:pt idx="92">
                  <c:v>40237</c:v>
                </c:pt>
                <c:pt idx="93">
                  <c:v>40268</c:v>
                </c:pt>
                <c:pt idx="94">
                  <c:v>40298</c:v>
                </c:pt>
                <c:pt idx="95">
                  <c:v>40329</c:v>
                </c:pt>
                <c:pt idx="96">
                  <c:v>40359</c:v>
                </c:pt>
                <c:pt idx="97">
                  <c:v>40390</c:v>
                </c:pt>
                <c:pt idx="98">
                  <c:v>40421</c:v>
                </c:pt>
                <c:pt idx="99">
                  <c:v>40451</c:v>
                </c:pt>
                <c:pt idx="100">
                  <c:v>40482</c:v>
                </c:pt>
                <c:pt idx="101">
                  <c:v>40512</c:v>
                </c:pt>
                <c:pt idx="102">
                  <c:v>40543</c:v>
                </c:pt>
                <c:pt idx="103">
                  <c:v>40574</c:v>
                </c:pt>
                <c:pt idx="104">
                  <c:v>40602</c:v>
                </c:pt>
                <c:pt idx="105">
                  <c:v>40633</c:v>
                </c:pt>
                <c:pt idx="106">
                  <c:v>40663</c:v>
                </c:pt>
                <c:pt idx="107">
                  <c:v>40694</c:v>
                </c:pt>
                <c:pt idx="108">
                  <c:v>40724</c:v>
                </c:pt>
                <c:pt idx="109">
                  <c:v>40755</c:v>
                </c:pt>
                <c:pt idx="110">
                  <c:v>40786</c:v>
                </c:pt>
                <c:pt idx="111">
                  <c:v>40816</c:v>
                </c:pt>
                <c:pt idx="112">
                  <c:v>40847</c:v>
                </c:pt>
                <c:pt idx="113">
                  <c:v>40877</c:v>
                </c:pt>
                <c:pt idx="114">
                  <c:v>40908</c:v>
                </c:pt>
                <c:pt idx="115">
                  <c:v>40939</c:v>
                </c:pt>
                <c:pt idx="116">
                  <c:v>40968</c:v>
                </c:pt>
                <c:pt idx="117">
                  <c:v>40999</c:v>
                </c:pt>
                <c:pt idx="118">
                  <c:v>41029</c:v>
                </c:pt>
                <c:pt idx="119">
                  <c:v>41060</c:v>
                </c:pt>
                <c:pt idx="120">
                  <c:v>41090</c:v>
                </c:pt>
                <c:pt idx="121">
                  <c:v>41121</c:v>
                </c:pt>
                <c:pt idx="122">
                  <c:v>41152</c:v>
                </c:pt>
                <c:pt idx="123">
                  <c:v>41182</c:v>
                </c:pt>
                <c:pt idx="124">
                  <c:v>41213</c:v>
                </c:pt>
                <c:pt idx="125">
                  <c:v>41243</c:v>
                </c:pt>
                <c:pt idx="126">
                  <c:v>41274</c:v>
                </c:pt>
                <c:pt idx="127">
                  <c:v>41305</c:v>
                </c:pt>
                <c:pt idx="128">
                  <c:v>41333</c:v>
                </c:pt>
                <c:pt idx="129">
                  <c:v>41364</c:v>
                </c:pt>
                <c:pt idx="130">
                  <c:v>41394</c:v>
                </c:pt>
                <c:pt idx="131">
                  <c:v>41425</c:v>
                </c:pt>
                <c:pt idx="132">
                  <c:v>41455</c:v>
                </c:pt>
                <c:pt idx="133">
                  <c:v>41486</c:v>
                </c:pt>
                <c:pt idx="134">
                  <c:v>41517</c:v>
                </c:pt>
                <c:pt idx="135">
                  <c:v>41547</c:v>
                </c:pt>
                <c:pt idx="136">
                  <c:v>41578</c:v>
                </c:pt>
                <c:pt idx="137">
                  <c:v>41608</c:v>
                </c:pt>
                <c:pt idx="138">
                  <c:v>41639</c:v>
                </c:pt>
                <c:pt idx="139">
                  <c:v>41670</c:v>
                </c:pt>
                <c:pt idx="140">
                  <c:v>41698</c:v>
                </c:pt>
                <c:pt idx="141">
                  <c:v>41729</c:v>
                </c:pt>
                <c:pt idx="142">
                  <c:v>41759</c:v>
                </c:pt>
                <c:pt idx="143">
                  <c:v>41790</c:v>
                </c:pt>
                <c:pt idx="144">
                  <c:v>41820</c:v>
                </c:pt>
                <c:pt idx="145">
                  <c:v>41851</c:v>
                </c:pt>
                <c:pt idx="146">
                  <c:v>41882</c:v>
                </c:pt>
                <c:pt idx="147">
                  <c:v>41912</c:v>
                </c:pt>
                <c:pt idx="148">
                  <c:v>41943</c:v>
                </c:pt>
                <c:pt idx="149">
                  <c:v>41973</c:v>
                </c:pt>
                <c:pt idx="150">
                  <c:v>42004</c:v>
                </c:pt>
                <c:pt idx="151">
                  <c:v>42035</c:v>
                </c:pt>
                <c:pt idx="152">
                  <c:v>42063</c:v>
                </c:pt>
                <c:pt idx="153">
                  <c:v>42094</c:v>
                </c:pt>
                <c:pt idx="154">
                  <c:v>42124</c:v>
                </c:pt>
                <c:pt idx="155">
                  <c:v>42155</c:v>
                </c:pt>
                <c:pt idx="156">
                  <c:v>42185</c:v>
                </c:pt>
                <c:pt idx="157">
                  <c:v>42216</c:v>
                </c:pt>
                <c:pt idx="158">
                  <c:v>42247</c:v>
                </c:pt>
                <c:pt idx="159">
                  <c:v>42277</c:v>
                </c:pt>
                <c:pt idx="160">
                  <c:v>42308</c:v>
                </c:pt>
                <c:pt idx="161">
                  <c:v>42338</c:v>
                </c:pt>
                <c:pt idx="162">
                  <c:v>42369</c:v>
                </c:pt>
                <c:pt idx="163">
                  <c:v>42400</c:v>
                </c:pt>
                <c:pt idx="164">
                  <c:v>42429</c:v>
                </c:pt>
                <c:pt idx="165">
                  <c:v>42460</c:v>
                </c:pt>
                <c:pt idx="166">
                  <c:v>42490</c:v>
                </c:pt>
                <c:pt idx="167">
                  <c:v>42521</c:v>
                </c:pt>
                <c:pt idx="168">
                  <c:v>42551</c:v>
                </c:pt>
                <c:pt idx="169">
                  <c:v>42582</c:v>
                </c:pt>
                <c:pt idx="170">
                  <c:v>42613</c:v>
                </c:pt>
                <c:pt idx="171">
                  <c:v>42643</c:v>
                </c:pt>
                <c:pt idx="172">
                  <c:v>42674</c:v>
                </c:pt>
                <c:pt idx="173">
                  <c:v>42704</c:v>
                </c:pt>
                <c:pt idx="174">
                  <c:v>42735</c:v>
                </c:pt>
                <c:pt idx="175">
                  <c:v>42766</c:v>
                </c:pt>
                <c:pt idx="176">
                  <c:v>42794</c:v>
                </c:pt>
                <c:pt idx="177">
                  <c:v>42825</c:v>
                </c:pt>
                <c:pt idx="178">
                  <c:v>42855</c:v>
                </c:pt>
                <c:pt idx="179">
                  <c:v>42886</c:v>
                </c:pt>
                <c:pt idx="180">
                  <c:v>42916</c:v>
                </c:pt>
                <c:pt idx="181">
                  <c:v>42917</c:v>
                </c:pt>
                <c:pt idx="182">
                  <c:v>42948</c:v>
                </c:pt>
                <c:pt idx="183">
                  <c:v>42979</c:v>
                </c:pt>
                <c:pt idx="184">
                  <c:v>43009</c:v>
                </c:pt>
                <c:pt idx="185">
                  <c:v>43040</c:v>
                </c:pt>
                <c:pt idx="186">
                  <c:v>43070</c:v>
                </c:pt>
                <c:pt idx="187">
                  <c:v>43101</c:v>
                </c:pt>
                <c:pt idx="188">
                  <c:v>43132</c:v>
                </c:pt>
                <c:pt idx="189">
                  <c:v>43160</c:v>
                </c:pt>
                <c:pt idx="190">
                  <c:v>43191</c:v>
                </c:pt>
                <c:pt idx="191">
                  <c:v>43221</c:v>
                </c:pt>
                <c:pt idx="192">
                  <c:v>43252</c:v>
                </c:pt>
                <c:pt idx="193">
                  <c:v>43312</c:v>
                </c:pt>
                <c:pt idx="194">
                  <c:v>43343</c:v>
                </c:pt>
                <c:pt idx="195">
                  <c:v>43373</c:v>
                </c:pt>
                <c:pt idx="196">
                  <c:v>43404</c:v>
                </c:pt>
                <c:pt idx="197">
                  <c:v>43434</c:v>
                </c:pt>
                <c:pt idx="198">
                  <c:v>43465</c:v>
                </c:pt>
                <c:pt idx="199">
                  <c:v>43496</c:v>
                </c:pt>
                <c:pt idx="200">
                  <c:v>43524</c:v>
                </c:pt>
                <c:pt idx="201">
                  <c:v>43555</c:v>
                </c:pt>
                <c:pt idx="202">
                  <c:v>43585</c:v>
                </c:pt>
                <c:pt idx="203">
                  <c:v>43616</c:v>
                </c:pt>
                <c:pt idx="204">
                  <c:v>43646</c:v>
                </c:pt>
                <c:pt idx="205">
                  <c:v>43677</c:v>
                </c:pt>
                <c:pt idx="206">
                  <c:v>43708</c:v>
                </c:pt>
                <c:pt idx="207">
                  <c:v>43738</c:v>
                </c:pt>
                <c:pt idx="208">
                  <c:v>43769</c:v>
                </c:pt>
                <c:pt idx="209">
                  <c:v>43799</c:v>
                </c:pt>
                <c:pt idx="210">
                  <c:v>43830</c:v>
                </c:pt>
                <c:pt idx="211">
                  <c:v>43861</c:v>
                </c:pt>
                <c:pt idx="212">
                  <c:v>43890</c:v>
                </c:pt>
                <c:pt idx="213">
                  <c:v>43921</c:v>
                </c:pt>
                <c:pt idx="214">
                  <c:v>43951</c:v>
                </c:pt>
                <c:pt idx="215">
                  <c:v>43982</c:v>
                </c:pt>
                <c:pt idx="216">
                  <c:v>44012</c:v>
                </c:pt>
              </c:numCache>
            </c:numRef>
          </c:cat>
          <c:val>
            <c:numRef>
              <c:f>'Collections table'!$G$4:$G$220</c:f>
              <c:numCache>
                <c:formatCode>General</c:formatCode>
                <c:ptCount val="217"/>
                <c:pt idx="157" formatCode="_-* #,##0_-;\-* #,##0_-;_-* &quot;-&quot;??_-;_-@_-">
                  <c:v>3347686.6306134299</c:v>
                </c:pt>
                <c:pt idx="158" formatCode="_-* #,##0_-;\-* #,##0_-;_-* &quot;-&quot;??_-;_-@_-">
                  <c:v>3122745.13228573</c:v>
                </c:pt>
                <c:pt idx="159" formatCode="_-* #,##0_-;\-* #,##0_-;_-* &quot;-&quot;??_-;_-@_-">
                  <c:v>3108937.8353345599</c:v>
                </c:pt>
                <c:pt idx="160" formatCode="_-* #,##0_-;\-* #,##0_-;_-* &quot;-&quot;??_-;_-@_-">
                  <c:v>3289905.9562613098</c:v>
                </c:pt>
                <c:pt idx="161" formatCode="_-* #,##0_-;\-* #,##0_-;_-* &quot;-&quot;??_-;_-@_-">
                  <c:v>3166595.79015081</c:v>
                </c:pt>
                <c:pt idx="162" formatCode="_-* #,##0_-;\-* #,##0_-;_-* &quot;-&quot;??_-;_-@_-">
                  <c:v>2965856.46181393</c:v>
                </c:pt>
                <c:pt idx="163" formatCode="_-* #,##0_-;\-* #,##0_-;_-* &quot;-&quot;??_-;_-@_-">
                  <c:v>3069787.9959598398</c:v>
                </c:pt>
                <c:pt idx="164" formatCode="_-* #,##0_-;\-* #,##0_-;_-* &quot;-&quot;??_-;_-@_-">
                  <c:v>2739284.34295438</c:v>
                </c:pt>
                <c:pt idx="165" formatCode="_-* #,##0_-;\-* #,##0_-;_-* &quot;-&quot;??_-;_-@_-">
                  <c:v>3052957.04653602</c:v>
                </c:pt>
                <c:pt idx="166" formatCode="_-* #,##0_-;\-* #,##0_-;_-* &quot;-&quot;??_-;_-@_-">
                  <c:v>3132620.01220595</c:v>
                </c:pt>
                <c:pt idx="167" formatCode="_-* #,##0_-;\-* #,##0_-;_-* &quot;-&quot;??_-;_-@_-">
                  <c:v>3138376.6908349101</c:v>
                </c:pt>
                <c:pt idx="168" formatCode="_-* #,##0_-;\-* #,##0_-;_-* &quot;-&quot;??_-;_-@_-">
                  <c:v>2891557.5036962801</c:v>
                </c:pt>
                <c:pt idx="169" formatCode="_-* #,##0_-;\-* #,##0_-;_-* &quot;-&quot;??_-;_-@_-">
                  <c:v>3390913.7421353399</c:v>
                </c:pt>
                <c:pt idx="170" formatCode="_-* #,##0_-;\-* #,##0_-;_-* &quot;-&quot;??_-;_-@_-">
                  <c:v>3212745.5402897401</c:v>
                </c:pt>
                <c:pt idx="171" formatCode="_-* #,##0_-;\-* #,##0_-;_-* &quot;-&quot;??_-;_-@_-">
                  <c:v>3165663.2619513399</c:v>
                </c:pt>
                <c:pt idx="172" formatCode="_-* #,##0_-;\-* #,##0_-;_-* &quot;-&quot;??_-;_-@_-">
                  <c:v>3330312.89470036</c:v>
                </c:pt>
                <c:pt idx="173" formatCode="_-* #,##0_-;\-* #,##0_-;_-* &quot;-&quot;??_-;_-@_-">
                  <c:v>3231915.8523768699</c:v>
                </c:pt>
                <c:pt idx="174" formatCode="_-* #,##0_-;\-* #,##0_-;_-* &quot;-&quot;??_-;_-@_-">
                  <c:v>3014676.7254041801</c:v>
                </c:pt>
                <c:pt idx="175" formatCode="_-* #,##0_-;\-* #,##0_-;_-* &quot;-&quot;??_-;_-@_-">
                  <c:v>3102060.93858924</c:v>
                </c:pt>
                <c:pt idx="176" formatCode="_-* #,##0_-;\-* #,##0_-;_-* &quot;-&quot;??_-;_-@_-">
                  <c:v>2789804.1253863899</c:v>
                </c:pt>
                <c:pt idx="177" formatCode="_-* #,##0_-;\-* #,##0_-;_-* &quot;-&quot;??_-;_-@_-">
                  <c:v>3101476.3696182598</c:v>
                </c:pt>
                <c:pt idx="178" formatCode="_-* #,##0_-;\-* #,##0_-;_-* &quot;-&quot;??_-;_-@_-">
                  <c:v>3161901.4058905002</c:v>
                </c:pt>
                <c:pt idx="179" formatCode="_-* #,##0_-;\-* #,##0_-;_-* &quot;-&quot;??_-;_-@_-">
                  <c:v>3184729.0313633499</c:v>
                </c:pt>
                <c:pt idx="180" formatCode="_-* #,##0_-;\-* #,##0_-;_-* &quot;-&quot;??_-;_-@_-">
                  <c:v>2935678.4835455101</c:v>
                </c:pt>
                <c:pt idx="181" formatCode="_-* #,##0_-;\-* #,##0_-;_-* &quot;-&quot;??_-;_-@_-">
                  <c:v>3418148.0169585799</c:v>
                </c:pt>
                <c:pt idx="182" formatCode="_-* #,##0_-;\-* #,##0_-;_-* &quot;-&quot;??_-;_-@_-">
                  <c:v>3252920.3900691899</c:v>
                </c:pt>
                <c:pt idx="183" formatCode="_-* #,##0_-;\-* #,##0_-;_-* &quot;-&quot;??_-;_-@_-">
                  <c:v>3206259.6689481898</c:v>
                </c:pt>
                <c:pt idx="184" formatCode="_-* #,##0_-;\-* #,##0_-;_-* &quot;-&quot;??_-;_-@_-">
                  <c:v>3356552.22246534</c:v>
                </c:pt>
                <c:pt idx="185" formatCode="_-* #,##0_-;\-* #,##0_-;_-* &quot;-&quot;??_-;_-@_-">
                  <c:v>3271368.6615368598</c:v>
                </c:pt>
                <c:pt idx="186" formatCode="_-* #,##0_-;\-* #,##0_-;_-* &quot;-&quot;??_-;_-@_-">
                  <c:v>3051776.7226669798</c:v>
                </c:pt>
                <c:pt idx="187" formatCode="_-* #,##0_-;\-* #,##0_-;_-* &quot;-&quot;??_-;_-@_-">
                  <c:v>3126899.23068891</c:v>
                </c:pt>
                <c:pt idx="188" formatCode="_-* #,##0_-;\-* #,##0_-;_-* &quot;-&quot;??_-;_-@_-">
                  <c:v>2824306.4570614202</c:v>
                </c:pt>
                <c:pt idx="189" formatCode="_-* #,##0_-;\-* #,##0_-;_-* &quot;-&quot;??_-;_-@_-">
                  <c:v>3135635.1132230801</c:v>
                </c:pt>
                <c:pt idx="190" formatCode="_-* #,##0_-;\-* #,##0_-;_-* &quot;-&quot;??_-;_-@_-">
                  <c:v>3182648.4755926402</c:v>
                </c:pt>
                <c:pt idx="191" formatCode="_-* #,##0_-;\-* #,##0_-;_-* &quot;-&quot;??_-;_-@_-">
                  <c:v>3214160.5632516402</c:v>
                </c:pt>
                <c:pt idx="192" formatCode="_-* #,##0_-;\-* #,##0_-;_-* &quot;-&quot;??_-;_-@_-">
                  <c:v>2964054.2984771999</c:v>
                </c:pt>
                <c:pt idx="193" formatCode="_-* #,##0_-;\-* #,##0_-;_-* &quot;-&quot;??_-;_-@_-">
                  <c:v>3434611.4290008801</c:v>
                </c:pt>
                <c:pt idx="194" formatCode="_-* #,##0_-;\-* #,##0_-;_-* &quot;-&quot;??_-;_-@_-">
                  <c:v>3274898.8092185101</c:v>
                </c:pt>
                <c:pt idx="195" formatCode="_-* #,##0_-;\-* #,##0_-;_-* &quot;-&quot;??_-;_-@_-">
                  <c:v>3226829.88856467</c:v>
                </c:pt>
                <c:pt idx="196" formatCode="_-* #,##0_-;\-* #,##0_-;_-* &quot;-&quot;??_-;_-@_-">
                  <c:v>3367945.5457339198</c:v>
                </c:pt>
                <c:pt idx="197" formatCode="_-* #,##0_-;\-* #,##0_-;_-* &quot;-&quot;??_-;_-@_-">
                  <c:v>3288691.85712972</c:v>
                </c:pt>
                <c:pt idx="198" formatCode="_-* #,##0_-;\-* #,##0_-;_-* &quot;-&quot;??_-;_-@_-">
                  <c:v>3066300.8179251398</c:v>
                </c:pt>
                <c:pt idx="199" formatCode="_-* #,##0_-;\-* #,##0_-;_-* &quot;-&quot;??_-;_-@_-">
                  <c:v>3132297.4340986898</c:v>
                </c:pt>
                <c:pt idx="200" formatCode="_-* #,##0_-;\-* #,##0_-;_-* &quot;-&quot;??_-;_-@_-">
                  <c:v>2835327.5806616698</c:v>
                </c:pt>
                <c:pt idx="201" formatCode="_-* #,##0_-;\-* #,##0_-;_-* &quot;-&quot;??_-;_-@_-">
                  <c:v>3146622.7560986299</c:v>
                </c:pt>
                <c:pt idx="202" formatCode="_-* #,##0_-;\-* #,##0_-;_-* &quot;-&quot;??_-;_-@_-">
                  <c:v>3188647.1097910199</c:v>
                </c:pt>
                <c:pt idx="203" formatCode="_-* #,##0_-;\-* #,##0_-;_-* &quot;-&quot;??_-;_-@_-">
                  <c:v>3224713.6493053199</c:v>
                </c:pt>
                <c:pt idx="204" formatCode="_-* #,##0_-;\-* #,##0_-;_-* &quot;-&quot;??_-;_-@_-">
                  <c:v>2974083.6147585898</c:v>
                </c:pt>
                <c:pt idx="205" formatCode="_-* #,##0_-;\-* #,##0_-;_-* &quot;-&quot;??_-;_-@_-">
                  <c:v>3439380.0762871602</c:v>
                </c:pt>
                <c:pt idx="206" formatCode="_-* #,##0_-;\-* #,##0_-;_-* &quot;-&quot;??_-;_-@_-">
                  <c:v>3283315.5467075901</c:v>
                </c:pt>
                <c:pt idx="207" formatCode="_-* #,##0_-;\-* #,##0_-;_-* &quot;-&quot;??_-;_-@_-">
                  <c:v>3235609.4134860798</c:v>
                </c:pt>
                <c:pt idx="208" formatCode="_-* #,##0_-;\-* #,##0_-;_-* &quot;-&quot;??_-;_-@_-">
                  <c:v>3373275.5107249101</c:v>
                </c:pt>
                <c:pt idx="209" formatCode="_-* #,##0_-;\-* #,##0_-;_-* &quot;-&quot;??_-;_-@_-">
                  <c:v>3298702.90086484</c:v>
                </c:pt>
                <c:pt idx="210" formatCode="_-* #,##0_-;\-* #,##0_-;_-* &quot;-&quot;??_-;_-@_-">
                  <c:v>3075116.0699457699</c:v>
                </c:pt>
                <c:pt idx="211" formatCode="_-* #,##0_-;\-* #,##0_-;_-* &quot;-&quot;??_-;_-@_-">
                  <c:v>3135951.00954137</c:v>
                </c:pt>
                <c:pt idx="212" formatCode="_-* #,##0_-;\-* #,##0_-;_-* &quot;-&quot;??_-;_-@_-">
                  <c:v>2842105.6889605001</c:v>
                </c:pt>
                <c:pt idx="213" formatCode="_-* #,##0_-;\-* #,##0_-;_-* &quot;-&quot;??_-;_-@_-">
                  <c:v>3152612.0869380799</c:v>
                </c:pt>
                <c:pt idx="214" formatCode="_-* #,##0_-;\-* #,##0_-;_-* &quot;-&quot;??_-;_-@_-">
                  <c:v>3191662.6178790801</c:v>
                </c:pt>
                <c:pt idx="215" formatCode="_-* #,##0_-;\-* #,##0_-;_-* &quot;-&quot;??_-;_-@_-">
                  <c:v>3229566.1965271402</c:v>
                </c:pt>
                <c:pt idx="216" formatCode="_-* #,##0_-;\-* #,##0_-;_-* &quot;-&quot;??_-;_-@_-">
                  <c:v>2979017.0608173199</c:v>
                </c:pt>
              </c:numCache>
            </c:numRef>
          </c:val>
        </c:ser>
        <c:marker val="1"/>
        <c:axId val="86515712"/>
        <c:axId val="86518016"/>
      </c:lineChart>
      <c:dateAx>
        <c:axId val="86515712"/>
        <c:scaling>
          <c:orientation val="minMax"/>
          <c:max val="43983"/>
          <c:min val="38139"/>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7834946292506841"/>
              <c:y val="0.8757002809564578"/>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86518016"/>
        <c:crosses val="autoZero"/>
        <c:auto val="1"/>
        <c:lblOffset val="100"/>
        <c:baseTimeUnit val="months"/>
        <c:majorUnit val="12"/>
        <c:majorTimeUnit val="months"/>
        <c:minorUnit val="12"/>
        <c:minorTimeUnit val="months"/>
      </c:dateAx>
      <c:valAx>
        <c:axId val="86518016"/>
        <c:scaling>
          <c:orientation val="minMax"/>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a:t>
                </a:r>
              </a:p>
            </c:rich>
          </c:tx>
          <c:layout>
            <c:manualLayout>
              <c:xMode val="edge"/>
              <c:yMode val="edge"/>
              <c:x val="1.4023610484812751E-2"/>
              <c:y val="0.33152997503754134"/>
            </c:manualLayout>
          </c:layout>
        </c:title>
        <c:numFmt formatCode="0.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86515712"/>
        <c:crosses val="autoZero"/>
        <c:crossBetween val="midCat"/>
      </c:valAx>
      <c:spPr>
        <a:solidFill>
          <a:srgbClr val="FFFFFF"/>
        </a:solidFill>
        <a:ln w="3175">
          <a:solidFill>
            <a:srgbClr val="000000"/>
          </a:solidFill>
          <a:prstDash val="solid"/>
        </a:ln>
      </c:spPr>
    </c:plotArea>
    <c:legend>
      <c:legendPos val="r"/>
      <c:layout>
        <c:manualLayout>
          <c:xMode val="edge"/>
          <c:yMode val="edge"/>
          <c:x val="0.37555066079296862"/>
          <c:y val="0.9346543690578285"/>
          <c:w val="0.24559471365638771"/>
          <c:h val="4.7524798426669269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lang val="en-NZ"/>
  <c:chart>
    <c:title>
      <c:tx>
        <c:rich>
          <a:bodyPr/>
          <a:lstStyle/>
          <a:p>
            <a:pPr algn="l">
              <a:defRPr sz="1600" b="1" i="0" u="none" strike="noStrike" baseline="0">
                <a:solidFill>
                  <a:srgbClr val="000000"/>
                </a:solidFill>
                <a:latin typeface="Arial"/>
                <a:ea typeface="Arial"/>
                <a:cs typeface="Arial"/>
              </a:defRPr>
            </a:pPr>
            <a:r>
              <a:rPr lang="en-NZ"/>
              <a:t>Remittals to community work sentences</a:t>
            </a:r>
          </a:p>
        </c:rich>
      </c:tx>
      <c:spPr>
        <a:noFill/>
        <a:ln w="25400">
          <a:noFill/>
        </a:ln>
      </c:spPr>
    </c:title>
    <c:plotArea>
      <c:layout>
        <c:manualLayout>
          <c:layoutTarget val="inner"/>
          <c:xMode val="edge"/>
          <c:yMode val="edge"/>
          <c:x val="0.11419600306091392"/>
          <c:y val="9.2587406772173295E-2"/>
          <c:w val="0.86439031378390063"/>
          <c:h val="0.63153263958391115"/>
        </c:manualLayout>
      </c:layout>
      <c:lineChart>
        <c:grouping val="standard"/>
        <c:ser>
          <c:idx val="2"/>
          <c:order val="0"/>
          <c:tx>
            <c:strRef>
              <c:f>'Collections table'!$E$3</c:f>
              <c:strCache>
                <c:ptCount val="1"/>
                <c:pt idx="0">
                  <c:v>Remittals</c:v>
                </c:pt>
              </c:strCache>
            </c:strRef>
          </c:tx>
          <c:spPr>
            <a:ln w="38100" cmpd="sng">
              <a:solidFill>
                <a:srgbClr val="263E78"/>
              </a:solidFill>
              <a:prstDash val="solid"/>
            </a:ln>
          </c:spPr>
          <c:marker>
            <c:symbol val="triangle"/>
            <c:size val="3"/>
            <c:spPr>
              <a:noFill/>
              <a:ln w="9525">
                <a:noFill/>
              </a:ln>
            </c:spPr>
          </c:marker>
          <c:cat>
            <c:numRef>
              <c:f>'Collections table'!$B$28:$B$220</c:f>
              <c:numCache>
                <c:formatCode>mmm\-yy</c:formatCode>
                <c:ptCount val="193"/>
                <c:pt idx="0">
                  <c:v>38168</c:v>
                </c:pt>
                <c:pt idx="1">
                  <c:v>38199</c:v>
                </c:pt>
                <c:pt idx="2">
                  <c:v>38230</c:v>
                </c:pt>
                <c:pt idx="3">
                  <c:v>38260</c:v>
                </c:pt>
                <c:pt idx="4">
                  <c:v>38291</c:v>
                </c:pt>
                <c:pt idx="5">
                  <c:v>38321</c:v>
                </c:pt>
                <c:pt idx="6">
                  <c:v>38352</c:v>
                </c:pt>
                <c:pt idx="7">
                  <c:v>38383</c:v>
                </c:pt>
                <c:pt idx="8">
                  <c:v>38411</c:v>
                </c:pt>
                <c:pt idx="9">
                  <c:v>38442</c:v>
                </c:pt>
                <c:pt idx="10">
                  <c:v>38472</c:v>
                </c:pt>
                <c:pt idx="11">
                  <c:v>38503</c:v>
                </c:pt>
                <c:pt idx="12">
                  <c:v>38533</c:v>
                </c:pt>
                <c:pt idx="13">
                  <c:v>38564</c:v>
                </c:pt>
                <c:pt idx="14">
                  <c:v>38595</c:v>
                </c:pt>
                <c:pt idx="15">
                  <c:v>38625</c:v>
                </c:pt>
                <c:pt idx="16">
                  <c:v>38656</c:v>
                </c:pt>
                <c:pt idx="17">
                  <c:v>38686</c:v>
                </c:pt>
                <c:pt idx="18">
                  <c:v>38717</c:v>
                </c:pt>
                <c:pt idx="19">
                  <c:v>38748</c:v>
                </c:pt>
                <c:pt idx="20">
                  <c:v>38776</c:v>
                </c:pt>
                <c:pt idx="21">
                  <c:v>38807</c:v>
                </c:pt>
                <c:pt idx="22">
                  <c:v>38837</c:v>
                </c:pt>
                <c:pt idx="23">
                  <c:v>38868</c:v>
                </c:pt>
                <c:pt idx="24">
                  <c:v>38898</c:v>
                </c:pt>
                <c:pt idx="25">
                  <c:v>38929</c:v>
                </c:pt>
                <c:pt idx="26">
                  <c:v>38960</c:v>
                </c:pt>
                <c:pt idx="27">
                  <c:v>38990</c:v>
                </c:pt>
                <c:pt idx="28">
                  <c:v>39021</c:v>
                </c:pt>
                <c:pt idx="29">
                  <c:v>39051</c:v>
                </c:pt>
                <c:pt idx="30">
                  <c:v>39082</c:v>
                </c:pt>
                <c:pt idx="31">
                  <c:v>39113</c:v>
                </c:pt>
                <c:pt idx="32">
                  <c:v>39141</c:v>
                </c:pt>
                <c:pt idx="33">
                  <c:v>39172</c:v>
                </c:pt>
                <c:pt idx="34">
                  <c:v>39202</c:v>
                </c:pt>
                <c:pt idx="35">
                  <c:v>39233</c:v>
                </c:pt>
                <c:pt idx="36">
                  <c:v>39263</c:v>
                </c:pt>
                <c:pt idx="37">
                  <c:v>39294</c:v>
                </c:pt>
                <c:pt idx="38">
                  <c:v>39325</c:v>
                </c:pt>
                <c:pt idx="39">
                  <c:v>39355</c:v>
                </c:pt>
                <c:pt idx="40">
                  <c:v>39386</c:v>
                </c:pt>
                <c:pt idx="41">
                  <c:v>39416</c:v>
                </c:pt>
                <c:pt idx="42">
                  <c:v>39447</c:v>
                </c:pt>
                <c:pt idx="43">
                  <c:v>39478</c:v>
                </c:pt>
                <c:pt idx="44">
                  <c:v>39507</c:v>
                </c:pt>
                <c:pt idx="45">
                  <c:v>39538</c:v>
                </c:pt>
                <c:pt idx="46">
                  <c:v>39568</c:v>
                </c:pt>
                <c:pt idx="47">
                  <c:v>39599</c:v>
                </c:pt>
                <c:pt idx="48">
                  <c:v>39629</c:v>
                </c:pt>
                <c:pt idx="49">
                  <c:v>39660</c:v>
                </c:pt>
                <c:pt idx="50">
                  <c:v>39691</c:v>
                </c:pt>
                <c:pt idx="51">
                  <c:v>39721</c:v>
                </c:pt>
                <c:pt idx="52">
                  <c:v>39752</c:v>
                </c:pt>
                <c:pt idx="53">
                  <c:v>39782</c:v>
                </c:pt>
                <c:pt idx="54">
                  <c:v>39813</c:v>
                </c:pt>
                <c:pt idx="55">
                  <c:v>39844</c:v>
                </c:pt>
                <c:pt idx="56">
                  <c:v>39872</c:v>
                </c:pt>
                <c:pt idx="57">
                  <c:v>39903</c:v>
                </c:pt>
                <c:pt idx="58">
                  <c:v>39933</c:v>
                </c:pt>
                <c:pt idx="59">
                  <c:v>39964</c:v>
                </c:pt>
                <c:pt idx="60">
                  <c:v>39994</c:v>
                </c:pt>
                <c:pt idx="61">
                  <c:v>40025</c:v>
                </c:pt>
                <c:pt idx="62">
                  <c:v>40056</c:v>
                </c:pt>
                <c:pt idx="63">
                  <c:v>40086</c:v>
                </c:pt>
                <c:pt idx="64">
                  <c:v>40117</c:v>
                </c:pt>
                <c:pt idx="65">
                  <c:v>40147</c:v>
                </c:pt>
                <c:pt idx="66">
                  <c:v>40178</c:v>
                </c:pt>
                <c:pt idx="67">
                  <c:v>40209</c:v>
                </c:pt>
                <c:pt idx="68">
                  <c:v>40237</c:v>
                </c:pt>
                <c:pt idx="69">
                  <c:v>40268</c:v>
                </c:pt>
                <c:pt idx="70">
                  <c:v>40298</c:v>
                </c:pt>
                <c:pt idx="71">
                  <c:v>40329</c:v>
                </c:pt>
                <c:pt idx="72">
                  <c:v>40359</c:v>
                </c:pt>
                <c:pt idx="73">
                  <c:v>40390</c:v>
                </c:pt>
                <c:pt idx="74">
                  <c:v>40421</c:v>
                </c:pt>
                <c:pt idx="75">
                  <c:v>40451</c:v>
                </c:pt>
                <c:pt idx="76">
                  <c:v>40482</c:v>
                </c:pt>
                <c:pt idx="77">
                  <c:v>40512</c:v>
                </c:pt>
                <c:pt idx="78">
                  <c:v>40543</c:v>
                </c:pt>
                <c:pt idx="79">
                  <c:v>40574</c:v>
                </c:pt>
                <c:pt idx="80">
                  <c:v>40602</c:v>
                </c:pt>
                <c:pt idx="81">
                  <c:v>40633</c:v>
                </c:pt>
                <c:pt idx="82">
                  <c:v>40663</c:v>
                </c:pt>
                <c:pt idx="83">
                  <c:v>40694</c:v>
                </c:pt>
                <c:pt idx="84">
                  <c:v>40724</c:v>
                </c:pt>
                <c:pt idx="85">
                  <c:v>40755</c:v>
                </c:pt>
                <c:pt idx="86">
                  <c:v>40786</c:v>
                </c:pt>
                <c:pt idx="87">
                  <c:v>40816</c:v>
                </c:pt>
                <c:pt idx="88">
                  <c:v>40847</c:v>
                </c:pt>
                <c:pt idx="89">
                  <c:v>40877</c:v>
                </c:pt>
                <c:pt idx="90">
                  <c:v>40908</c:v>
                </c:pt>
                <c:pt idx="91">
                  <c:v>40939</c:v>
                </c:pt>
                <c:pt idx="92">
                  <c:v>40968</c:v>
                </c:pt>
                <c:pt idx="93">
                  <c:v>40999</c:v>
                </c:pt>
                <c:pt idx="94">
                  <c:v>41029</c:v>
                </c:pt>
                <c:pt idx="95">
                  <c:v>41060</c:v>
                </c:pt>
                <c:pt idx="96">
                  <c:v>41090</c:v>
                </c:pt>
                <c:pt idx="97">
                  <c:v>41121</c:v>
                </c:pt>
                <c:pt idx="98">
                  <c:v>41152</c:v>
                </c:pt>
                <c:pt idx="99">
                  <c:v>41182</c:v>
                </c:pt>
                <c:pt idx="100">
                  <c:v>41213</c:v>
                </c:pt>
                <c:pt idx="101">
                  <c:v>41243</c:v>
                </c:pt>
                <c:pt idx="102">
                  <c:v>41274</c:v>
                </c:pt>
                <c:pt idx="103">
                  <c:v>41305</c:v>
                </c:pt>
                <c:pt idx="104">
                  <c:v>41333</c:v>
                </c:pt>
                <c:pt idx="105">
                  <c:v>41364</c:v>
                </c:pt>
                <c:pt idx="106">
                  <c:v>41394</c:v>
                </c:pt>
                <c:pt idx="107">
                  <c:v>41425</c:v>
                </c:pt>
                <c:pt idx="108">
                  <c:v>41455</c:v>
                </c:pt>
                <c:pt idx="109">
                  <c:v>41486</c:v>
                </c:pt>
                <c:pt idx="110">
                  <c:v>41517</c:v>
                </c:pt>
                <c:pt idx="111">
                  <c:v>41547</c:v>
                </c:pt>
                <c:pt idx="112">
                  <c:v>41578</c:v>
                </c:pt>
                <c:pt idx="113">
                  <c:v>41608</c:v>
                </c:pt>
                <c:pt idx="114">
                  <c:v>41639</c:v>
                </c:pt>
                <c:pt idx="115">
                  <c:v>41670</c:v>
                </c:pt>
                <c:pt idx="116">
                  <c:v>41698</c:v>
                </c:pt>
                <c:pt idx="117">
                  <c:v>41729</c:v>
                </c:pt>
                <c:pt idx="118">
                  <c:v>41759</c:v>
                </c:pt>
                <c:pt idx="119">
                  <c:v>41790</c:v>
                </c:pt>
                <c:pt idx="120">
                  <c:v>41820</c:v>
                </c:pt>
                <c:pt idx="121">
                  <c:v>41851</c:v>
                </c:pt>
                <c:pt idx="122">
                  <c:v>41882</c:v>
                </c:pt>
                <c:pt idx="123">
                  <c:v>41912</c:v>
                </c:pt>
                <c:pt idx="124">
                  <c:v>41943</c:v>
                </c:pt>
                <c:pt idx="125">
                  <c:v>41973</c:v>
                </c:pt>
                <c:pt idx="126">
                  <c:v>42004</c:v>
                </c:pt>
                <c:pt idx="127">
                  <c:v>42035</c:v>
                </c:pt>
                <c:pt idx="128">
                  <c:v>42063</c:v>
                </c:pt>
                <c:pt idx="129">
                  <c:v>42094</c:v>
                </c:pt>
                <c:pt idx="130">
                  <c:v>42124</c:v>
                </c:pt>
                <c:pt idx="131">
                  <c:v>42155</c:v>
                </c:pt>
                <c:pt idx="132">
                  <c:v>42185</c:v>
                </c:pt>
                <c:pt idx="133">
                  <c:v>42216</c:v>
                </c:pt>
                <c:pt idx="134">
                  <c:v>42247</c:v>
                </c:pt>
                <c:pt idx="135">
                  <c:v>42277</c:v>
                </c:pt>
                <c:pt idx="136">
                  <c:v>42308</c:v>
                </c:pt>
                <c:pt idx="137">
                  <c:v>42338</c:v>
                </c:pt>
                <c:pt idx="138">
                  <c:v>42369</c:v>
                </c:pt>
                <c:pt idx="139">
                  <c:v>42400</c:v>
                </c:pt>
                <c:pt idx="140">
                  <c:v>42429</c:v>
                </c:pt>
                <c:pt idx="141">
                  <c:v>42460</c:v>
                </c:pt>
                <c:pt idx="142">
                  <c:v>42490</c:v>
                </c:pt>
                <c:pt idx="143">
                  <c:v>42521</c:v>
                </c:pt>
                <c:pt idx="144">
                  <c:v>42551</c:v>
                </c:pt>
                <c:pt idx="145">
                  <c:v>42582</c:v>
                </c:pt>
                <c:pt idx="146">
                  <c:v>42613</c:v>
                </c:pt>
                <c:pt idx="147">
                  <c:v>42643</c:v>
                </c:pt>
                <c:pt idx="148">
                  <c:v>42674</c:v>
                </c:pt>
                <c:pt idx="149">
                  <c:v>42704</c:v>
                </c:pt>
                <c:pt idx="150">
                  <c:v>42735</c:v>
                </c:pt>
                <c:pt idx="151">
                  <c:v>42766</c:v>
                </c:pt>
                <c:pt idx="152">
                  <c:v>42794</c:v>
                </c:pt>
                <c:pt idx="153">
                  <c:v>42825</c:v>
                </c:pt>
                <c:pt idx="154">
                  <c:v>42855</c:v>
                </c:pt>
                <c:pt idx="155">
                  <c:v>42886</c:v>
                </c:pt>
                <c:pt idx="156">
                  <c:v>42916</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43312</c:v>
                </c:pt>
                <c:pt idx="170">
                  <c:v>43343</c:v>
                </c:pt>
                <c:pt idx="171">
                  <c:v>43373</c:v>
                </c:pt>
                <c:pt idx="172">
                  <c:v>43404</c:v>
                </c:pt>
                <c:pt idx="173">
                  <c:v>43434</c:v>
                </c:pt>
                <c:pt idx="174">
                  <c:v>43465</c:v>
                </c:pt>
                <c:pt idx="175">
                  <c:v>43496</c:v>
                </c:pt>
                <c:pt idx="176">
                  <c:v>43524</c:v>
                </c:pt>
                <c:pt idx="177">
                  <c:v>43555</c:v>
                </c:pt>
                <c:pt idx="178">
                  <c:v>43585</c:v>
                </c:pt>
                <c:pt idx="179">
                  <c:v>43616</c:v>
                </c:pt>
                <c:pt idx="180">
                  <c:v>43646</c:v>
                </c:pt>
                <c:pt idx="181">
                  <c:v>43677</c:v>
                </c:pt>
                <c:pt idx="182">
                  <c:v>43708</c:v>
                </c:pt>
                <c:pt idx="183">
                  <c:v>43738</c:v>
                </c:pt>
                <c:pt idx="184">
                  <c:v>43769</c:v>
                </c:pt>
                <c:pt idx="185">
                  <c:v>43799</c:v>
                </c:pt>
                <c:pt idx="186">
                  <c:v>43830</c:v>
                </c:pt>
                <c:pt idx="187">
                  <c:v>43861</c:v>
                </c:pt>
                <c:pt idx="188">
                  <c:v>43890</c:v>
                </c:pt>
                <c:pt idx="189">
                  <c:v>43921</c:v>
                </c:pt>
                <c:pt idx="190">
                  <c:v>43951</c:v>
                </c:pt>
                <c:pt idx="191">
                  <c:v>43982</c:v>
                </c:pt>
                <c:pt idx="192">
                  <c:v>44012</c:v>
                </c:pt>
              </c:numCache>
            </c:numRef>
          </c:cat>
          <c:val>
            <c:numRef>
              <c:f>'Collections table'!$E$28:$E$220</c:f>
              <c:numCache>
                <c:formatCode>_-* #,##0_-;\-* #,##0_-;_-* "-"??_-;_-@_-</c:formatCode>
                <c:ptCount val="193"/>
                <c:pt idx="1">
                  <c:v>298</c:v>
                </c:pt>
                <c:pt idx="2">
                  <c:v>270</c:v>
                </c:pt>
                <c:pt idx="3">
                  <c:v>304</c:v>
                </c:pt>
                <c:pt idx="4">
                  <c:v>259</c:v>
                </c:pt>
                <c:pt idx="5">
                  <c:v>295</c:v>
                </c:pt>
                <c:pt idx="6">
                  <c:v>203</c:v>
                </c:pt>
                <c:pt idx="7">
                  <c:v>150</c:v>
                </c:pt>
                <c:pt idx="8">
                  <c:v>246</c:v>
                </c:pt>
                <c:pt idx="9">
                  <c:v>225</c:v>
                </c:pt>
                <c:pt idx="10">
                  <c:v>227</c:v>
                </c:pt>
                <c:pt idx="11">
                  <c:v>248</c:v>
                </c:pt>
                <c:pt idx="12">
                  <c:v>213</c:v>
                </c:pt>
                <c:pt idx="13">
                  <c:v>234</c:v>
                </c:pt>
                <c:pt idx="14">
                  <c:v>261</c:v>
                </c:pt>
                <c:pt idx="15">
                  <c:v>237</c:v>
                </c:pt>
                <c:pt idx="16">
                  <c:v>219</c:v>
                </c:pt>
                <c:pt idx="17">
                  <c:v>240</c:v>
                </c:pt>
                <c:pt idx="18">
                  <c:v>179</c:v>
                </c:pt>
                <c:pt idx="19">
                  <c:v>171</c:v>
                </c:pt>
                <c:pt idx="20">
                  <c:v>221</c:v>
                </c:pt>
                <c:pt idx="21">
                  <c:v>208</c:v>
                </c:pt>
                <c:pt idx="22">
                  <c:v>188</c:v>
                </c:pt>
                <c:pt idx="23">
                  <c:v>282</c:v>
                </c:pt>
                <c:pt idx="24">
                  <c:v>290</c:v>
                </c:pt>
                <c:pt idx="25">
                  <c:v>273</c:v>
                </c:pt>
                <c:pt idx="26">
                  <c:v>330</c:v>
                </c:pt>
                <c:pt idx="27">
                  <c:v>277</c:v>
                </c:pt>
                <c:pt idx="28">
                  <c:v>241</c:v>
                </c:pt>
                <c:pt idx="29">
                  <c:v>312</c:v>
                </c:pt>
                <c:pt idx="30">
                  <c:v>224</c:v>
                </c:pt>
                <c:pt idx="31">
                  <c:v>235</c:v>
                </c:pt>
                <c:pt idx="32">
                  <c:v>243</c:v>
                </c:pt>
                <c:pt idx="33">
                  <c:v>323</c:v>
                </c:pt>
                <c:pt idx="34">
                  <c:v>272</c:v>
                </c:pt>
                <c:pt idx="35">
                  <c:v>402</c:v>
                </c:pt>
                <c:pt idx="36">
                  <c:v>339</c:v>
                </c:pt>
                <c:pt idx="37">
                  <c:v>373</c:v>
                </c:pt>
                <c:pt idx="38">
                  <c:v>430</c:v>
                </c:pt>
                <c:pt idx="39">
                  <c:v>394</c:v>
                </c:pt>
                <c:pt idx="40">
                  <c:v>442</c:v>
                </c:pt>
                <c:pt idx="41">
                  <c:v>397</c:v>
                </c:pt>
                <c:pt idx="42">
                  <c:v>319</c:v>
                </c:pt>
                <c:pt idx="43">
                  <c:v>342</c:v>
                </c:pt>
                <c:pt idx="44">
                  <c:v>375</c:v>
                </c:pt>
                <c:pt idx="45">
                  <c:v>366</c:v>
                </c:pt>
                <c:pt idx="46">
                  <c:v>473</c:v>
                </c:pt>
                <c:pt idx="47">
                  <c:v>497</c:v>
                </c:pt>
                <c:pt idx="48">
                  <c:v>501</c:v>
                </c:pt>
                <c:pt idx="49">
                  <c:v>555</c:v>
                </c:pt>
                <c:pt idx="50">
                  <c:v>539</c:v>
                </c:pt>
                <c:pt idx="51">
                  <c:v>631</c:v>
                </c:pt>
                <c:pt idx="52">
                  <c:v>617</c:v>
                </c:pt>
                <c:pt idx="53">
                  <c:v>578</c:v>
                </c:pt>
                <c:pt idx="54">
                  <c:v>504</c:v>
                </c:pt>
                <c:pt idx="55">
                  <c:v>423</c:v>
                </c:pt>
                <c:pt idx="56">
                  <c:v>583</c:v>
                </c:pt>
                <c:pt idx="57">
                  <c:v>726</c:v>
                </c:pt>
                <c:pt idx="58">
                  <c:v>670</c:v>
                </c:pt>
                <c:pt idx="59">
                  <c:v>714</c:v>
                </c:pt>
                <c:pt idx="60">
                  <c:v>712</c:v>
                </c:pt>
                <c:pt idx="61">
                  <c:v>735</c:v>
                </c:pt>
                <c:pt idx="62">
                  <c:v>732</c:v>
                </c:pt>
                <c:pt idx="63">
                  <c:v>751</c:v>
                </c:pt>
                <c:pt idx="64">
                  <c:v>682</c:v>
                </c:pt>
                <c:pt idx="65">
                  <c:v>719</c:v>
                </c:pt>
                <c:pt idx="66">
                  <c:v>561</c:v>
                </c:pt>
                <c:pt idx="67">
                  <c:v>459</c:v>
                </c:pt>
                <c:pt idx="68">
                  <c:v>621</c:v>
                </c:pt>
                <c:pt idx="69">
                  <c:v>785</c:v>
                </c:pt>
                <c:pt idx="70">
                  <c:v>642</c:v>
                </c:pt>
                <c:pt idx="71">
                  <c:v>664</c:v>
                </c:pt>
                <c:pt idx="72">
                  <c:v>808</c:v>
                </c:pt>
                <c:pt idx="73">
                  <c:v>846</c:v>
                </c:pt>
                <c:pt idx="74">
                  <c:v>878</c:v>
                </c:pt>
                <c:pt idx="75">
                  <c:v>804</c:v>
                </c:pt>
                <c:pt idx="76">
                  <c:v>749</c:v>
                </c:pt>
                <c:pt idx="77">
                  <c:v>744</c:v>
                </c:pt>
                <c:pt idx="78">
                  <c:v>498</c:v>
                </c:pt>
                <c:pt idx="79">
                  <c:v>442</c:v>
                </c:pt>
                <c:pt idx="80">
                  <c:v>621</c:v>
                </c:pt>
                <c:pt idx="81">
                  <c:v>631</c:v>
                </c:pt>
                <c:pt idx="82">
                  <c:v>526</c:v>
                </c:pt>
                <c:pt idx="83">
                  <c:v>662</c:v>
                </c:pt>
                <c:pt idx="84">
                  <c:v>586</c:v>
                </c:pt>
                <c:pt idx="85">
                  <c:v>568</c:v>
                </c:pt>
                <c:pt idx="86">
                  <c:v>615</c:v>
                </c:pt>
                <c:pt idx="87">
                  <c:v>604</c:v>
                </c:pt>
                <c:pt idx="88">
                  <c:v>579</c:v>
                </c:pt>
                <c:pt idx="89">
                  <c:v>606</c:v>
                </c:pt>
                <c:pt idx="90">
                  <c:v>505</c:v>
                </c:pt>
                <c:pt idx="91">
                  <c:v>403</c:v>
                </c:pt>
                <c:pt idx="92">
                  <c:v>612</c:v>
                </c:pt>
                <c:pt idx="93">
                  <c:v>669</c:v>
                </c:pt>
                <c:pt idx="94">
                  <c:v>485</c:v>
                </c:pt>
                <c:pt idx="95">
                  <c:v>688</c:v>
                </c:pt>
                <c:pt idx="96">
                  <c:v>607</c:v>
                </c:pt>
                <c:pt idx="97">
                  <c:v>513</c:v>
                </c:pt>
                <c:pt idx="98">
                  <c:v>614</c:v>
                </c:pt>
                <c:pt idx="99">
                  <c:v>569</c:v>
                </c:pt>
                <c:pt idx="100">
                  <c:v>555</c:v>
                </c:pt>
                <c:pt idx="101">
                  <c:v>454</c:v>
                </c:pt>
                <c:pt idx="102">
                  <c:v>312</c:v>
                </c:pt>
                <c:pt idx="103">
                  <c:v>302</c:v>
                </c:pt>
                <c:pt idx="104">
                  <c:v>366</c:v>
                </c:pt>
                <c:pt idx="105">
                  <c:v>352</c:v>
                </c:pt>
                <c:pt idx="106">
                  <c:v>311</c:v>
                </c:pt>
                <c:pt idx="107">
                  <c:v>433</c:v>
                </c:pt>
                <c:pt idx="108">
                  <c:v>369</c:v>
                </c:pt>
                <c:pt idx="109">
                  <c:v>385</c:v>
                </c:pt>
                <c:pt idx="110">
                  <c:v>370</c:v>
                </c:pt>
                <c:pt idx="111">
                  <c:v>356</c:v>
                </c:pt>
                <c:pt idx="112">
                  <c:v>373</c:v>
                </c:pt>
                <c:pt idx="113">
                  <c:v>368</c:v>
                </c:pt>
                <c:pt idx="114">
                  <c:v>221</c:v>
                </c:pt>
                <c:pt idx="115">
                  <c:v>237</c:v>
                </c:pt>
                <c:pt idx="116">
                  <c:v>317</c:v>
                </c:pt>
                <c:pt idx="117">
                  <c:v>315</c:v>
                </c:pt>
                <c:pt idx="118">
                  <c:v>273</c:v>
                </c:pt>
                <c:pt idx="119">
                  <c:v>287</c:v>
                </c:pt>
                <c:pt idx="120">
                  <c:v>313</c:v>
                </c:pt>
                <c:pt idx="121">
                  <c:v>357</c:v>
                </c:pt>
                <c:pt idx="122">
                  <c:v>325</c:v>
                </c:pt>
                <c:pt idx="123">
                  <c:v>326</c:v>
                </c:pt>
                <c:pt idx="124">
                  <c:v>376</c:v>
                </c:pt>
                <c:pt idx="125">
                  <c:v>287</c:v>
                </c:pt>
                <c:pt idx="126">
                  <c:v>272</c:v>
                </c:pt>
                <c:pt idx="127">
                  <c:v>208</c:v>
                </c:pt>
                <c:pt idx="128">
                  <c:v>240</c:v>
                </c:pt>
                <c:pt idx="129">
                  <c:v>243</c:v>
                </c:pt>
                <c:pt idx="130">
                  <c:v>242</c:v>
                </c:pt>
                <c:pt idx="131">
                  <c:v>239</c:v>
                </c:pt>
                <c:pt idx="132">
                  <c:v>247</c:v>
                </c:pt>
                <c:pt idx="133">
                  <c:v>278</c:v>
                </c:pt>
                <c:pt idx="134">
                  <c:v>289</c:v>
                </c:pt>
                <c:pt idx="135">
                  <c:v>256</c:v>
                </c:pt>
                <c:pt idx="136">
                  <c:v>222</c:v>
                </c:pt>
                <c:pt idx="137">
                  <c:v>200</c:v>
                </c:pt>
                <c:pt idx="138">
                  <c:v>150</c:v>
                </c:pt>
              </c:numCache>
            </c:numRef>
          </c:val>
        </c:ser>
        <c:ser>
          <c:idx val="3"/>
          <c:order val="1"/>
          <c:tx>
            <c:strRef>
              <c:f>'Collections table'!$H$3</c:f>
              <c:strCache>
                <c:ptCount val="1"/>
                <c:pt idx="0">
                  <c:v>Forecast</c:v>
                </c:pt>
              </c:strCache>
            </c:strRef>
          </c:tx>
          <c:spPr>
            <a:ln w="25400">
              <a:solidFill>
                <a:schemeClr val="accent1"/>
              </a:solidFill>
              <a:prstDash val="solid"/>
            </a:ln>
          </c:spPr>
          <c:marker>
            <c:symbol val="x"/>
            <c:size val="3"/>
            <c:spPr>
              <a:noFill/>
              <a:ln w="9525">
                <a:noFill/>
              </a:ln>
            </c:spPr>
          </c:marker>
          <c:cat>
            <c:numRef>
              <c:f>'Collections table'!$B$28:$B$220</c:f>
              <c:numCache>
                <c:formatCode>mmm\-yy</c:formatCode>
                <c:ptCount val="193"/>
                <c:pt idx="0">
                  <c:v>38168</c:v>
                </c:pt>
                <c:pt idx="1">
                  <c:v>38199</c:v>
                </c:pt>
                <c:pt idx="2">
                  <c:v>38230</c:v>
                </c:pt>
                <c:pt idx="3">
                  <c:v>38260</c:v>
                </c:pt>
                <c:pt idx="4">
                  <c:v>38291</c:v>
                </c:pt>
                <c:pt idx="5">
                  <c:v>38321</c:v>
                </c:pt>
                <c:pt idx="6">
                  <c:v>38352</c:v>
                </c:pt>
                <c:pt idx="7">
                  <c:v>38383</c:v>
                </c:pt>
                <c:pt idx="8">
                  <c:v>38411</c:v>
                </c:pt>
                <c:pt idx="9">
                  <c:v>38442</c:v>
                </c:pt>
                <c:pt idx="10">
                  <c:v>38472</c:v>
                </c:pt>
                <c:pt idx="11">
                  <c:v>38503</c:v>
                </c:pt>
                <c:pt idx="12">
                  <c:v>38533</c:v>
                </c:pt>
                <c:pt idx="13">
                  <c:v>38564</c:v>
                </c:pt>
                <c:pt idx="14">
                  <c:v>38595</c:v>
                </c:pt>
                <c:pt idx="15">
                  <c:v>38625</c:v>
                </c:pt>
                <c:pt idx="16">
                  <c:v>38656</c:v>
                </c:pt>
                <c:pt idx="17">
                  <c:v>38686</c:v>
                </c:pt>
                <c:pt idx="18">
                  <c:v>38717</c:v>
                </c:pt>
                <c:pt idx="19">
                  <c:v>38748</c:v>
                </c:pt>
                <c:pt idx="20">
                  <c:v>38776</c:v>
                </c:pt>
                <c:pt idx="21">
                  <c:v>38807</c:v>
                </c:pt>
                <c:pt idx="22">
                  <c:v>38837</c:v>
                </c:pt>
                <c:pt idx="23">
                  <c:v>38868</c:v>
                </c:pt>
                <c:pt idx="24">
                  <c:v>38898</c:v>
                </c:pt>
                <c:pt idx="25">
                  <c:v>38929</c:v>
                </c:pt>
                <c:pt idx="26">
                  <c:v>38960</c:v>
                </c:pt>
                <c:pt idx="27">
                  <c:v>38990</c:v>
                </c:pt>
                <c:pt idx="28">
                  <c:v>39021</c:v>
                </c:pt>
                <c:pt idx="29">
                  <c:v>39051</c:v>
                </c:pt>
                <c:pt idx="30">
                  <c:v>39082</c:v>
                </c:pt>
                <c:pt idx="31">
                  <c:v>39113</c:v>
                </c:pt>
                <c:pt idx="32">
                  <c:v>39141</c:v>
                </c:pt>
                <c:pt idx="33">
                  <c:v>39172</c:v>
                </c:pt>
                <c:pt idx="34">
                  <c:v>39202</c:v>
                </c:pt>
                <c:pt idx="35">
                  <c:v>39233</c:v>
                </c:pt>
                <c:pt idx="36">
                  <c:v>39263</c:v>
                </c:pt>
                <c:pt idx="37">
                  <c:v>39294</c:v>
                </c:pt>
                <c:pt idx="38">
                  <c:v>39325</c:v>
                </c:pt>
                <c:pt idx="39">
                  <c:v>39355</c:v>
                </c:pt>
                <c:pt idx="40">
                  <c:v>39386</c:v>
                </c:pt>
                <c:pt idx="41">
                  <c:v>39416</c:v>
                </c:pt>
                <c:pt idx="42">
                  <c:v>39447</c:v>
                </c:pt>
                <c:pt idx="43">
                  <c:v>39478</c:v>
                </c:pt>
                <c:pt idx="44">
                  <c:v>39507</c:v>
                </c:pt>
                <c:pt idx="45">
                  <c:v>39538</c:v>
                </c:pt>
                <c:pt idx="46">
                  <c:v>39568</c:v>
                </c:pt>
                <c:pt idx="47">
                  <c:v>39599</c:v>
                </c:pt>
                <c:pt idx="48">
                  <c:v>39629</c:v>
                </c:pt>
                <c:pt idx="49">
                  <c:v>39660</c:v>
                </c:pt>
                <c:pt idx="50">
                  <c:v>39691</c:v>
                </c:pt>
                <c:pt idx="51">
                  <c:v>39721</c:v>
                </c:pt>
                <c:pt idx="52">
                  <c:v>39752</c:v>
                </c:pt>
                <c:pt idx="53">
                  <c:v>39782</c:v>
                </c:pt>
                <c:pt idx="54">
                  <c:v>39813</c:v>
                </c:pt>
                <c:pt idx="55">
                  <c:v>39844</c:v>
                </c:pt>
                <c:pt idx="56">
                  <c:v>39872</c:v>
                </c:pt>
                <c:pt idx="57">
                  <c:v>39903</c:v>
                </c:pt>
                <c:pt idx="58">
                  <c:v>39933</c:v>
                </c:pt>
                <c:pt idx="59">
                  <c:v>39964</c:v>
                </c:pt>
                <c:pt idx="60">
                  <c:v>39994</c:v>
                </c:pt>
                <c:pt idx="61">
                  <c:v>40025</c:v>
                </c:pt>
                <c:pt idx="62">
                  <c:v>40056</c:v>
                </c:pt>
                <c:pt idx="63">
                  <c:v>40086</c:v>
                </c:pt>
                <c:pt idx="64">
                  <c:v>40117</c:v>
                </c:pt>
                <c:pt idx="65">
                  <c:v>40147</c:v>
                </c:pt>
                <c:pt idx="66">
                  <c:v>40178</c:v>
                </c:pt>
                <c:pt idx="67">
                  <c:v>40209</c:v>
                </c:pt>
                <c:pt idx="68">
                  <c:v>40237</c:v>
                </c:pt>
                <c:pt idx="69">
                  <c:v>40268</c:v>
                </c:pt>
                <c:pt idx="70">
                  <c:v>40298</c:v>
                </c:pt>
                <c:pt idx="71">
                  <c:v>40329</c:v>
                </c:pt>
                <c:pt idx="72">
                  <c:v>40359</c:v>
                </c:pt>
                <c:pt idx="73">
                  <c:v>40390</c:v>
                </c:pt>
                <c:pt idx="74">
                  <c:v>40421</c:v>
                </c:pt>
                <c:pt idx="75">
                  <c:v>40451</c:v>
                </c:pt>
                <c:pt idx="76">
                  <c:v>40482</c:v>
                </c:pt>
                <c:pt idx="77">
                  <c:v>40512</c:v>
                </c:pt>
                <c:pt idx="78">
                  <c:v>40543</c:v>
                </c:pt>
                <c:pt idx="79">
                  <c:v>40574</c:v>
                </c:pt>
                <c:pt idx="80">
                  <c:v>40602</c:v>
                </c:pt>
                <c:pt idx="81">
                  <c:v>40633</c:v>
                </c:pt>
                <c:pt idx="82">
                  <c:v>40663</c:v>
                </c:pt>
                <c:pt idx="83">
                  <c:v>40694</c:v>
                </c:pt>
                <c:pt idx="84">
                  <c:v>40724</c:v>
                </c:pt>
                <c:pt idx="85">
                  <c:v>40755</c:v>
                </c:pt>
                <c:pt idx="86">
                  <c:v>40786</c:v>
                </c:pt>
                <c:pt idx="87">
                  <c:v>40816</c:v>
                </c:pt>
                <c:pt idx="88">
                  <c:v>40847</c:v>
                </c:pt>
                <c:pt idx="89">
                  <c:v>40877</c:v>
                </c:pt>
                <c:pt idx="90">
                  <c:v>40908</c:v>
                </c:pt>
                <c:pt idx="91">
                  <c:v>40939</c:v>
                </c:pt>
                <c:pt idx="92">
                  <c:v>40968</c:v>
                </c:pt>
                <c:pt idx="93">
                  <c:v>40999</c:v>
                </c:pt>
                <c:pt idx="94">
                  <c:v>41029</c:v>
                </c:pt>
                <c:pt idx="95">
                  <c:v>41060</c:v>
                </c:pt>
                <c:pt idx="96">
                  <c:v>41090</c:v>
                </c:pt>
                <c:pt idx="97">
                  <c:v>41121</c:v>
                </c:pt>
                <c:pt idx="98">
                  <c:v>41152</c:v>
                </c:pt>
                <c:pt idx="99">
                  <c:v>41182</c:v>
                </c:pt>
                <c:pt idx="100">
                  <c:v>41213</c:v>
                </c:pt>
                <c:pt idx="101">
                  <c:v>41243</c:v>
                </c:pt>
                <c:pt idx="102">
                  <c:v>41274</c:v>
                </c:pt>
                <c:pt idx="103">
                  <c:v>41305</c:v>
                </c:pt>
                <c:pt idx="104">
                  <c:v>41333</c:v>
                </c:pt>
                <c:pt idx="105">
                  <c:v>41364</c:v>
                </c:pt>
                <c:pt idx="106">
                  <c:v>41394</c:v>
                </c:pt>
                <c:pt idx="107">
                  <c:v>41425</c:v>
                </c:pt>
                <c:pt idx="108">
                  <c:v>41455</c:v>
                </c:pt>
                <c:pt idx="109">
                  <c:v>41486</c:v>
                </c:pt>
                <c:pt idx="110">
                  <c:v>41517</c:v>
                </c:pt>
                <c:pt idx="111">
                  <c:v>41547</c:v>
                </c:pt>
                <c:pt idx="112">
                  <c:v>41578</c:v>
                </c:pt>
                <c:pt idx="113">
                  <c:v>41608</c:v>
                </c:pt>
                <c:pt idx="114">
                  <c:v>41639</c:v>
                </c:pt>
                <c:pt idx="115">
                  <c:v>41670</c:v>
                </c:pt>
                <c:pt idx="116">
                  <c:v>41698</c:v>
                </c:pt>
                <c:pt idx="117">
                  <c:v>41729</c:v>
                </c:pt>
                <c:pt idx="118">
                  <c:v>41759</c:v>
                </c:pt>
                <c:pt idx="119">
                  <c:v>41790</c:v>
                </c:pt>
                <c:pt idx="120">
                  <c:v>41820</c:v>
                </c:pt>
                <c:pt idx="121">
                  <c:v>41851</c:v>
                </c:pt>
                <c:pt idx="122">
                  <c:v>41882</c:v>
                </c:pt>
                <c:pt idx="123">
                  <c:v>41912</c:v>
                </c:pt>
                <c:pt idx="124">
                  <c:v>41943</c:v>
                </c:pt>
                <c:pt idx="125">
                  <c:v>41973</c:v>
                </c:pt>
                <c:pt idx="126">
                  <c:v>42004</c:v>
                </c:pt>
                <c:pt idx="127">
                  <c:v>42035</c:v>
                </c:pt>
                <c:pt idx="128">
                  <c:v>42063</c:v>
                </c:pt>
                <c:pt idx="129">
                  <c:v>42094</c:v>
                </c:pt>
                <c:pt idx="130">
                  <c:v>42124</c:v>
                </c:pt>
                <c:pt idx="131">
                  <c:v>42155</c:v>
                </c:pt>
                <c:pt idx="132">
                  <c:v>42185</c:v>
                </c:pt>
                <c:pt idx="133">
                  <c:v>42216</c:v>
                </c:pt>
                <c:pt idx="134">
                  <c:v>42247</c:v>
                </c:pt>
                <c:pt idx="135">
                  <c:v>42277</c:v>
                </c:pt>
                <c:pt idx="136">
                  <c:v>42308</c:v>
                </c:pt>
                <c:pt idx="137">
                  <c:v>42338</c:v>
                </c:pt>
                <c:pt idx="138">
                  <c:v>42369</c:v>
                </c:pt>
                <c:pt idx="139">
                  <c:v>42400</c:v>
                </c:pt>
                <c:pt idx="140">
                  <c:v>42429</c:v>
                </c:pt>
                <c:pt idx="141">
                  <c:v>42460</c:v>
                </c:pt>
                <c:pt idx="142">
                  <c:v>42490</c:v>
                </c:pt>
                <c:pt idx="143">
                  <c:v>42521</c:v>
                </c:pt>
                <c:pt idx="144">
                  <c:v>42551</c:v>
                </c:pt>
                <c:pt idx="145">
                  <c:v>42582</c:v>
                </c:pt>
                <c:pt idx="146">
                  <c:v>42613</c:v>
                </c:pt>
                <c:pt idx="147">
                  <c:v>42643</c:v>
                </c:pt>
                <c:pt idx="148">
                  <c:v>42674</c:v>
                </c:pt>
                <c:pt idx="149">
                  <c:v>42704</c:v>
                </c:pt>
                <c:pt idx="150">
                  <c:v>42735</c:v>
                </c:pt>
                <c:pt idx="151">
                  <c:v>42766</c:v>
                </c:pt>
                <c:pt idx="152">
                  <c:v>42794</c:v>
                </c:pt>
                <c:pt idx="153">
                  <c:v>42825</c:v>
                </c:pt>
                <c:pt idx="154">
                  <c:v>42855</c:v>
                </c:pt>
                <c:pt idx="155">
                  <c:v>42886</c:v>
                </c:pt>
                <c:pt idx="156">
                  <c:v>42916</c:v>
                </c:pt>
                <c:pt idx="157">
                  <c:v>42917</c:v>
                </c:pt>
                <c:pt idx="158">
                  <c:v>42948</c:v>
                </c:pt>
                <c:pt idx="159">
                  <c:v>42979</c:v>
                </c:pt>
                <c:pt idx="160">
                  <c:v>43009</c:v>
                </c:pt>
                <c:pt idx="161">
                  <c:v>43040</c:v>
                </c:pt>
                <c:pt idx="162">
                  <c:v>43070</c:v>
                </c:pt>
                <c:pt idx="163">
                  <c:v>43101</c:v>
                </c:pt>
                <c:pt idx="164">
                  <c:v>43132</c:v>
                </c:pt>
                <c:pt idx="165">
                  <c:v>43160</c:v>
                </c:pt>
                <c:pt idx="166">
                  <c:v>43191</c:v>
                </c:pt>
                <c:pt idx="167">
                  <c:v>43221</c:v>
                </c:pt>
                <c:pt idx="168">
                  <c:v>43252</c:v>
                </c:pt>
                <c:pt idx="169">
                  <c:v>43312</c:v>
                </c:pt>
                <c:pt idx="170">
                  <c:v>43343</c:v>
                </c:pt>
                <c:pt idx="171">
                  <c:v>43373</c:v>
                </c:pt>
                <c:pt idx="172">
                  <c:v>43404</c:v>
                </c:pt>
                <c:pt idx="173">
                  <c:v>43434</c:v>
                </c:pt>
                <c:pt idx="174">
                  <c:v>43465</c:v>
                </c:pt>
                <c:pt idx="175">
                  <c:v>43496</c:v>
                </c:pt>
                <c:pt idx="176">
                  <c:v>43524</c:v>
                </c:pt>
                <c:pt idx="177">
                  <c:v>43555</c:v>
                </c:pt>
                <c:pt idx="178">
                  <c:v>43585</c:v>
                </c:pt>
                <c:pt idx="179">
                  <c:v>43616</c:v>
                </c:pt>
                <c:pt idx="180">
                  <c:v>43646</c:v>
                </c:pt>
                <c:pt idx="181">
                  <c:v>43677</c:v>
                </c:pt>
                <c:pt idx="182">
                  <c:v>43708</c:v>
                </c:pt>
                <c:pt idx="183">
                  <c:v>43738</c:v>
                </c:pt>
                <c:pt idx="184">
                  <c:v>43769</c:v>
                </c:pt>
                <c:pt idx="185">
                  <c:v>43799</c:v>
                </c:pt>
                <c:pt idx="186">
                  <c:v>43830</c:v>
                </c:pt>
                <c:pt idx="187">
                  <c:v>43861</c:v>
                </c:pt>
                <c:pt idx="188">
                  <c:v>43890</c:v>
                </c:pt>
                <c:pt idx="189">
                  <c:v>43921</c:v>
                </c:pt>
                <c:pt idx="190">
                  <c:v>43951</c:v>
                </c:pt>
                <c:pt idx="191">
                  <c:v>43982</c:v>
                </c:pt>
                <c:pt idx="192">
                  <c:v>44012</c:v>
                </c:pt>
              </c:numCache>
            </c:numRef>
          </c:cat>
          <c:val>
            <c:numRef>
              <c:f>'Collections table'!$H$28:$H$220</c:f>
              <c:numCache>
                <c:formatCode>General</c:formatCode>
                <c:ptCount val="193"/>
                <c:pt idx="133" formatCode="_-* #,##0_-;\-* #,##0_-;_-* &quot;-&quot;??_-;_-@_-">
                  <c:v>270.56496467791584</c:v>
                </c:pt>
                <c:pt idx="134" formatCode="_-* #,##0_-;\-* #,##0_-;_-* &quot;-&quot;??_-;_-@_-">
                  <c:v>277.86722788337062</c:v>
                </c:pt>
                <c:pt idx="135" formatCode="_-* #,##0_-;\-* #,##0_-;_-* &quot;-&quot;??_-;_-@_-">
                  <c:v>266.34512604688757</c:v>
                </c:pt>
                <c:pt idx="136" formatCode="_-* #,##0_-;\-* #,##0_-;_-* &quot;-&quot;??_-;_-@_-">
                  <c:v>276.38753457101325</c:v>
                </c:pt>
                <c:pt idx="137" formatCode="_-* #,##0_-;\-* #,##0_-;_-* &quot;-&quot;??_-;_-@_-">
                  <c:v>248.81834759837227</c:v>
                </c:pt>
                <c:pt idx="138" formatCode="_-* #,##0_-;\-* #,##0_-;_-* &quot;-&quot;??_-;_-@_-">
                  <c:v>147.55043470963079</c:v>
                </c:pt>
                <c:pt idx="139" formatCode="_-* #,##0_-;\-* #,##0_-;_-* &quot;-&quot;??_-;_-@_-">
                  <c:v>110.68821753001251</c:v>
                </c:pt>
                <c:pt idx="140" formatCode="_-* #,##0_-;\-* #,##0_-;_-* &quot;-&quot;??_-;_-@_-">
                  <c:v>202.96342541760885</c:v>
                </c:pt>
                <c:pt idx="141" formatCode="_-* #,##0_-;\-* #,##0_-;_-* &quot;-&quot;??_-;_-@_-">
                  <c:v>232.25504710279944</c:v>
                </c:pt>
                <c:pt idx="142" formatCode="_-* #,##0_-;\-* #,##0_-;_-* &quot;-&quot;??_-;_-@_-">
                  <c:v>188.08266922107299</c:v>
                </c:pt>
                <c:pt idx="143" formatCode="_-* #,##0_-;\-* #,##0_-;_-* &quot;-&quot;??_-;_-@_-">
                  <c:v>253.05365451628325</c:v>
                </c:pt>
                <c:pt idx="144" formatCode="_-* #,##0_-;\-* #,##0_-;_-* &quot;-&quot;??_-;_-@_-">
                  <c:v>243.83485311379425</c:v>
                </c:pt>
                <c:pt idx="145" formatCode="_-* #,##0_-;\-* #,##0_-;_-* &quot;-&quot;??_-;_-@_-">
                  <c:v>263.84500433857119</c:v>
                </c:pt>
                <c:pt idx="146" formatCode="_-* #,##0_-;\-* #,##0_-;_-* &quot;-&quot;??_-;_-@_-">
                  <c:v>278.5070246519798</c:v>
                </c:pt>
                <c:pt idx="147" formatCode="_-* #,##0_-;\-* #,##0_-;_-* &quot;-&quot;??_-;_-@_-">
                  <c:v>269.05898909741859</c:v>
                </c:pt>
                <c:pt idx="148" formatCode="_-* #,##0_-;\-* #,##0_-;_-* &quot;-&quot;??_-;_-@_-">
                  <c:v>274.25928869818352</c:v>
                </c:pt>
                <c:pt idx="149" formatCode="_-* #,##0_-;\-* #,##0_-;_-* &quot;-&quot;??_-;_-@_-">
                  <c:v>246.88147329887983</c:v>
                </c:pt>
                <c:pt idx="150" formatCode="_-* #,##0_-;\-* #,##0_-;_-* &quot;-&quot;??_-;_-@_-">
                  <c:v>146.59360826409403</c:v>
                </c:pt>
                <c:pt idx="151" formatCode="_-* #,##0_-;\-* #,##0_-;_-* &quot;-&quot;??_-;_-@_-">
                  <c:v>108.40142450842347</c:v>
                </c:pt>
                <c:pt idx="152" formatCode="_-* #,##0_-;\-* #,##0_-;_-* &quot;-&quot;??_-;_-@_-">
                  <c:v>200.02397440005285</c:v>
                </c:pt>
                <c:pt idx="153" formatCode="_-* #,##0_-;\-* #,##0_-;_-* &quot;-&quot;??_-;_-@_-">
                  <c:v>229.36691596787705</c:v>
                </c:pt>
                <c:pt idx="154" formatCode="_-* #,##0_-;\-* #,##0_-;_-* &quot;-&quot;??_-;_-@_-">
                  <c:v>184.72736652728474</c:v>
                </c:pt>
                <c:pt idx="155" formatCode="_-* #,##0_-;\-* #,##0_-;_-* &quot;-&quot;??_-;_-@_-">
                  <c:v>249.20134714889048</c:v>
                </c:pt>
                <c:pt idx="156" formatCode="_-* #,##0_-;\-* #,##0_-;_-* &quot;-&quot;??_-;_-@_-">
                  <c:v>239.74816723866769</c:v>
                </c:pt>
                <c:pt idx="157" formatCode="_-* #,##0_-;\-* #,##0_-;_-* &quot;-&quot;??_-;_-@_-">
                  <c:v>259.46687585666609</c:v>
                </c:pt>
                <c:pt idx="158" formatCode="_-* #,##0_-;\-* #,##0_-;_-* &quot;-&quot;??_-;_-@_-">
                  <c:v>273.79134239542213</c:v>
                </c:pt>
                <c:pt idx="159" formatCode="_-* #,##0_-;\-* #,##0_-;_-* &quot;-&quot;??_-;_-@_-">
                  <c:v>264.08284827945727</c:v>
                </c:pt>
                <c:pt idx="160" formatCode="_-* #,##0_-;\-* #,##0_-;_-* &quot;-&quot;??_-;_-@_-">
                  <c:v>269.04315850692529</c:v>
                </c:pt>
                <c:pt idx="161" formatCode="_-* #,##0_-;\-* #,##0_-;_-* &quot;-&quot;??_-;_-@_-">
                  <c:v>241.41760055533169</c:v>
                </c:pt>
                <c:pt idx="162" formatCode="_-* #,##0_-;\-* #,##0_-;_-* &quot;-&quot;??_-;_-@_-">
                  <c:v>140.90723656417148</c:v>
                </c:pt>
                <c:pt idx="163" formatCode="_-* #,##0_-;\-* #,##0_-;_-* &quot;-&quot;??_-;_-@_-">
                  <c:v>102.51424654293547</c:v>
                </c:pt>
                <c:pt idx="164" formatCode="_-* #,##0_-;\-* #,##0_-;_-* &quot;-&quot;??_-;_-@_-">
                  <c:v>193.94440509175865</c:v>
                </c:pt>
                <c:pt idx="165" formatCode="_-* #,##0_-;\-* #,##0_-;_-* &quot;-&quot;??_-;_-@_-">
                  <c:v>223.10893923358191</c:v>
                </c:pt>
                <c:pt idx="166" formatCode="_-* #,##0_-;\-* #,##0_-;_-* &quot;-&quot;??_-;_-@_-">
                  <c:v>178.30679916798806</c:v>
                </c:pt>
                <c:pt idx="167" formatCode="_-* #,##0_-;\-* #,##0_-;_-* &quot;-&quot;??_-;_-@_-">
                  <c:v>242.62979717642429</c:v>
                </c:pt>
                <c:pt idx="168" formatCode="_-* #,##0_-;\-* #,##0_-;_-* &quot;-&quot;??_-;_-@_-">
                  <c:v>233.03707801990771</c:v>
                </c:pt>
                <c:pt idx="169" formatCode="_-* #,##0_-;\-* #,##0_-;_-* &quot;-&quot;??_-;_-@_-">
                  <c:v>252.6283636719443</c:v>
                </c:pt>
                <c:pt idx="170" formatCode="_-* #,##0_-;\-* #,##0_-;_-* &quot;-&quot;??_-;_-@_-">
                  <c:v>266.83626420268263</c:v>
                </c:pt>
                <c:pt idx="171" formatCode="_-* #,##0_-;\-* #,##0_-;_-* &quot;-&quot;??_-;_-@_-">
                  <c:v>257.02130182520676</c:v>
                </c:pt>
                <c:pt idx="172" formatCode="_-* #,##0_-;\-* #,##0_-;_-* &quot;-&quot;??_-;_-@_-">
                  <c:v>261.88510388218174</c:v>
                </c:pt>
                <c:pt idx="173" formatCode="_-* #,##0_-;\-* #,##0_-;_-* &quot;-&quot;??_-;_-@_-">
                  <c:v>234.17244531002595</c:v>
                </c:pt>
                <c:pt idx="174" formatCode="_-* #,##0_-;\-* #,##0_-;_-* &quot;-&quot;??_-;_-@_-">
                  <c:v>133.58379501707319</c:v>
                </c:pt>
                <c:pt idx="175" formatCode="_-* #,##0_-;\-* #,##0_-;_-* &quot;-&quot;??_-;_-@_-">
                  <c:v>95.120963409945148</c:v>
                </c:pt>
                <c:pt idx="176" formatCode="_-* #,##0_-;\-* #,##0_-;_-* &quot;-&quot;??_-;_-@_-">
                  <c:v>186.48931750820287</c:v>
                </c:pt>
                <c:pt idx="177" formatCode="_-* #,##0_-;\-* #,##0_-;_-* &quot;-&quot;??_-;_-@_-">
                  <c:v>215.59963748354355</c:v>
                </c:pt>
                <c:pt idx="178" formatCode="_-* #,##0_-;\-* #,##0_-;_-* &quot;-&quot;??_-;_-@_-">
                  <c:v>170.7504923099284</c:v>
                </c:pt>
                <c:pt idx="179" formatCode="_-* #,##0_-;\-* #,##0_-;_-* &quot;-&quot;??_-;_-@_-">
                  <c:v>235.03333468321125</c:v>
                </c:pt>
                <c:pt idx="180" formatCode="_-* #,##0_-;\-* #,##0_-;_-* &quot;-&quot;??_-;_-@_-">
                  <c:v>225.40694558553955</c:v>
                </c:pt>
                <c:pt idx="181" formatCode="_-* #,##0_-;\-* #,##0_-;_-* &quot;-&quot;??_-;_-@_-">
                  <c:v>244.97070607119667</c:v>
                </c:pt>
                <c:pt idx="182" formatCode="_-* #,##0_-;\-* #,##0_-;_-* &quot;-&quot;??_-;_-@_-">
                  <c:v>259.15690621645348</c:v>
                </c:pt>
                <c:pt idx="183" formatCode="_-* #,##0_-;\-* #,##0_-;_-* &quot;-&quot;??_-;_-@_-">
                  <c:v>249.32575776864076</c:v>
                </c:pt>
                <c:pt idx="184" formatCode="_-* #,##0_-;\-* #,##0_-;_-* &quot;-&quot;??_-;_-@_-">
                  <c:v>254.17859140581805</c:v>
                </c:pt>
                <c:pt idx="185" formatCode="_-* #,##0_-;\-* #,##0_-;_-* &quot;-&quot;??_-;_-@_-">
                  <c:v>226.45990092699958</c:v>
                </c:pt>
                <c:pt idx="186" formatCode="_-* #,##0_-;\-* #,##0_-;_-* &quot;-&quot;??_-;_-@_-">
                  <c:v>125.86988610599556</c:v>
                </c:pt>
                <c:pt idx="187" formatCode="_-* #,##0_-;\-* #,##0_-;_-* &quot;-&quot;??_-;_-@_-">
                  <c:v>87.410099925053501</c:v>
                </c:pt>
                <c:pt idx="188" formatCode="_-* #,##0_-;\-* #,##0_-;_-* &quot;-&quot;??_-;_-@_-">
                  <c:v>178.78566424111443</c:v>
                </c:pt>
                <c:pt idx="189" formatCode="_-* #,##0_-;\-* #,##0_-;_-* &quot;-&quot;??_-;_-@_-">
                  <c:v>207.90712526462144</c:v>
                </c:pt>
                <c:pt idx="190" formatCode="_-* #,##0_-;\-* #,##0_-;_-* &quot;-&quot;??_-;_-@_-">
                  <c:v>163.0728285095733</c:v>
                </c:pt>
                <c:pt idx="191" formatCode="_-* #,##0_-;\-* #,##0_-;_-* &quot;-&quot;??_-;_-@_-">
                  <c:v>227.37401355695528</c:v>
                </c:pt>
                <c:pt idx="192" formatCode="_-* #,##0_-;\-* #,##0_-;_-* &quot;-&quot;??_-;_-@_-">
                  <c:v>217.76925813135153</c:v>
                </c:pt>
              </c:numCache>
            </c:numRef>
          </c:val>
        </c:ser>
        <c:marker val="1"/>
        <c:axId val="87079936"/>
        <c:axId val="87086592"/>
      </c:lineChart>
      <c:dateAx>
        <c:axId val="87079936"/>
        <c:scaling>
          <c:orientation val="minMax"/>
          <c:max val="43983"/>
          <c:min val="38139"/>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7688103414386362"/>
              <c:y val="0.84762473220710788"/>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87086592"/>
        <c:crosses val="autoZero"/>
        <c:auto val="1"/>
        <c:lblOffset val="100"/>
        <c:baseTimeUnit val="months"/>
        <c:majorUnit val="12"/>
        <c:majorTimeUnit val="months"/>
        <c:minorUnit val="12"/>
        <c:minorTimeUnit val="months"/>
      </c:dateAx>
      <c:valAx>
        <c:axId val="87086592"/>
        <c:scaling>
          <c:orientation val="minMax"/>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Number of remittals</a:t>
                </a:r>
              </a:p>
            </c:rich>
          </c:tx>
          <c:layout>
            <c:manualLayout>
              <c:xMode val="edge"/>
              <c:yMode val="edge"/>
              <c:x val="1.2555181703608647E-2"/>
              <c:y val="0.20479745077737851"/>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87079936"/>
        <c:crosses val="autoZero"/>
        <c:crossBetween val="midCat"/>
      </c:valAx>
      <c:spPr>
        <a:solidFill>
          <a:srgbClr val="FFFFFF"/>
        </a:solidFill>
        <a:ln w="3175">
          <a:solidFill>
            <a:srgbClr val="000000"/>
          </a:solidFill>
          <a:prstDash val="solid"/>
        </a:ln>
      </c:spPr>
    </c:plotArea>
    <c:legend>
      <c:legendPos val="r"/>
      <c:layout>
        <c:manualLayout>
          <c:xMode val="edge"/>
          <c:yMode val="edge"/>
          <c:x val="0.37555066079295829"/>
          <c:y val="0.89636947180989823"/>
          <c:w val="0.34895741556534532"/>
          <c:h val="8.3211947281475004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lang val="en-NZ"/>
  <c:chart>
    <c:title>
      <c:tx>
        <c:rich>
          <a:bodyPr/>
          <a:lstStyle/>
          <a:p>
            <a:pPr algn="l">
              <a:defRPr sz="1600" b="1" i="0" u="none" strike="noStrike" baseline="0">
                <a:solidFill>
                  <a:srgbClr val="000000"/>
                </a:solidFill>
                <a:latin typeface="Arial"/>
                <a:ea typeface="Arial"/>
                <a:cs typeface="Arial"/>
              </a:defRPr>
            </a:pPr>
            <a:r>
              <a:rPr lang="en-NZ"/>
              <a:t>Home Detention starts</a:t>
            </a:r>
          </a:p>
        </c:rich>
      </c:tx>
      <c:spPr>
        <a:noFill/>
        <a:ln w="25400">
          <a:noFill/>
        </a:ln>
      </c:spPr>
    </c:title>
    <c:plotArea>
      <c:layout>
        <c:manualLayout>
          <c:layoutTarget val="inner"/>
          <c:xMode val="edge"/>
          <c:yMode val="edge"/>
          <c:x val="0.11419600306091368"/>
          <c:y val="9.2587406772173295E-2"/>
          <c:w val="0.86439031378390063"/>
          <c:h val="0.65960818833328017"/>
        </c:manualLayout>
      </c:layout>
      <c:lineChart>
        <c:grouping val="standard"/>
        <c:ser>
          <c:idx val="2"/>
          <c:order val="0"/>
          <c:tx>
            <c:strRef>
              <c:f>'Comm sentences tables - starts'!$C$3</c:f>
              <c:strCache>
                <c:ptCount val="1"/>
                <c:pt idx="0">
                  <c:v>Home Detention</c:v>
                </c:pt>
              </c:strCache>
            </c:strRef>
          </c:tx>
          <c:spPr>
            <a:ln w="38100" cmpd="sng">
              <a:solidFill>
                <a:srgbClr val="263E78"/>
              </a:solidFill>
              <a:prstDash val="solid"/>
            </a:ln>
          </c:spPr>
          <c:marker>
            <c:symbol val="triangle"/>
            <c:size val="3"/>
            <c:spPr>
              <a:noFill/>
              <a:ln w="9525">
                <a:noFill/>
              </a:ln>
            </c:spPr>
          </c:marker>
          <c:cat>
            <c:numRef>
              <c:f>'Comm sentences tables - starts'!$B$4:$B$304</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43282</c:v>
                </c:pt>
                <c:pt idx="218">
                  <c:v>43313</c:v>
                </c:pt>
                <c:pt idx="219">
                  <c:v>43344</c:v>
                </c:pt>
                <c:pt idx="220">
                  <c:v>43374</c:v>
                </c:pt>
                <c:pt idx="221">
                  <c:v>43405</c:v>
                </c:pt>
                <c:pt idx="222">
                  <c:v>43435</c:v>
                </c:pt>
                <c:pt idx="223">
                  <c:v>43466</c:v>
                </c:pt>
                <c:pt idx="224">
                  <c:v>43497</c:v>
                </c:pt>
                <c:pt idx="225">
                  <c:v>43525</c:v>
                </c:pt>
                <c:pt idx="226">
                  <c:v>43556</c:v>
                </c:pt>
                <c:pt idx="227">
                  <c:v>43586</c:v>
                </c:pt>
                <c:pt idx="228">
                  <c:v>43617</c:v>
                </c:pt>
                <c:pt idx="229">
                  <c:v>43647</c:v>
                </c:pt>
                <c:pt idx="230">
                  <c:v>43678</c:v>
                </c:pt>
                <c:pt idx="231">
                  <c:v>43709</c:v>
                </c:pt>
                <c:pt idx="232">
                  <c:v>43739</c:v>
                </c:pt>
                <c:pt idx="233">
                  <c:v>43770</c:v>
                </c:pt>
                <c:pt idx="234">
                  <c:v>43800</c:v>
                </c:pt>
                <c:pt idx="235">
                  <c:v>43831</c:v>
                </c:pt>
                <c:pt idx="236">
                  <c:v>43862</c:v>
                </c:pt>
                <c:pt idx="237">
                  <c:v>43891</c:v>
                </c:pt>
                <c:pt idx="238">
                  <c:v>43922</c:v>
                </c:pt>
                <c:pt idx="239">
                  <c:v>43952</c:v>
                </c:pt>
                <c:pt idx="240">
                  <c:v>43983</c:v>
                </c:pt>
                <c:pt idx="241">
                  <c:v>44013</c:v>
                </c:pt>
                <c:pt idx="242">
                  <c:v>44044</c:v>
                </c:pt>
                <c:pt idx="243">
                  <c:v>44075</c:v>
                </c:pt>
                <c:pt idx="244">
                  <c:v>44105</c:v>
                </c:pt>
                <c:pt idx="245">
                  <c:v>44136</c:v>
                </c:pt>
                <c:pt idx="246">
                  <c:v>44166</c:v>
                </c:pt>
                <c:pt idx="247">
                  <c:v>44197</c:v>
                </c:pt>
                <c:pt idx="248">
                  <c:v>44228</c:v>
                </c:pt>
                <c:pt idx="249">
                  <c:v>44256</c:v>
                </c:pt>
                <c:pt idx="250">
                  <c:v>44287</c:v>
                </c:pt>
                <c:pt idx="251">
                  <c:v>44317</c:v>
                </c:pt>
                <c:pt idx="252">
                  <c:v>44348</c:v>
                </c:pt>
                <c:pt idx="253">
                  <c:v>44378</c:v>
                </c:pt>
                <c:pt idx="254">
                  <c:v>44409</c:v>
                </c:pt>
                <c:pt idx="255">
                  <c:v>44440</c:v>
                </c:pt>
                <c:pt idx="256">
                  <c:v>44470</c:v>
                </c:pt>
                <c:pt idx="257">
                  <c:v>44501</c:v>
                </c:pt>
                <c:pt idx="258">
                  <c:v>44531</c:v>
                </c:pt>
                <c:pt idx="259">
                  <c:v>44562</c:v>
                </c:pt>
                <c:pt idx="260">
                  <c:v>44593</c:v>
                </c:pt>
                <c:pt idx="261">
                  <c:v>44621</c:v>
                </c:pt>
                <c:pt idx="262">
                  <c:v>44652</c:v>
                </c:pt>
                <c:pt idx="263">
                  <c:v>44682</c:v>
                </c:pt>
                <c:pt idx="264">
                  <c:v>44713</c:v>
                </c:pt>
                <c:pt idx="265">
                  <c:v>44743</c:v>
                </c:pt>
                <c:pt idx="266">
                  <c:v>44774</c:v>
                </c:pt>
                <c:pt idx="267">
                  <c:v>44805</c:v>
                </c:pt>
                <c:pt idx="268">
                  <c:v>44835</c:v>
                </c:pt>
                <c:pt idx="269">
                  <c:v>44866</c:v>
                </c:pt>
                <c:pt idx="270">
                  <c:v>44896</c:v>
                </c:pt>
                <c:pt idx="271">
                  <c:v>44927</c:v>
                </c:pt>
                <c:pt idx="272">
                  <c:v>44958</c:v>
                </c:pt>
                <c:pt idx="273">
                  <c:v>44986</c:v>
                </c:pt>
                <c:pt idx="274">
                  <c:v>45017</c:v>
                </c:pt>
                <c:pt idx="275">
                  <c:v>45047</c:v>
                </c:pt>
                <c:pt idx="276">
                  <c:v>45078</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45474</c:v>
                </c:pt>
                <c:pt idx="290" formatCode="mmm\ yy">
                  <c:v>45505</c:v>
                </c:pt>
                <c:pt idx="291" formatCode="mmm\ yy">
                  <c:v>45536</c:v>
                </c:pt>
                <c:pt idx="292" formatCode="mmm\ yy">
                  <c:v>45566</c:v>
                </c:pt>
                <c:pt idx="293" formatCode="mmm\ yy">
                  <c:v>45597</c:v>
                </c:pt>
                <c:pt idx="294" formatCode="mmm\ yy">
                  <c:v>45627</c:v>
                </c:pt>
                <c:pt idx="295" formatCode="mmm\ yy">
                  <c:v>45658</c:v>
                </c:pt>
                <c:pt idx="296" formatCode="mmm\ yy">
                  <c:v>45689</c:v>
                </c:pt>
                <c:pt idx="297" formatCode="mmm\ yy">
                  <c:v>45717</c:v>
                </c:pt>
                <c:pt idx="298" formatCode="mmm\ yy">
                  <c:v>45748</c:v>
                </c:pt>
                <c:pt idx="299" formatCode="mmm\ yy">
                  <c:v>45778</c:v>
                </c:pt>
                <c:pt idx="300" formatCode="mmm\ yy">
                  <c:v>45809</c:v>
                </c:pt>
              </c:numCache>
            </c:numRef>
          </c:cat>
          <c:val>
            <c:numRef>
              <c:f>'Comm sentences tables - starts'!$C$4:$C$304</c:f>
              <c:numCache>
                <c:formatCode>_-* #,##0_-;\-* #,##0_-;_-* "-"??_-;_-@_-</c:formatCode>
                <c:ptCount val="301"/>
                <c:pt idx="88">
                  <c:v>51</c:v>
                </c:pt>
                <c:pt idx="89">
                  <c:v>188</c:v>
                </c:pt>
                <c:pt idx="90">
                  <c:v>189</c:v>
                </c:pt>
                <c:pt idx="91">
                  <c:v>172</c:v>
                </c:pt>
                <c:pt idx="92">
                  <c:v>237</c:v>
                </c:pt>
                <c:pt idx="93">
                  <c:v>227</c:v>
                </c:pt>
                <c:pt idx="94">
                  <c:v>276</c:v>
                </c:pt>
                <c:pt idx="95">
                  <c:v>264</c:v>
                </c:pt>
                <c:pt idx="96">
                  <c:v>272</c:v>
                </c:pt>
                <c:pt idx="97">
                  <c:v>318</c:v>
                </c:pt>
                <c:pt idx="98">
                  <c:v>261</c:v>
                </c:pt>
                <c:pt idx="99">
                  <c:v>321</c:v>
                </c:pt>
                <c:pt idx="100">
                  <c:v>237</c:v>
                </c:pt>
                <c:pt idx="101">
                  <c:v>244</c:v>
                </c:pt>
                <c:pt idx="102">
                  <c:v>266</c:v>
                </c:pt>
                <c:pt idx="103">
                  <c:v>166</c:v>
                </c:pt>
                <c:pt idx="104">
                  <c:v>270</c:v>
                </c:pt>
                <c:pt idx="105">
                  <c:v>248</c:v>
                </c:pt>
                <c:pt idx="106">
                  <c:v>229</c:v>
                </c:pt>
                <c:pt idx="107">
                  <c:v>292</c:v>
                </c:pt>
                <c:pt idx="108">
                  <c:v>303</c:v>
                </c:pt>
                <c:pt idx="109">
                  <c:v>298</c:v>
                </c:pt>
                <c:pt idx="110">
                  <c:v>271</c:v>
                </c:pt>
                <c:pt idx="111">
                  <c:v>286</c:v>
                </c:pt>
                <c:pt idx="112">
                  <c:v>274</c:v>
                </c:pt>
                <c:pt idx="113">
                  <c:v>303</c:v>
                </c:pt>
                <c:pt idx="114">
                  <c:v>282</c:v>
                </c:pt>
                <c:pt idx="115">
                  <c:v>192</c:v>
                </c:pt>
                <c:pt idx="116">
                  <c:v>258</c:v>
                </c:pt>
                <c:pt idx="117">
                  <c:v>340</c:v>
                </c:pt>
                <c:pt idx="118">
                  <c:v>283</c:v>
                </c:pt>
                <c:pt idx="119">
                  <c:v>337</c:v>
                </c:pt>
                <c:pt idx="120">
                  <c:v>361</c:v>
                </c:pt>
                <c:pt idx="121">
                  <c:v>402</c:v>
                </c:pt>
                <c:pt idx="122">
                  <c:v>378</c:v>
                </c:pt>
                <c:pt idx="123">
                  <c:v>338</c:v>
                </c:pt>
                <c:pt idx="124">
                  <c:v>324</c:v>
                </c:pt>
                <c:pt idx="125">
                  <c:v>329</c:v>
                </c:pt>
                <c:pt idx="126">
                  <c:v>343</c:v>
                </c:pt>
                <c:pt idx="127">
                  <c:v>167</c:v>
                </c:pt>
                <c:pt idx="128">
                  <c:v>277</c:v>
                </c:pt>
                <c:pt idx="129">
                  <c:v>303</c:v>
                </c:pt>
                <c:pt idx="130">
                  <c:v>245</c:v>
                </c:pt>
                <c:pt idx="131">
                  <c:v>285</c:v>
                </c:pt>
                <c:pt idx="132">
                  <c:v>250</c:v>
                </c:pt>
                <c:pt idx="133">
                  <c:v>271</c:v>
                </c:pt>
                <c:pt idx="134">
                  <c:v>318</c:v>
                </c:pt>
                <c:pt idx="135">
                  <c:v>286</c:v>
                </c:pt>
                <c:pt idx="136">
                  <c:v>281</c:v>
                </c:pt>
                <c:pt idx="137">
                  <c:v>299</c:v>
                </c:pt>
                <c:pt idx="138">
                  <c:v>274</c:v>
                </c:pt>
                <c:pt idx="139">
                  <c:v>186</c:v>
                </c:pt>
                <c:pt idx="140">
                  <c:v>290</c:v>
                </c:pt>
                <c:pt idx="141">
                  <c:v>298</c:v>
                </c:pt>
                <c:pt idx="142">
                  <c:v>220</c:v>
                </c:pt>
                <c:pt idx="143">
                  <c:v>345</c:v>
                </c:pt>
                <c:pt idx="144">
                  <c:v>297</c:v>
                </c:pt>
                <c:pt idx="145">
                  <c:v>292</c:v>
                </c:pt>
                <c:pt idx="146">
                  <c:v>336</c:v>
                </c:pt>
                <c:pt idx="147">
                  <c:v>307</c:v>
                </c:pt>
                <c:pt idx="148">
                  <c:v>330</c:v>
                </c:pt>
                <c:pt idx="149">
                  <c:v>354</c:v>
                </c:pt>
                <c:pt idx="150">
                  <c:v>278</c:v>
                </c:pt>
                <c:pt idx="151">
                  <c:v>208</c:v>
                </c:pt>
                <c:pt idx="152">
                  <c:v>262</c:v>
                </c:pt>
                <c:pt idx="153">
                  <c:v>267</c:v>
                </c:pt>
                <c:pt idx="154">
                  <c:v>304</c:v>
                </c:pt>
                <c:pt idx="155">
                  <c:v>343</c:v>
                </c:pt>
                <c:pt idx="156">
                  <c:v>264</c:v>
                </c:pt>
                <c:pt idx="157">
                  <c:v>326</c:v>
                </c:pt>
                <c:pt idx="158">
                  <c:v>311</c:v>
                </c:pt>
                <c:pt idx="159">
                  <c:v>275</c:v>
                </c:pt>
                <c:pt idx="160">
                  <c:v>352</c:v>
                </c:pt>
                <c:pt idx="161">
                  <c:v>284</c:v>
                </c:pt>
                <c:pt idx="162">
                  <c:v>292</c:v>
                </c:pt>
                <c:pt idx="163">
                  <c:v>220</c:v>
                </c:pt>
                <c:pt idx="164">
                  <c:v>235</c:v>
                </c:pt>
                <c:pt idx="165">
                  <c:v>237</c:v>
                </c:pt>
                <c:pt idx="166">
                  <c:v>239</c:v>
                </c:pt>
                <c:pt idx="167">
                  <c:v>298</c:v>
                </c:pt>
                <c:pt idx="168">
                  <c:v>263</c:v>
                </c:pt>
                <c:pt idx="169">
                  <c:v>338</c:v>
                </c:pt>
                <c:pt idx="170">
                  <c:v>292</c:v>
                </c:pt>
                <c:pt idx="171">
                  <c:v>342</c:v>
                </c:pt>
                <c:pt idx="172">
                  <c:v>290</c:v>
                </c:pt>
                <c:pt idx="173">
                  <c:v>267</c:v>
                </c:pt>
                <c:pt idx="174">
                  <c:v>307</c:v>
                </c:pt>
                <c:pt idx="175">
                  <c:v>146</c:v>
                </c:pt>
                <c:pt idx="176">
                  <c:v>189</c:v>
                </c:pt>
                <c:pt idx="177">
                  <c:v>285</c:v>
                </c:pt>
                <c:pt idx="178">
                  <c:v>239</c:v>
                </c:pt>
                <c:pt idx="179">
                  <c:v>251</c:v>
                </c:pt>
                <c:pt idx="180">
                  <c:v>310</c:v>
                </c:pt>
                <c:pt idx="181">
                  <c:v>358</c:v>
                </c:pt>
                <c:pt idx="182">
                  <c:v>324</c:v>
                </c:pt>
                <c:pt idx="183">
                  <c:v>304</c:v>
                </c:pt>
                <c:pt idx="184">
                  <c:v>324</c:v>
                </c:pt>
                <c:pt idx="185">
                  <c:v>289</c:v>
                </c:pt>
                <c:pt idx="186">
                  <c:v>246</c:v>
                </c:pt>
              </c:numCache>
            </c:numRef>
          </c:val>
        </c:ser>
        <c:ser>
          <c:idx val="0"/>
          <c:order val="1"/>
          <c:tx>
            <c:strRef>
              <c:f>'Comm sentences tables - starts'!$J$2:$O$2</c:f>
              <c:strCache>
                <c:ptCount val="1"/>
                <c:pt idx="0">
                  <c:v>Forecast</c:v>
                </c:pt>
              </c:strCache>
            </c:strRef>
          </c:tx>
          <c:spPr>
            <a:ln w="25400"/>
          </c:spPr>
          <c:marker>
            <c:symbol val="none"/>
          </c:marker>
          <c:cat>
            <c:numRef>
              <c:f>'Comm sentences tables - starts'!$B$4:$B$304</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43282</c:v>
                </c:pt>
                <c:pt idx="218">
                  <c:v>43313</c:v>
                </c:pt>
                <c:pt idx="219">
                  <c:v>43344</c:v>
                </c:pt>
                <c:pt idx="220">
                  <c:v>43374</c:v>
                </c:pt>
                <c:pt idx="221">
                  <c:v>43405</c:v>
                </c:pt>
                <c:pt idx="222">
                  <c:v>43435</c:v>
                </c:pt>
                <c:pt idx="223">
                  <c:v>43466</c:v>
                </c:pt>
                <c:pt idx="224">
                  <c:v>43497</c:v>
                </c:pt>
                <c:pt idx="225">
                  <c:v>43525</c:v>
                </c:pt>
                <c:pt idx="226">
                  <c:v>43556</c:v>
                </c:pt>
                <c:pt idx="227">
                  <c:v>43586</c:v>
                </c:pt>
                <c:pt idx="228">
                  <c:v>43617</c:v>
                </c:pt>
                <c:pt idx="229">
                  <c:v>43647</c:v>
                </c:pt>
                <c:pt idx="230">
                  <c:v>43678</c:v>
                </c:pt>
                <c:pt idx="231">
                  <c:v>43709</c:v>
                </c:pt>
                <c:pt idx="232">
                  <c:v>43739</c:v>
                </c:pt>
                <c:pt idx="233">
                  <c:v>43770</c:v>
                </c:pt>
                <c:pt idx="234">
                  <c:v>43800</c:v>
                </c:pt>
                <c:pt idx="235">
                  <c:v>43831</c:v>
                </c:pt>
                <c:pt idx="236">
                  <c:v>43862</c:v>
                </c:pt>
                <c:pt idx="237">
                  <c:v>43891</c:v>
                </c:pt>
                <c:pt idx="238">
                  <c:v>43922</c:v>
                </c:pt>
                <c:pt idx="239">
                  <c:v>43952</c:v>
                </c:pt>
                <c:pt idx="240">
                  <c:v>43983</c:v>
                </c:pt>
                <c:pt idx="241">
                  <c:v>44013</c:v>
                </c:pt>
                <c:pt idx="242">
                  <c:v>44044</c:v>
                </c:pt>
                <c:pt idx="243">
                  <c:v>44075</c:v>
                </c:pt>
                <c:pt idx="244">
                  <c:v>44105</c:v>
                </c:pt>
                <c:pt idx="245">
                  <c:v>44136</c:v>
                </c:pt>
                <c:pt idx="246">
                  <c:v>44166</c:v>
                </c:pt>
                <c:pt idx="247">
                  <c:v>44197</c:v>
                </c:pt>
                <c:pt idx="248">
                  <c:v>44228</c:v>
                </c:pt>
                <c:pt idx="249">
                  <c:v>44256</c:v>
                </c:pt>
                <c:pt idx="250">
                  <c:v>44287</c:v>
                </c:pt>
                <c:pt idx="251">
                  <c:v>44317</c:v>
                </c:pt>
                <c:pt idx="252">
                  <c:v>44348</c:v>
                </c:pt>
                <c:pt idx="253">
                  <c:v>44378</c:v>
                </c:pt>
                <c:pt idx="254">
                  <c:v>44409</c:v>
                </c:pt>
                <c:pt idx="255">
                  <c:v>44440</c:v>
                </c:pt>
                <c:pt idx="256">
                  <c:v>44470</c:v>
                </c:pt>
                <c:pt idx="257">
                  <c:v>44501</c:v>
                </c:pt>
                <c:pt idx="258">
                  <c:v>44531</c:v>
                </c:pt>
                <c:pt idx="259">
                  <c:v>44562</c:v>
                </c:pt>
                <c:pt idx="260">
                  <c:v>44593</c:v>
                </c:pt>
                <c:pt idx="261">
                  <c:v>44621</c:v>
                </c:pt>
                <c:pt idx="262">
                  <c:v>44652</c:v>
                </c:pt>
                <c:pt idx="263">
                  <c:v>44682</c:v>
                </c:pt>
                <c:pt idx="264">
                  <c:v>44713</c:v>
                </c:pt>
                <c:pt idx="265">
                  <c:v>44743</c:v>
                </c:pt>
                <c:pt idx="266">
                  <c:v>44774</c:v>
                </c:pt>
                <c:pt idx="267">
                  <c:v>44805</c:v>
                </c:pt>
                <c:pt idx="268">
                  <c:v>44835</c:v>
                </c:pt>
                <c:pt idx="269">
                  <c:v>44866</c:v>
                </c:pt>
                <c:pt idx="270">
                  <c:v>44896</c:v>
                </c:pt>
                <c:pt idx="271">
                  <c:v>44927</c:v>
                </c:pt>
                <c:pt idx="272">
                  <c:v>44958</c:v>
                </c:pt>
                <c:pt idx="273">
                  <c:v>44986</c:v>
                </c:pt>
                <c:pt idx="274">
                  <c:v>45017</c:v>
                </c:pt>
                <c:pt idx="275">
                  <c:v>45047</c:v>
                </c:pt>
                <c:pt idx="276">
                  <c:v>45078</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45474</c:v>
                </c:pt>
                <c:pt idx="290" formatCode="mmm\ yy">
                  <c:v>45505</c:v>
                </c:pt>
                <c:pt idx="291" formatCode="mmm\ yy">
                  <c:v>45536</c:v>
                </c:pt>
                <c:pt idx="292" formatCode="mmm\ yy">
                  <c:v>45566</c:v>
                </c:pt>
                <c:pt idx="293" formatCode="mmm\ yy">
                  <c:v>45597</c:v>
                </c:pt>
                <c:pt idx="294" formatCode="mmm\ yy">
                  <c:v>45627</c:v>
                </c:pt>
                <c:pt idx="295" formatCode="mmm\ yy">
                  <c:v>45658</c:v>
                </c:pt>
                <c:pt idx="296" formatCode="mmm\ yy">
                  <c:v>45689</c:v>
                </c:pt>
                <c:pt idx="297" formatCode="mmm\ yy">
                  <c:v>45717</c:v>
                </c:pt>
                <c:pt idx="298" formatCode="mmm\ yy">
                  <c:v>45748</c:v>
                </c:pt>
                <c:pt idx="299" formatCode="mmm\ yy">
                  <c:v>45778</c:v>
                </c:pt>
                <c:pt idx="300" formatCode="mmm\ yy">
                  <c:v>45809</c:v>
                </c:pt>
              </c:numCache>
            </c:numRef>
          </c:cat>
          <c:val>
            <c:numRef>
              <c:f>'Comm sentences tables - starts'!$J$4:$J$304</c:f>
              <c:numCache>
                <c:formatCode>_-* #,##0_-;\-* #,##0_-;_-* "-"??_-;_-@_-</c:formatCode>
                <c:ptCount val="301"/>
                <c:pt idx="185">
                  <c:v>300.88786403447892</c:v>
                </c:pt>
                <c:pt idx="186">
                  <c:v>291.27835334758845</c:v>
                </c:pt>
                <c:pt idx="187">
                  <c:v>188.61550964851023</c:v>
                </c:pt>
                <c:pt idx="188">
                  <c:v>241.85048913243116</c:v>
                </c:pt>
                <c:pt idx="189">
                  <c:v>274.70978246442189</c:v>
                </c:pt>
                <c:pt idx="190">
                  <c:v>253.70467370493586</c:v>
                </c:pt>
                <c:pt idx="191">
                  <c:v>297.30791071854117</c:v>
                </c:pt>
                <c:pt idx="192">
                  <c:v>289.18555711097503</c:v>
                </c:pt>
                <c:pt idx="193">
                  <c:v>335.88771052309994</c:v>
                </c:pt>
                <c:pt idx="194">
                  <c:v>315.1619350715186</c:v>
                </c:pt>
                <c:pt idx="195">
                  <c:v>308.85999307211824</c:v>
                </c:pt>
                <c:pt idx="196">
                  <c:v>313.57505441156184</c:v>
                </c:pt>
                <c:pt idx="197">
                  <c:v>294.56336462785225</c:v>
                </c:pt>
                <c:pt idx="198">
                  <c:v>292.09875908183074</c:v>
                </c:pt>
                <c:pt idx="199">
                  <c:v>184.42759945922026</c:v>
                </c:pt>
                <c:pt idx="200">
                  <c:v>237.89663370685304</c:v>
                </c:pt>
                <c:pt idx="201">
                  <c:v>274.17745970885818</c:v>
                </c:pt>
                <c:pt idx="202">
                  <c:v>251.60734214417718</c:v>
                </c:pt>
                <c:pt idx="203">
                  <c:v>294.95714326314828</c:v>
                </c:pt>
                <c:pt idx="204">
                  <c:v>288.38833031775664</c:v>
                </c:pt>
                <c:pt idx="205">
                  <c:v>334.71402397610808</c:v>
                </c:pt>
                <c:pt idx="206">
                  <c:v>313.78131709805706</c:v>
                </c:pt>
                <c:pt idx="207">
                  <c:v>308.16340757127267</c:v>
                </c:pt>
                <c:pt idx="208">
                  <c:v>312.86003909288672</c:v>
                </c:pt>
                <c:pt idx="209">
                  <c:v>293.74654661810672</c:v>
                </c:pt>
                <c:pt idx="210">
                  <c:v>291.58063984583049</c:v>
                </c:pt>
                <c:pt idx="211">
                  <c:v>183.97021811644171</c:v>
                </c:pt>
                <c:pt idx="212">
                  <c:v>237.40539308335653</c:v>
                </c:pt>
                <c:pt idx="213">
                  <c:v>273.81911542288657</c:v>
                </c:pt>
                <c:pt idx="214">
                  <c:v>251.30850901929756</c:v>
                </c:pt>
                <c:pt idx="215">
                  <c:v>294.65618500040034</c:v>
                </c:pt>
                <c:pt idx="216">
                  <c:v>288.14950734395029</c:v>
                </c:pt>
                <c:pt idx="217">
                  <c:v>334.51768785457307</c:v>
                </c:pt>
                <c:pt idx="218">
                  <c:v>313.59385421749812</c:v>
                </c:pt>
                <c:pt idx="219">
                  <c:v>308.0072891003079</c:v>
                </c:pt>
                <c:pt idx="220">
                  <c:v>312.73122815882795</c:v>
                </c:pt>
                <c:pt idx="221">
                  <c:v>293.62826410346622</c:v>
                </c:pt>
                <c:pt idx="222">
                  <c:v>291.4795758136276</c:v>
                </c:pt>
                <c:pt idx="223">
                  <c:v>183.8860250314832</c:v>
                </c:pt>
                <c:pt idx="224">
                  <c:v>237.33008278408113</c:v>
                </c:pt>
                <c:pt idx="225">
                  <c:v>273.75398409415925</c:v>
                </c:pt>
                <c:pt idx="226">
                  <c:v>251.2536941380888</c:v>
                </c:pt>
                <c:pt idx="227">
                  <c:v>294.60795398889786</c:v>
                </c:pt>
                <c:pt idx="228">
                  <c:v>288.10760352586675</c:v>
                </c:pt>
                <c:pt idx="229">
                  <c:v>334.48211636142281</c:v>
                </c:pt>
                <c:pt idx="230">
                  <c:v>313.56285721376105</c:v>
                </c:pt>
                <c:pt idx="231">
                  <c:v>307.98033706984711</c:v>
                </c:pt>
                <c:pt idx="232">
                  <c:v>312.70820045045991</c:v>
                </c:pt>
                <c:pt idx="233">
                  <c:v>293.60830427164018</c:v>
                </c:pt>
                <c:pt idx="234">
                  <c:v>291.4622352626393</c:v>
                </c:pt>
                <c:pt idx="235">
                  <c:v>183.87114264076399</c:v>
                </c:pt>
                <c:pt idx="236">
                  <c:v>237.31721749454783</c:v>
                </c:pt>
                <c:pt idx="237">
                  <c:v>273.74282198856901</c:v>
                </c:pt>
                <c:pt idx="238">
                  <c:v>251.2440863259234</c:v>
                </c:pt>
                <c:pt idx="239">
                  <c:v>294.59965801010298</c:v>
                </c:pt>
                <c:pt idx="240">
                  <c:v>288.10041509039894</c:v>
                </c:pt>
                <c:pt idx="241">
                  <c:v>334.47591782175863</c:v>
                </c:pt>
                <c:pt idx="242">
                  <c:v>313.55750696380397</c:v>
                </c:pt>
                <c:pt idx="243">
                  <c:v>307.97570592321682</c:v>
                </c:pt>
                <c:pt idx="244">
                  <c:v>312.70420293881983</c:v>
                </c:pt>
                <c:pt idx="245">
                  <c:v>293.60485379674276</c:v>
                </c:pt>
                <c:pt idx="246">
                  <c:v>291.45925081658498</c:v>
                </c:pt>
                <c:pt idx="247">
                  <c:v>183.86856511767917</c:v>
                </c:pt>
                <c:pt idx="248">
                  <c:v>237.31499234651432</c:v>
                </c:pt>
                <c:pt idx="249">
                  <c:v>273.74089836155071</c:v>
                </c:pt>
                <c:pt idx="250">
                  <c:v>251.24242454604004</c:v>
                </c:pt>
                <c:pt idx="251">
                  <c:v>294.59822314995068</c:v>
                </c:pt>
                <c:pt idx="252">
                  <c:v>288.09917506653636</c:v>
                </c:pt>
                <c:pt idx="253">
                  <c:v>334.47484648053535</c:v>
                </c:pt>
                <c:pt idx="254">
                  <c:v>313.55658176660603</c:v>
                </c:pt>
                <c:pt idx="255">
                  <c:v>307.97490651188855</c:v>
                </c:pt>
                <c:pt idx="256">
                  <c:v>312.70351225647977</c:v>
                </c:pt>
                <c:pt idx="257">
                  <c:v>293.60425725742272</c:v>
                </c:pt>
                <c:pt idx="258">
                  <c:v>291.45873543617404</c:v>
                </c:pt>
                <c:pt idx="259">
                  <c:v>183.8681198401386</c:v>
                </c:pt>
                <c:pt idx="260">
                  <c:v>237.31460772837701</c:v>
                </c:pt>
                <c:pt idx="261">
                  <c:v>273.74056608903851</c:v>
                </c:pt>
                <c:pt idx="262">
                  <c:v>251.24213747656609</c:v>
                </c:pt>
                <c:pt idx="263">
                  <c:v>294.59797517308118</c:v>
                </c:pt>
                <c:pt idx="264">
                  <c:v>288.09896084411071</c:v>
                </c:pt>
                <c:pt idx="265">
                  <c:v>334.47466140582338</c:v>
                </c:pt>
                <c:pt idx="266">
                  <c:v>313.5564218892921</c:v>
                </c:pt>
                <c:pt idx="267">
                  <c:v>307.9747683981642</c:v>
                </c:pt>
                <c:pt idx="268">
                  <c:v>312.7033929372792</c:v>
                </c:pt>
                <c:pt idx="269">
                  <c:v>293.60415418103929</c:v>
                </c:pt>
                <c:pt idx="270">
                  <c:v>291.45864639131418</c:v>
                </c:pt>
                <c:pt idx="271">
                  <c:v>183.86804291364351</c:v>
                </c:pt>
                <c:pt idx="272">
                  <c:v>237.31454127306611</c:v>
                </c:pt>
                <c:pt idx="273">
                  <c:v>273.74050867997397</c:v>
                </c:pt>
                <c:pt idx="274">
                  <c:v>251.2420878809634</c:v>
                </c:pt>
                <c:pt idx="275">
                  <c:v>294.59793232816185</c:v>
                </c:pt>
                <c:pt idx="276">
                  <c:v>288.09892383134371</c:v>
                </c:pt>
                <c:pt idx="277">
                  <c:v>334.4746294307584</c:v>
                </c:pt>
                <c:pt idx="278">
                  <c:v>313.55639426643506</c:v>
                </c:pt>
                <c:pt idx="279">
                  <c:v>307.97474453532323</c:v>
                </c:pt>
                <c:pt idx="280">
                  <c:v>312.70337232242218</c:v>
                </c:pt>
                <c:pt idx="281">
                  <c:v>293.60413637211201</c:v>
                </c:pt>
                <c:pt idx="282">
                  <c:v>291.45863100649638</c:v>
                </c:pt>
                <c:pt idx="283">
                  <c:v>183.86802962289096</c:v>
                </c:pt>
                <c:pt idx="284">
                  <c:v>237.31452979134622</c:v>
                </c:pt>
                <c:pt idx="285">
                  <c:v>273.74049876110183</c:v>
                </c:pt>
                <c:pt idx="286">
                  <c:v>251.24207931218319</c:v>
                </c:pt>
                <c:pt idx="287">
                  <c:v>294.5979249256996</c:v>
                </c:pt>
                <c:pt idx="288">
                  <c:v>288.09891743646898</c:v>
                </c:pt>
                <c:pt idx="289">
                  <c:v>334.47462390631512</c:v>
                </c:pt>
                <c:pt idx="290">
                  <c:v>313.55638949393961</c:v>
                </c:pt>
                <c:pt idx="291">
                  <c:v>307.9747404124339</c:v>
                </c:pt>
                <c:pt idx="292">
                  <c:v>312.70336876071616</c:v>
                </c:pt>
                <c:pt idx="293">
                  <c:v>293.60413329520122</c:v>
                </c:pt>
                <c:pt idx="294">
                  <c:v>291.45862834839681</c:v>
                </c:pt>
                <c:pt idx="295">
                  <c:v>183.86802732659626</c:v>
                </c:pt>
                <c:pt idx="296">
                  <c:v>237.3145278076081</c:v>
                </c:pt>
                <c:pt idx="297">
                  <c:v>273.74049704737826</c:v>
                </c:pt>
                <c:pt idx="298">
                  <c:v>251.2420778317215</c:v>
                </c:pt>
                <c:pt idx="299">
                  <c:v>294.59792364674894</c:v>
                </c:pt>
                <c:pt idx="300">
                  <c:v>288.09891633160123</c:v>
                </c:pt>
              </c:numCache>
            </c:numRef>
          </c:val>
        </c:ser>
        <c:marker val="1"/>
        <c:axId val="87223296"/>
        <c:axId val="87225472"/>
      </c:lineChart>
      <c:dateAx>
        <c:axId val="87223296"/>
        <c:scaling>
          <c:orientation val="minMax"/>
          <c:min val="39234"/>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768810341438629"/>
              <c:y val="0.86804331311572869"/>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87225472"/>
        <c:crosses val="autoZero"/>
        <c:auto val="1"/>
        <c:lblOffset val="100"/>
        <c:baseTimeUnit val="months"/>
        <c:majorUnit val="12"/>
        <c:majorTimeUnit val="months"/>
        <c:minorUnit val="12"/>
        <c:minorTimeUnit val="months"/>
      </c:dateAx>
      <c:valAx>
        <c:axId val="87225472"/>
        <c:scaling>
          <c:orientation val="minMax"/>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Number of starts</a:t>
                </a:r>
              </a:p>
            </c:rich>
          </c:tx>
          <c:layout>
            <c:manualLayout>
              <c:xMode val="edge"/>
              <c:yMode val="edge"/>
              <c:x val="1.2555181703608647E-2"/>
              <c:y val="0.20479745077737851"/>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87223296"/>
        <c:crosses val="autoZero"/>
        <c:crossBetween val="midCat"/>
      </c:valAx>
      <c:spPr>
        <a:solidFill>
          <a:srgbClr val="FFFFFF"/>
        </a:solidFill>
        <a:ln w="3175">
          <a:solidFill>
            <a:srgbClr val="000000"/>
          </a:solidFill>
          <a:prstDash val="solid"/>
        </a:ln>
      </c:spPr>
    </c:plotArea>
    <c:legend>
      <c:legendPos val="r"/>
      <c:layout>
        <c:manualLayout>
          <c:xMode val="edge"/>
          <c:yMode val="edge"/>
          <c:x val="0.34581497797358546"/>
          <c:y val="0.9346543690578285"/>
          <c:w val="0.30837004405287777"/>
          <c:h val="4.7524798426669269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lang val="en-NZ"/>
  <c:chart>
    <c:title>
      <c:tx>
        <c:rich>
          <a:bodyPr/>
          <a:lstStyle/>
          <a:p>
            <a:pPr algn="l">
              <a:defRPr sz="1600" b="1" i="0" u="none" strike="noStrike" baseline="0">
                <a:solidFill>
                  <a:srgbClr val="000000"/>
                </a:solidFill>
                <a:latin typeface="Arial"/>
                <a:ea typeface="Arial"/>
                <a:cs typeface="Arial"/>
              </a:defRPr>
            </a:pPr>
            <a:r>
              <a:rPr lang="en-NZ"/>
              <a:t>Home Detention muster</a:t>
            </a:r>
          </a:p>
        </c:rich>
      </c:tx>
      <c:spPr>
        <a:noFill/>
        <a:ln w="25400">
          <a:noFill/>
        </a:ln>
      </c:spPr>
    </c:title>
    <c:plotArea>
      <c:layout>
        <c:manualLayout>
          <c:layoutTarget val="inner"/>
          <c:xMode val="edge"/>
          <c:yMode val="edge"/>
          <c:x val="0.11419600306091374"/>
          <c:y val="9.2587406772173295E-2"/>
          <c:w val="0.86439031378390063"/>
          <c:h val="0.6060093292816402"/>
        </c:manualLayout>
      </c:layout>
      <c:lineChart>
        <c:grouping val="standard"/>
        <c:ser>
          <c:idx val="2"/>
          <c:order val="0"/>
          <c:tx>
            <c:strRef>
              <c:f>'Comm sentences tables - musters'!$C$3</c:f>
              <c:strCache>
                <c:ptCount val="1"/>
                <c:pt idx="0">
                  <c:v>Home Detention</c:v>
                </c:pt>
              </c:strCache>
            </c:strRef>
          </c:tx>
          <c:spPr>
            <a:ln w="38100" cmpd="sng">
              <a:solidFill>
                <a:srgbClr val="263E78"/>
              </a:solidFill>
              <a:prstDash val="solid"/>
            </a:ln>
          </c:spPr>
          <c:marker>
            <c:symbol val="triangle"/>
            <c:size val="3"/>
            <c:spPr>
              <a:noFill/>
              <a:ln w="9525">
                <a:noFill/>
              </a:ln>
            </c:spPr>
          </c:marker>
          <c:cat>
            <c:numRef>
              <c:f>'Comm sentences tables - musters'!$B$4:$B$220</c:f>
              <c:numCache>
                <c:formatCode>mmm\-yy</c:formatCode>
                <c:ptCount val="217"/>
                <c:pt idx="0">
                  <c:v>39263</c:v>
                </c:pt>
                <c:pt idx="1">
                  <c:v>39294</c:v>
                </c:pt>
                <c:pt idx="2">
                  <c:v>39325</c:v>
                </c:pt>
                <c:pt idx="3">
                  <c:v>39355</c:v>
                </c:pt>
                <c:pt idx="4">
                  <c:v>39386</c:v>
                </c:pt>
                <c:pt idx="5">
                  <c:v>39416</c:v>
                </c:pt>
                <c:pt idx="6">
                  <c:v>39447</c:v>
                </c:pt>
                <c:pt idx="7">
                  <c:v>39478</c:v>
                </c:pt>
                <c:pt idx="8">
                  <c:v>39507</c:v>
                </c:pt>
                <c:pt idx="9">
                  <c:v>39538</c:v>
                </c:pt>
                <c:pt idx="10">
                  <c:v>39568</c:v>
                </c:pt>
                <c:pt idx="11">
                  <c:v>39599</c:v>
                </c:pt>
                <c:pt idx="12">
                  <c:v>39629</c:v>
                </c:pt>
                <c:pt idx="13">
                  <c:v>39660</c:v>
                </c:pt>
                <c:pt idx="14">
                  <c:v>39691</c:v>
                </c:pt>
                <c:pt idx="15">
                  <c:v>39721</c:v>
                </c:pt>
                <c:pt idx="16">
                  <c:v>39752</c:v>
                </c:pt>
                <c:pt idx="17">
                  <c:v>39782</c:v>
                </c:pt>
                <c:pt idx="18">
                  <c:v>39813</c:v>
                </c:pt>
                <c:pt idx="19">
                  <c:v>39844</c:v>
                </c:pt>
                <c:pt idx="20">
                  <c:v>39872</c:v>
                </c:pt>
                <c:pt idx="21">
                  <c:v>39903</c:v>
                </c:pt>
                <c:pt idx="22">
                  <c:v>39933</c:v>
                </c:pt>
                <c:pt idx="23">
                  <c:v>39964</c:v>
                </c:pt>
                <c:pt idx="24">
                  <c:v>39994</c:v>
                </c:pt>
                <c:pt idx="25">
                  <c:v>40025</c:v>
                </c:pt>
                <c:pt idx="26">
                  <c:v>40056</c:v>
                </c:pt>
                <c:pt idx="27">
                  <c:v>40086</c:v>
                </c:pt>
                <c:pt idx="28">
                  <c:v>40117</c:v>
                </c:pt>
                <c:pt idx="29">
                  <c:v>40147</c:v>
                </c:pt>
                <c:pt idx="30">
                  <c:v>40178</c:v>
                </c:pt>
                <c:pt idx="31">
                  <c:v>40209</c:v>
                </c:pt>
                <c:pt idx="32">
                  <c:v>40237</c:v>
                </c:pt>
                <c:pt idx="33">
                  <c:v>40268</c:v>
                </c:pt>
                <c:pt idx="34">
                  <c:v>40298</c:v>
                </c:pt>
                <c:pt idx="35">
                  <c:v>40329</c:v>
                </c:pt>
                <c:pt idx="36">
                  <c:v>40359</c:v>
                </c:pt>
                <c:pt idx="37">
                  <c:v>40390</c:v>
                </c:pt>
                <c:pt idx="38">
                  <c:v>40421</c:v>
                </c:pt>
                <c:pt idx="39">
                  <c:v>40451</c:v>
                </c:pt>
                <c:pt idx="40">
                  <c:v>40482</c:v>
                </c:pt>
                <c:pt idx="41">
                  <c:v>40512</c:v>
                </c:pt>
                <c:pt idx="42">
                  <c:v>40543</c:v>
                </c:pt>
                <c:pt idx="43">
                  <c:v>40574</c:v>
                </c:pt>
                <c:pt idx="44">
                  <c:v>40602</c:v>
                </c:pt>
                <c:pt idx="45">
                  <c:v>40633</c:v>
                </c:pt>
                <c:pt idx="46">
                  <c:v>40663</c:v>
                </c:pt>
                <c:pt idx="47">
                  <c:v>40694</c:v>
                </c:pt>
                <c:pt idx="48">
                  <c:v>40724</c:v>
                </c:pt>
                <c:pt idx="49">
                  <c:v>40755</c:v>
                </c:pt>
                <c:pt idx="50">
                  <c:v>40786</c:v>
                </c:pt>
                <c:pt idx="51">
                  <c:v>40816</c:v>
                </c:pt>
                <c:pt idx="52">
                  <c:v>40847</c:v>
                </c:pt>
                <c:pt idx="53">
                  <c:v>40877</c:v>
                </c:pt>
                <c:pt idx="54">
                  <c:v>40908</c:v>
                </c:pt>
                <c:pt idx="55">
                  <c:v>40939</c:v>
                </c:pt>
                <c:pt idx="56">
                  <c:v>40968</c:v>
                </c:pt>
                <c:pt idx="57">
                  <c:v>40999</c:v>
                </c:pt>
                <c:pt idx="58">
                  <c:v>41029</c:v>
                </c:pt>
                <c:pt idx="59">
                  <c:v>41060</c:v>
                </c:pt>
                <c:pt idx="60">
                  <c:v>41090</c:v>
                </c:pt>
                <c:pt idx="61">
                  <c:v>41121</c:v>
                </c:pt>
                <c:pt idx="62">
                  <c:v>41152</c:v>
                </c:pt>
                <c:pt idx="63">
                  <c:v>41182</c:v>
                </c:pt>
                <c:pt idx="64">
                  <c:v>41213</c:v>
                </c:pt>
                <c:pt idx="65">
                  <c:v>41243</c:v>
                </c:pt>
                <c:pt idx="66">
                  <c:v>41274</c:v>
                </c:pt>
                <c:pt idx="67">
                  <c:v>41305</c:v>
                </c:pt>
                <c:pt idx="68">
                  <c:v>41333</c:v>
                </c:pt>
                <c:pt idx="69">
                  <c:v>41364</c:v>
                </c:pt>
                <c:pt idx="70">
                  <c:v>41394</c:v>
                </c:pt>
                <c:pt idx="71">
                  <c:v>41425</c:v>
                </c:pt>
                <c:pt idx="72">
                  <c:v>41455</c:v>
                </c:pt>
                <c:pt idx="73">
                  <c:v>41486</c:v>
                </c:pt>
                <c:pt idx="74">
                  <c:v>41517</c:v>
                </c:pt>
                <c:pt idx="75">
                  <c:v>41547</c:v>
                </c:pt>
                <c:pt idx="76">
                  <c:v>41578</c:v>
                </c:pt>
                <c:pt idx="77">
                  <c:v>41608</c:v>
                </c:pt>
                <c:pt idx="78">
                  <c:v>41639</c:v>
                </c:pt>
                <c:pt idx="79">
                  <c:v>41670</c:v>
                </c:pt>
                <c:pt idx="80">
                  <c:v>41698</c:v>
                </c:pt>
                <c:pt idx="81">
                  <c:v>41729</c:v>
                </c:pt>
                <c:pt idx="82">
                  <c:v>41759</c:v>
                </c:pt>
                <c:pt idx="83">
                  <c:v>41790</c:v>
                </c:pt>
                <c:pt idx="84">
                  <c:v>41820</c:v>
                </c:pt>
                <c:pt idx="85">
                  <c:v>41851</c:v>
                </c:pt>
                <c:pt idx="86">
                  <c:v>41882</c:v>
                </c:pt>
                <c:pt idx="87">
                  <c:v>41912</c:v>
                </c:pt>
                <c:pt idx="88">
                  <c:v>41943</c:v>
                </c:pt>
                <c:pt idx="89">
                  <c:v>41973</c:v>
                </c:pt>
                <c:pt idx="90">
                  <c:v>42004</c:v>
                </c:pt>
                <c:pt idx="91">
                  <c:v>42035</c:v>
                </c:pt>
                <c:pt idx="92">
                  <c:v>42063</c:v>
                </c:pt>
                <c:pt idx="93">
                  <c:v>42094</c:v>
                </c:pt>
                <c:pt idx="94">
                  <c:v>42124</c:v>
                </c:pt>
                <c:pt idx="95">
                  <c:v>42155</c:v>
                </c:pt>
                <c:pt idx="96">
                  <c:v>42185</c:v>
                </c:pt>
                <c:pt idx="97">
                  <c:v>42216</c:v>
                </c:pt>
                <c:pt idx="98">
                  <c:v>42247</c:v>
                </c:pt>
                <c:pt idx="99">
                  <c:v>42277</c:v>
                </c:pt>
                <c:pt idx="100">
                  <c:v>42308</c:v>
                </c:pt>
                <c:pt idx="101">
                  <c:v>42338</c:v>
                </c:pt>
                <c:pt idx="102">
                  <c:v>42369</c:v>
                </c:pt>
                <c:pt idx="103">
                  <c:v>42400</c:v>
                </c:pt>
                <c:pt idx="104">
                  <c:v>42429</c:v>
                </c:pt>
                <c:pt idx="105">
                  <c:v>42460</c:v>
                </c:pt>
                <c:pt idx="106">
                  <c:v>42490</c:v>
                </c:pt>
                <c:pt idx="107">
                  <c:v>42521</c:v>
                </c:pt>
                <c:pt idx="108">
                  <c:v>42551</c:v>
                </c:pt>
                <c:pt idx="109">
                  <c:v>42582</c:v>
                </c:pt>
                <c:pt idx="110">
                  <c:v>42613</c:v>
                </c:pt>
                <c:pt idx="111">
                  <c:v>42643</c:v>
                </c:pt>
                <c:pt idx="112">
                  <c:v>42674</c:v>
                </c:pt>
                <c:pt idx="113">
                  <c:v>42704</c:v>
                </c:pt>
                <c:pt idx="114">
                  <c:v>42735</c:v>
                </c:pt>
                <c:pt idx="115">
                  <c:v>42766</c:v>
                </c:pt>
                <c:pt idx="116">
                  <c:v>42794</c:v>
                </c:pt>
                <c:pt idx="117">
                  <c:v>42825</c:v>
                </c:pt>
                <c:pt idx="118">
                  <c:v>42855</c:v>
                </c:pt>
                <c:pt idx="119">
                  <c:v>42886</c:v>
                </c:pt>
                <c:pt idx="120">
                  <c:v>42916</c:v>
                </c:pt>
                <c:pt idx="121">
                  <c:v>42947</c:v>
                </c:pt>
                <c:pt idx="122">
                  <c:v>42978</c:v>
                </c:pt>
                <c:pt idx="123">
                  <c:v>43008</c:v>
                </c:pt>
                <c:pt idx="124">
                  <c:v>43039</c:v>
                </c:pt>
                <c:pt idx="125">
                  <c:v>43069</c:v>
                </c:pt>
                <c:pt idx="126">
                  <c:v>43100</c:v>
                </c:pt>
                <c:pt idx="127">
                  <c:v>43131</c:v>
                </c:pt>
                <c:pt idx="128">
                  <c:v>43159</c:v>
                </c:pt>
                <c:pt idx="129">
                  <c:v>43190</c:v>
                </c:pt>
                <c:pt idx="130">
                  <c:v>43220</c:v>
                </c:pt>
                <c:pt idx="131">
                  <c:v>43251</c:v>
                </c:pt>
                <c:pt idx="132">
                  <c:v>43281</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formatCode="mmm\ yy">
                  <c:v>45138</c:v>
                </c:pt>
                <c:pt idx="194" formatCode="mmm\ yy">
                  <c:v>45169</c:v>
                </c:pt>
                <c:pt idx="195" formatCode="mmm\ yy">
                  <c:v>45199</c:v>
                </c:pt>
                <c:pt idx="196" formatCode="mmm\ yy">
                  <c:v>45230</c:v>
                </c:pt>
                <c:pt idx="197" formatCode="mmm\ yy">
                  <c:v>45260</c:v>
                </c:pt>
                <c:pt idx="198" formatCode="mmm\ yy">
                  <c:v>45291</c:v>
                </c:pt>
                <c:pt idx="199" formatCode="mmm\ yy">
                  <c:v>45322</c:v>
                </c:pt>
                <c:pt idx="200" formatCode="mmm\ yy">
                  <c:v>45351</c:v>
                </c:pt>
                <c:pt idx="201" formatCode="mmm\ yy">
                  <c:v>45382</c:v>
                </c:pt>
                <c:pt idx="202" formatCode="mmm\ yy">
                  <c:v>45412</c:v>
                </c:pt>
                <c:pt idx="203" formatCode="mmm\ yy">
                  <c:v>45443</c:v>
                </c:pt>
                <c:pt idx="204" formatCode="mmm\ yy">
                  <c:v>45473</c:v>
                </c:pt>
                <c:pt idx="205" formatCode="mmm\ yy">
                  <c:v>45474</c:v>
                </c:pt>
                <c:pt idx="206" formatCode="mmm\ yy">
                  <c:v>45505</c:v>
                </c:pt>
                <c:pt idx="207" formatCode="mmm\ yy">
                  <c:v>45536</c:v>
                </c:pt>
                <c:pt idx="208" formatCode="mmm\ yy">
                  <c:v>45566</c:v>
                </c:pt>
                <c:pt idx="209" formatCode="mmm\ yy">
                  <c:v>45597</c:v>
                </c:pt>
                <c:pt idx="210" formatCode="mmm\ yy">
                  <c:v>45627</c:v>
                </c:pt>
                <c:pt idx="211" formatCode="mmm\ yy">
                  <c:v>45658</c:v>
                </c:pt>
                <c:pt idx="212" formatCode="mmm\ yy">
                  <c:v>45689</c:v>
                </c:pt>
                <c:pt idx="213" formatCode="mmm\ yy">
                  <c:v>45717</c:v>
                </c:pt>
                <c:pt idx="214" formatCode="mmm\ yy">
                  <c:v>45748</c:v>
                </c:pt>
                <c:pt idx="215" formatCode="mmm\ yy">
                  <c:v>45778</c:v>
                </c:pt>
                <c:pt idx="216" formatCode="mmm\ yy">
                  <c:v>45809</c:v>
                </c:pt>
              </c:numCache>
            </c:numRef>
          </c:cat>
          <c:val>
            <c:numRef>
              <c:f>'Comm sentences tables - musters'!$C$4:$C$220</c:f>
              <c:numCache>
                <c:formatCode>_-* #,##0_-;\-* #,##0_-;_-* "-"??_-;_-@_-</c:formatCode>
                <c:ptCount val="217"/>
                <c:pt idx="5">
                  <c:v>229</c:v>
                </c:pt>
                <c:pt idx="6">
                  <c:v>404</c:v>
                </c:pt>
                <c:pt idx="7">
                  <c:v>549</c:v>
                </c:pt>
                <c:pt idx="8">
                  <c:v>731</c:v>
                </c:pt>
                <c:pt idx="9">
                  <c:v>900</c:v>
                </c:pt>
                <c:pt idx="10">
                  <c:v>1079</c:v>
                </c:pt>
                <c:pt idx="11">
                  <c:v>1194</c:v>
                </c:pt>
                <c:pt idx="12">
                  <c:v>1314</c:v>
                </c:pt>
                <c:pt idx="13">
                  <c:v>1423</c:v>
                </c:pt>
                <c:pt idx="14">
                  <c:v>1472</c:v>
                </c:pt>
                <c:pt idx="15">
                  <c:v>1555</c:v>
                </c:pt>
                <c:pt idx="16">
                  <c:v>1542</c:v>
                </c:pt>
                <c:pt idx="17">
                  <c:v>1531</c:v>
                </c:pt>
                <c:pt idx="18">
                  <c:v>1505</c:v>
                </c:pt>
                <c:pt idx="19">
                  <c:v>1407</c:v>
                </c:pt>
                <c:pt idx="20">
                  <c:v>1430</c:v>
                </c:pt>
                <c:pt idx="21">
                  <c:v>1393</c:v>
                </c:pt>
                <c:pt idx="22">
                  <c:v>1325</c:v>
                </c:pt>
                <c:pt idx="23">
                  <c:v>1378</c:v>
                </c:pt>
                <c:pt idx="24">
                  <c:v>1424</c:v>
                </c:pt>
                <c:pt idx="25">
                  <c:v>1448</c:v>
                </c:pt>
                <c:pt idx="26">
                  <c:v>1479</c:v>
                </c:pt>
                <c:pt idx="27">
                  <c:v>1505</c:v>
                </c:pt>
                <c:pt idx="28">
                  <c:v>1497</c:v>
                </c:pt>
                <c:pt idx="29">
                  <c:v>1540</c:v>
                </c:pt>
                <c:pt idx="30">
                  <c:v>1556</c:v>
                </c:pt>
                <c:pt idx="31">
                  <c:v>1493</c:v>
                </c:pt>
                <c:pt idx="32">
                  <c:v>1473</c:v>
                </c:pt>
                <c:pt idx="33">
                  <c:v>1512</c:v>
                </c:pt>
                <c:pt idx="34">
                  <c:v>1518</c:v>
                </c:pt>
                <c:pt idx="35">
                  <c:v>1595</c:v>
                </c:pt>
                <c:pt idx="36">
                  <c:v>1665</c:v>
                </c:pt>
                <c:pt idx="37">
                  <c:v>1781</c:v>
                </c:pt>
                <c:pt idx="38">
                  <c:v>1860</c:v>
                </c:pt>
                <c:pt idx="39">
                  <c:v>1863</c:v>
                </c:pt>
                <c:pt idx="40">
                  <c:v>1869</c:v>
                </c:pt>
                <c:pt idx="41">
                  <c:v>1842</c:v>
                </c:pt>
                <c:pt idx="42">
                  <c:v>1792</c:v>
                </c:pt>
                <c:pt idx="43">
                  <c:v>1641</c:v>
                </c:pt>
                <c:pt idx="44">
                  <c:v>1624</c:v>
                </c:pt>
                <c:pt idx="45">
                  <c:v>1572</c:v>
                </c:pt>
                <c:pt idx="46">
                  <c:v>1476</c:v>
                </c:pt>
                <c:pt idx="47">
                  <c:v>1458</c:v>
                </c:pt>
                <c:pt idx="48">
                  <c:v>1427</c:v>
                </c:pt>
                <c:pt idx="49">
                  <c:v>1436</c:v>
                </c:pt>
                <c:pt idx="50">
                  <c:v>1473</c:v>
                </c:pt>
                <c:pt idx="51">
                  <c:v>1470</c:v>
                </c:pt>
                <c:pt idx="52">
                  <c:v>1468</c:v>
                </c:pt>
                <c:pt idx="53">
                  <c:v>1495</c:v>
                </c:pt>
                <c:pt idx="54">
                  <c:v>1487</c:v>
                </c:pt>
                <c:pt idx="55">
                  <c:v>1415</c:v>
                </c:pt>
                <c:pt idx="56">
                  <c:v>1435</c:v>
                </c:pt>
                <c:pt idx="57">
                  <c:v>1480</c:v>
                </c:pt>
                <c:pt idx="58">
                  <c:v>1435</c:v>
                </c:pt>
                <c:pt idx="59">
                  <c:v>1514</c:v>
                </c:pt>
                <c:pt idx="60">
                  <c:v>1521</c:v>
                </c:pt>
                <c:pt idx="61">
                  <c:v>1536</c:v>
                </c:pt>
                <c:pt idx="62">
                  <c:v>1592</c:v>
                </c:pt>
                <c:pt idx="63">
                  <c:v>1645</c:v>
                </c:pt>
                <c:pt idx="64">
                  <c:v>1700</c:v>
                </c:pt>
                <c:pt idx="65">
                  <c:v>1722</c:v>
                </c:pt>
                <c:pt idx="66">
                  <c:v>1692</c:v>
                </c:pt>
                <c:pt idx="67">
                  <c:v>1594</c:v>
                </c:pt>
                <c:pt idx="68">
                  <c:v>1579</c:v>
                </c:pt>
                <c:pt idx="69">
                  <c:v>1506</c:v>
                </c:pt>
                <c:pt idx="70">
                  <c:v>1550</c:v>
                </c:pt>
                <c:pt idx="71">
                  <c:v>1602</c:v>
                </c:pt>
                <c:pt idx="72">
                  <c:v>1604</c:v>
                </c:pt>
                <c:pt idx="73">
                  <c:v>1635</c:v>
                </c:pt>
                <c:pt idx="74">
                  <c:v>1691</c:v>
                </c:pt>
                <c:pt idx="75">
                  <c:v>1687</c:v>
                </c:pt>
                <c:pt idx="76">
                  <c:v>1756</c:v>
                </c:pt>
                <c:pt idx="77">
                  <c:v>1735</c:v>
                </c:pt>
                <c:pt idx="78">
                  <c:v>1732</c:v>
                </c:pt>
                <c:pt idx="79">
                  <c:v>1647</c:v>
                </c:pt>
                <c:pt idx="80">
                  <c:v>1598</c:v>
                </c:pt>
                <c:pt idx="81">
                  <c:v>1517</c:v>
                </c:pt>
                <c:pt idx="82">
                  <c:v>1459</c:v>
                </c:pt>
                <c:pt idx="83">
                  <c:v>1466</c:v>
                </c:pt>
                <c:pt idx="84">
                  <c:v>1492</c:v>
                </c:pt>
                <c:pt idx="85">
                  <c:v>1585</c:v>
                </c:pt>
                <c:pt idx="86">
                  <c:v>1602</c:v>
                </c:pt>
                <c:pt idx="87">
                  <c:v>1695</c:v>
                </c:pt>
                <c:pt idx="88">
                  <c:v>1722</c:v>
                </c:pt>
                <c:pt idx="89">
                  <c:v>1685</c:v>
                </c:pt>
                <c:pt idx="90">
                  <c:v>1702</c:v>
                </c:pt>
                <c:pt idx="91">
                  <c:v>1569</c:v>
                </c:pt>
                <c:pt idx="92">
                  <c:v>1466</c:v>
                </c:pt>
                <c:pt idx="93">
                  <c:v>1390</c:v>
                </c:pt>
                <c:pt idx="94">
                  <c:v>1389</c:v>
                </c:pt>
                <c:pt idx="95">
                  <c:v>1402</c:v>
                </c:pt>
                <c:pt idx="96">
                  <c:v>1476</c:v>
                </c:pt>
                <c:pt idx="97">
                  <c:v>1596</c:v>
                </c:pt>
                <c:pt idx="98">
                  <c:v>1643</c:v>
                </c:pt>
                <c:pt idx="99">
                  <c:v>1681</c:v>
                </c:pt>
                <c:pt idx="100">
                  <c:v>1727</c:v>
                </c:pt>
                <c:pt idx="101">
                  <c:v>1735</c:v>
                </c:pt>
                <c:pt idx="102">
                  <c:v>1698</c:v>
                </c:pt>
              </c:numCache>
            </c:numRef>
          </c:val>
        </c:ser>
        <c:ser>
          <c:idx val="3"/>
          <c:order val="1"/>
          <c:tx>
            <c:strRef>
              <c:f>'Comm sentences tables - musters'!$J$2:$O$2</c:f>
              <c:strCache>
                <c:ptCount val="1"/>
                <c:pt idx="0">
                  <c:v>Forecast</c:v>
                </c:pt>
              </c:strCache>
            </c:strRef>
          </c:tx>
          <c:spPr>
            <a:ln w="25400">
              <a:solidFill>
                <a:schemeClr val="accent1"/>
              </a:solidFill>
              <a:prstDash val="solid"/>
            </a:ln>
          </c:spPr>
          <c:marker>
            <c:symbol val="x"/>
            <c:size val="3"/>
            <c:spPr>
              <a:noFill/>
              <a:ln w="9525">
                <a:noFill/>
              </a:ln>
            </c:spPr>
          </c:marker>
          <c:cat>
            <c:numRef>
              <c:f>'Comm sentences tables - musters'!$B$4:$B$220</c:f>
              <c:numCache>
                <c:formatCode>mmm\-yy</c:formatCode>
                <c:ptCount val="217"/>
                <c:pt idx="0">
                  <c:v>39263</c:v>
                </c:pt>
                <c:pt idx="1">
                  <c:v>39294</c:v>
                </c:pt>
                <c:pt idx="2">
                  <c:v>39325</c:v>
                </c:pt>
                <c:pt idx="3">
                  <c:v>39355</c:v>
                </c:pt>
                <c:pt idx="4">
                  <c:v>39386</c:v>
                </c:pt>
                <c:pt idx="5">
                  <c:v>39416</c:v>
                </c:pt>
                <c:pt idx="6">
                  <c:v>39447</c:v>
                </c:pt>
                <c:pt idx="7">
                  <c:v>39478</c:v>
                </c:pt>
                <c:pt idx="8">
                  <c:v>39507</c:v>
                </c:pt>
                <c:pt idx="9">
                  <c:v>39538</c:v>
                </c:pt>
                <c:pt idx="10">
                  <c:v>39568</c:v>
                </c:pt>
                <c:pt idx="11">
                  <c:v>39599</c:v>
                </c:pt>
                <c:pt idx="12">
                  <c:v>39629</c:v>
                </c:pt>
                <c:pt idx="13">
                  <c:v>39660</c:v>
                </c:pt>
                <c:pt idx="14">
                  <c:v>39691</c:v>
                </c:pt>
                <c:pt idx="15">
                  <c:v>39721</c:v>
                </c:pt>
                <c:pt idx="16">
                  <c:v>39752</c:v>
                </c:pt>
                <c:pt idx="17">
                  <c:v>39782</c:v>
                </c:pt>
                <c:pt idx="18">
                  <c:v>39813</c:v>
                </c:pt>
                <c:pt idx="19">
                  <c:v>39844</c:v>
                </c:pt>
                <c:pt idx="20">
                  <c:v>39872</c:v>
                </c:pt>
                <c:pt idx="21">
                  <c:v>39903</c:v>
                </c:pt>
                <c:pt idx="22">
                  <c:v>39933</c:v>
                </c:pt>
                <c:pt idx="23">
                  <c:v>39964</c:v>
                </c:pt>
                <c:pt idx="24">
                  <c:v>39994</c:v>
                </c:pt>
                <c:pt idx="25">
                  <c:v>40025</c:v>
                </c:pt>
                <c:pt idx="26">
                  <c:v>40056</c:v>
                </c:pt>
                <c:pt idx="27">
                  <c:v>40086</c:v>
                </c:pt>
                <c:pt idx="28">
                  <c:v>40117</c:v>
                </c:pt>
                <c:pt idx="29">
                  <c:v>40147</c:v>
                </c:pt>
                <c:pt idx="30">
                  <c:v>40178</c:v>
                </c:pt>
                <c:pt idx="31">
                  <c:v>40209</c:v>
                </c:pt>
                <c:pt idx="32">
                  <c:v>40237</c:v>
                </c:pt>
                <c:pt idx="33">
                  <c:v>40268</c:v>
                </c:pt>
                <c:pt idx="34">
                  <c:v>40298</c:v>
                </c:pt>
                <c:pt idx="35">
                  <c:v>40329</c:v>
                </c:pt>
                <c:pt idx="36">
                  <c:v>40359</c:v>
                </c:pt>
                <c:pt idx="37">
                  <c:v>40390</c:v>
                </c:pt>
                <c:pt idx="38">
                  <c:v>40421</c:v>
                </c:pt>
                <c:pt idx="39">
                  <c:v>40451</c:v>
                </c:pt>
                <c:pt idx="40">
                  <c:v>40482</c:v>
                </c:pt>
                <c:pt idx="41">
                  <c:v>40512</c:v>
                </c:pt>
                <c:pt idx="42">
                  <c:v>40543</c:v>
                </c:pt>
                <c:pt idx="43">
                  <c:v>40574</c:v>
                </c:pt>
                <c:pt idx="44">
                  <c:v>40602</c:v>
                </c:pt>
                <c:pt idx="45">
                  <c:v>40633</c:v>
                </c:pt>
                <c:pt idx="46">
                  <c:v>40663</c:v>
                </c:pt>
                <c:pt idx="47">
                  <c:v>40694</c:v>
                </c:pt>
                <c:pt idx="48">
                  <c:v>40724</c:v>
                </c:pt>
                <c:pt idx="49">
                  <c:v>40755</c:v>
                </c:pt>
                <c:pt idx="50">
                  <c:v>40786</c:v>
                </c:pt>
                <c:pt idx="51">
                  <c:v>40816</c:v>
                </c:pt>
                <c:pt idx="52">
                  <c:v>40847</c:v>
                </c:pt>
                <c:pt idx="53">
                  <c:v>40877</c:v>
                </c:pt>
                <c:pt idx="54">
                  <c:v>40908</c:v>
                </c:pt>
                <c:pt idx="55">
                  <c:v>40939</c:v>
                </c:pt>
                <c:pt idx="56">
                  <c:v>40968</c:v>
                </c:pt>
                <c:pt idx="57">
                  <c:v>40999</c:v>
                </c:pt>
                <c:pt idx="58">
                  <c:v>41029</c:v>
                </c:pt>
                <c:pt idx="59">
                  <c:v>41060</c:v>
                </c:pt>
                <c:pt idx="60">
                  <c:v>41090</c:v>
                </c:pt>
                <c:pt idx="61">
                  <c:v>41121</c:v>
                </c:pt>
                <c:pt idx="62">
                  <c:v>41152</c:v>
                </c:pt>
                <c:pt idx="63">
                  <c:v>41182</c:v>
                </c:pt>
                <c:pt idx="64">
                  <c:v>41213</c:v>
                </c:pt>
                <c:pt idx="65">
                  <c:v>41243</c:v>
                </c:pt>
                <c:pt idx="66">
                  <c:v>41274</c:v>
                </c:pt>
                <c:pt idx="67">
                  <c:v>41305</c:v>
                </c:pt>
                <c:pt idx="68">
                  <c:v>41333</c:v>
                </c:pt>
                <c:pt idx="69">
                  <c:v>41364</c:v>
                </c:pt>
                <c:pt idx="70">
                  <c:v>41394</c:v>
                </c:pt>
                <c:pt idx="71">
                  <c:v>41425</c:v>
                </c:pt>
                <c:pt idx="72">
                  <c:v>41455</c:v>
                </c:pt>
                <c:pt idx="73">
                  <c:v>41486</c:v>
                </c:pt>
                <c:pt idx="74">
                  <c:v>41517</c:v>
                </c:pt>
                <c:pt idx="75">
                  <c:v>41547</c:v>
                </c:pt>
                <c:pt idx="76">
                  <c:v>41578</c:v>
                </c:pt>
                <c:pt idx="77">
                  <c:v>41608</c:v>
                </c:pt>
                <c:pt idx="78">
                  <c:v>41639</c:v>
                </c:pt>
                <c:pt idx="79">
                  <c:v>41670</c:v>
                </c:pt>
                <c:pt idx="80">
                  <c:v>41698</c:v>
                </c:pt>
                <c:pt idx="81">
                  <c:v>41729</c:v>
                </c:pt>
                <c:pt idx="82">
                  <c:v>41759</c:v>
                </c:pt>
                <c:pt idx="83">
                  <c:v>41790</c:v>
                </c:pt>
                <c:pt idx="84">
                  <c:v>41820</c:v>
                </c:pt>
                <c:pt idx="85">
                  <c:v>41851</c:v>
                </c:pt>
                <c:pt idx="86">
                  <c:v>41882</c:v>
                </c:pt>
                <c:pt idx="87">
                  <c:v>41912</c:v>
                </c:pt>
                <c:pt idx="88">
                  <c:v>41943</c:v>
                </c:pt>
                <c:pt idx="89">
                  <c:v>41973</c:v>
                </c:pt>
                <c:pt idx="90">
                  <c:v>42004</c:v>
                </c:pt>
                <c:pt idx="91">
                  <c:v>42035</c:v>
                </c:pt>
                <c:pt idx="92">
                  <c:v>42063</c:v>
                </c:pt>
                <c:pt idx="93">
                  <c:v>42094</c:v>
                </c:pt>
                <c:pt idx="94">
                  <c:v>42124</c:v>
                </c:pt>
                <c:pt idx="95">
                  <c:v>42155</c:v>
                </c:pt>
                <c:pt idx="96">
                  <c:v>42185</c:v>
                </c:pt>
                <c:pt idx="97">
                  <c:v>42216</c:v>
                </c:pt>
                <c:pt idx="98">
                  <c:v>42247</c:v>
                </c:pt>
                <c:pt idx="99">
                  <c:v>42277</c:v>
                </c:pt>
                <c:pt idx="100">
                  <c:v>42308</c:v>
                </c:pt>
                <c:pt idx="101">
                  <c:v>42338</c:v>
                </c:pt>
                <c:pt idx="102">
                  <c:v>42369</c:v>
                </c:pt>
                <c:pt idx="103">
                  <c:v>42400</c:v>
                </c:pt>
                <c:pt idx="104">
                  <c:v>42429</c:v>
                </c:pt>
                <c:pt idx="105">
                  <c:v>42460</c:v>
                </c:pt>
                <c:pt idx="106">
                  <c:v>42490</c:v>
                </c:pt>
                <c:pt idx="107">
                  <c:v>42521</c:v>
                </c:pt>
                <c:pt idx="108">
                  <c:v>42551</c:v>
                </c:pt>
                <c:pt idx="109">
                  <c:v>42582</c:v>
                </c:pt>
                <c:pt idx="110">
                  <c:v>42613</c:v>
                </c:pt>
                <c:pt idx="111">
                  <c:v>42643</c:v>
                </c:pt>
                <c:pt idx="112">
                  <c:v>42674</c:v>
                </c:pt>
                <c:pt idx="113">
                  <c:v>42704</c:v>
                </c:pt>
                <c:pt idx="114">
                  <c:v>42735</c:v>
                </c:pt>
                <c:pt idx="115">
                  <c:v>42766</c:v>
                </c:pt>
                <c:pt idx="116">
                  <c:v>42794</c:v>
                </c:pt>
                <c:pt idx="117">
                  <c:v>42825</c:v>
                </c:pt>
                <c:pt idx="118">
                  <c:v>42855</c:v>
                </c:pt>
                <c:pt idx="119">
                  <c:v>42886</c:v>
                </c:pt>
                <c:pt idx="120">
                  <c:v>42916</c:v>
                </c:pt>
                <c:pt idx="121">
                  <c:v>42947</c:v>
                </c:pt>
                <c:pt idx="122">
                  <c:v>42978</c:v>
                </c:pt>
                <c:pt idx="123">
                  <c:v>43008</c:v>
                </c:pt>
                <c:pt idx="124">
                  <c:v>43039</c:v>
                </c:pt>
                <c:pt idx="125">
                  <c:v>43069</c:v>
                </c:pt>
                <c:pt idx="126">
                  <c:v>43100</c:v>
                </c:pt>
                <c:pt idx="127">
                  <c:v>43131</c:v>
                </c:pt>
                <c:pt idx="128">
                  <c:v>43159</c:v>
                </c:pt>
                <c:pt idx="129">
                  <c:v>43190</c:v>
                </c:pt>
                <c:pt idx="130">
                  <c:v>43220</c:v>
                </c:pt>
                <c:pt idx="131">
                  <c:v>43251</c:v>
                </c:pt>
                <c:pt idx="132">
                  <c:v>43281</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formatCode="mmm\ yy">
                  <c:v>45138</c:v>
                </c:pt>
                <c:pt idx="194" formatCode="mmm\ yy">
                  <c:v>45169</c:v>
                </c:pt>
                <c:pt idx="195" formatCode="mmm\ yy">
                  <c:v>45199</c:v>
                </c:pt>
                <c:pt idx="196" formatCode="mmm\ yy">
                  <c:v>45230</c:v>
                </c:pt>
                <c:pt idx="197" formatCode="mmm\ yy">
                  <c:v>45260</c:v>
                </c:pt>
                <c:pt idx="198" formatCode="mmm\ yy">
                  <c:v>45291</c:v>
                </c:pt>
                <c:pt idx="199" formatCode="mmm\ yy">
                  <c:v>45322</c:v>
                </c:pt>
                <c:pt idx="200" formatCode="mmm\ yy">
                  <c:v>45351</c:v>
                </c:pt>
                <c:pt idx="201" formatCode="mmm\ yy">
                  <c:v>45382</c:v>
                </c:pt>
                <c:pt idx="202" formatCode="mmm\ yy">
                  <c:v>45412</c:v>
                </c:pt>
                <c:pt idx="203" formatCode="mmm\ yy">
                  <c:v>45443</c:v>
                </c:pt>
                <c:pt idx="204" formatCode="mmm\ yy">
                  <c:v>45473</c:v>
                </c:pt>
                <c:pt idx="205" formatCode="mmm\ yy">
                  <c:v>45474</c:v>
                </c:pt>
                <c:pt idx="206" formatCode="mmm\ yy">
                  <c:v>45505</c:v>
                </c:pt>
                <c:pt idx="207" formatCode="mmm\ yy">
                  <c:v>45536</c:v>
                </c:pt>
                <c:pt idx="208" formatCode="mmm\ yy">
                  <c:v>45566</c:v>
                </c:pt>
                <c:pt idx="209" formatCode="mmm\ yy">
                  <c:v>45597</c:v>
                </c:pt>
                <c:pt idx="210" formatCode="mmm\ yy">
                  <c:v>45627</c:v>
                </c:pt>
                <c:pt idx="211" formatCode="mmm\ yy">
                  <c:v>45658</c:v>
                </c:pt>
                <c:pt idx="212" formatCode="mmm\ yy">
                  <c:v>45689</c:v>
                </c:pt>
                <c:pt idx="213" formatCode="mmm\ yy">
                  <c:v>45717</c:v>
                </c:pt>
                <c:pt idx="214" formatCode="mmm\ yy">
                  <c:v>45748</c:v>
                </c:pt>
                <c:pt idx="215" formatCode="mmm\ yy">
                  <c:v>45778</c:v>
                </c:pt>
                <c:pt idx="216" formatCode="mmm\ yy">
                  <c:v>45809</c:v>
                </c:pt>
              </c:numCache>
            </c:numRef>
          </c:cat>
          <c:val>
            <c:numRef>
              <c:f>'Comm sentences tables - musters'!$J$4:$J$220</c:f>
              <c:numCache>
                <c:formatCode>_-* #,##0_-;\-* #,##0_-;_-* "-"??_-;_-@_-</c:formatCode>
                <c:ptCount val="217"/>
                <c:pt idx="101">
                  <c:v>1785</c:v>
                </c:pt>
                <c:pt idx="102">
                  <c:v>1762</c:v>
                </c:pt>
                <c:pt idx="103">
                  <c:v>1596</c:v>
                </c:pt>
                <c:pt idx="104">
                  <c:v>1518</c:v>
                </c:pt>
                <c:pt idx="105">
                  <c:v>1516</c:v>
                </c:pt>
                <c:pt idx="106">
                  <c:v>1501</c:v>
                </c:pt>
                <c:pt idx="107">
                  <c:v>1538</c:v>
                </c:pt>
                <c:pt idx="108">
                  <c:v>1497</c:v>
                </c:pt>
                <c:pt idx="109">
                  <c:v>1609</c:v>
                </c:pt>
                <c:pt idx="110">
                  <c:v>1660</c:v>
                </c:pt>
                <c:pt idx="111">
                  <c:v>1699</c:v>
                </c:pt>
                <c:pt idx="112">
                  <c:v>1735</c:v>
                </c:pt>
                <c:pt idx="113">
                  <c:v>1722</c:v>
                </c:pt>
                <c:pt idx="114">
                  <c:v>1730</c:v>
                </c:pt>
                <c:pt idx="115">
                  <c:v>1577</c:v>
                </c:pt>
                <c:pt idx="116">
                  <c:v>1508</c:v>
                </c:pt>
                <c:pt idx="117">
                  <c:v>1506</c:v>
                </c:pt>
                <c:pt idx="118">
                  <c:v>1495</c:v>
                </c:pt>
                <c:pt idx="119">
                  <c:v>1535</c:v>
                </c:pt>
                <c:pt idx="120">
                  <c:v>1499</c:v>
                </c:pt>
                <c:pt idx="121">
                  <c:v>1605</c:v>
                </c:pt>
                <c:pt idx="122">
                  <c:v>1651</c:v>
                </c:pt>
                <c:pt idx="123">
                  <c:v>1691</c:v>
                </c:pt>
                <c:pt idx="124">
                  <c:v>1729</c:v>
                </c:pt>
                <c:pt idx="125">
                  <c:v>1717</c:v>
                </c:pt>
                <c:pt idx="126">
                  <c:v>1725</c:v>
                </c:pt>
                <c:pt idx="127">
                  <c:v>1573</c:v>
                </c:pt>
                <c:pt idx="128">
                  <c:v>1504</c:v>
                </c:pt>
                <c:pt idx="129">
                  <c:v>1503</c:v>
                </c:pt>
                <c:pt idx="130">
                  <c:v>1493</c:v>
                </c:pt>
                <c:pt idx="131">
                  <c:v>1533</c:v>
                </c:pt>
                <c:pt idx="132">
                  <c:v>1497</c:v>
                </c:pt>
                <c:pt idx="133">
                  <c:v>1604</c:v>
                </c:pt>
                <c:pt idx="134">
                  <c:v>1650</c:v>
                </c:pt>
                <c:pt idx="135">
                  <c:v>1690</c:v>
                </c:pt>
                <c:pt idx="136">
                  <c:v>1728</c:v>
                </c:pt>
                <c:pt idx="137">
                  <c:v>1716</c:v>
                </c:pt>
                <c:pt idx="138">
                  <c:v>1724</c:v>
                </c:pt>
                <c:pt idx="139">
                  <c:v>1572</c:v>
                </c:pt>
                <c:pt idx="140">
                  <c:v>1504</c:v>
                </c:pt>
                <c:pt idx="141">
                  <c:v>1502</c:v>
                </c:pt>
                <c:pt idx="142">
                  <c:v>1492</c:v>
                </c:pt>
                <c:pt idx="143">
                  <c:v>1532</c:v>
                </c:pt>
                <c:pt idx="144">
                  <c:v>1497</c:v>
                </c:pt>
                <c:pt idx="145">
                  <c:v>1603</c:v>
                </c:pt>
                <c:pt idx="146">
                  <c:v>1650</c:v>
                </c:pt>
                <c:pt idx="147">
                  <c:v>1689</c:v>
                </c:pt>
                <c:pt idx="148">
                  <c:v>1728</c:v>
                </c:pt>
                <c:pt idx="149">
                  <c:v>1716</c:v>
                </c:pt>
                <c:pt idx="150">
                  <c:v>1724</c:v>
                </c:pt>
                <c:pt idx="151">
                  <c:v>1572</c:v>
                </c:pt>
                <c:pt idx="152">
                  <c:v>1493</c:v>
                </c:pt>
                <c:pt idx="153">
                  <c:v>1492</c:v>
                </c:pt>
                <c:pt idx="154">
                  <c:v>1482</c:v>
                </c:pt>
                <c:pt idx="155">
                  <c:v>1523</c:v>
                </c:pt>
                <c:pt idx="156">
                  <c:v>1481</c:v>
                </c:pt>
                <c:pt idx="157">
                  <c:v>1598</c:v>
                </c:pt>
                <c:pt idx="158">
                  <c:v>1650</c:v>
                </c:pt>
                <c:pt idx="159">
                  <c:v>1689</c:v>
                </c:pt>
                <c:pt idx="160">
                  <c:v>1728</c:v>
                </c:pt>
                <c:pt idx="161">
                  <c:v>1716</c:v>
                </c:pt>
                <c:pt idx="162">
                  <c:v>1724</c:v>
                </c:pt>
                <c:pt idx="163">
                  <c:v>1572</c:v>
                </c:pt>
                <c:pt idx="164">
                  <c:v>1504</c:v>
                </c:pt>
                <c:pt idx="165">
                  <c:v>1502</c:v>
                </c:pt>
                <c:pt idx="166">
                  <c:v>1492</c:v>
                </c:pt>
                <c:pt idx="167">
                  <c:v>1532</c:v>
                </c:pt>
                <c:pt idx="168">
                  <c:v>1497</c:v>
                </c:pt>
                <c:pt idx="169">
                  <c:v>1603</c:v>
                </c:pt>
                <c:pt idx="170">
                  <c:v>1650</c:v>
                </c:pt>
                <c:pt idx="171">
                  <c:v>1689</c:v>
                </c:pt>
                <c:pt idx="172">
                  <c:v>1728</c:v>
                </c:pt>
                <c:pt idx="173">
                  <c:v>1716</c:v>
                </c:pt>
                <c:pt idx="174">
                  <c:v>1724</c:v>
                </c:pt>
                <c:pt idx="175">
                  <c:v>1572</c:v>
                </c:pt>
                <c:pt idx="176">
                  <c:v>1504</c:v>
                </c:pt>
                <c:pt idx="177">
                  <c:v>1502</c:v>
                </c:pt>
                <c:pt idx="178">
                  <c:v>1492</c:v>
                </c:pt>
                <c:pt idx="179">
                  <c:v>1532</c:v>
                </c:pt>
                <c:pt idx="180">
                  <c:v>1497</c:v>
                </c:pt>
                <c:pt idx="181">
                  <c:v>1603</c:v>
                </c:pt>
                <c:pt idx="182">
                  <c:v>1650</c:v>
                </c:pt>
                <c:pt idx="183">
                  <c:v>1689</c:v>
                </c:pt>
                <c:pt idx="184">
                  <c:v>1728</c:v>
                </c:pt>
                <c:pt idx="185">
                  <c:v>1716</c:v>
                </c:pt>
                <c:pt idx="186">
                  <c:v>1724</c:v>
                </c:pt>
                <c:pt idx="187">
                  <c:v>1572</c:v>
                </c:pt>
                <c:pt idx="188">
                  <c:v>1504</c:v>
                </c:pt>
                <c:pt idx="189">
                  <c:v>1502</c:v>
                </c:pt>
                <c:pt idx="190">
                  <c:v>1492</c:v>
                </c:pt>
                <c:pt idx="191">
                  <c:v>1532</c:v>
                </c:pt>
                <c:pt idx="192">
                  <c:v>1497</c:v>
                </c:pt>
                <c:pt idx="193">
                  <c:v>1603</c:v>
                </c:pt>
                <c:pt idx="194">
                  <c:v>1650</c:v>
                </c:pt>
                <c:pt idx="195">
                  <c:v>1689</c:v>
                </c:pt>
                <c:pt idx="196">
                  <c:v>1728</c:v>
                </c:pt>
                <c:pt idx="197">
                  <c:v>1716</c:v>
                </c:pt>
                <c:pt idx="198">
                  <c:v>1724</c:v>
                </c:pt>
                <c:pt idx="199">
                  <c:v>1572</c:v>
                </c:pt>
                <c:pt idx="200">
                  <c:v>1493</c:v>
                </c:pt>
                <c:pt idx="201">
                  <c:v>1492</c:v>
                </c:pt>
                <c:pt idx="202">
                  <c:v>1482</c:v>
                </c:pt>
                <c:pt idx="203">
                  <c:v>1523</c:v>
                </c:pt>
                <c:pt idx="204">
                  <c:v>1481</c:v>
                </c:pt>
                <c:pt idx="205">
                  <c:v>1598</c:v>
                </c:pt>
                <c:pt idx="206">
                  <c:v>1650</c:v>
                </c:pt>
                <c:pt idx="207">
                  <c:v>1689</c:v>
                </c:pt>
                <c:pt idx="208">
                  <c:v>1728</c:v>
                </c:pt>
                <c:pt idx="209">
                  <c:v>1716</c:v>
                </c:pt>
                <c:pt idx="210">
                  <c:v>1724</c:v>
                </c:pt>
                <c:pt idx="211">
                  <c:v>1572</c:v>
                </c:pt>
                <c:pt idx="212">
                  <c:v>1504</c:v>
                </c:pt>
                <c:pt idx="213">
                  <c:v>1502</c:v>
                </c:pt>
                <c:pt idx="214">
                  <c:v>1492</c:v>
                </c:pt>
                <c:pt idx="215">
                  <c:v>1532</c:v>
                </c:pt>
                <c:pt idx="216">
                  <c:v>1485</c:v>
                </c:pt>
              </c:numCache>
            </c:numRef>
          </c:val>
        </c:ser>
        <c:marker val="1"/>
        <c:axId val="88294912"/>
        <c:axId val="88305664"/>
      </c:lineChart>
      <c:dateAx>
        <c:axId val="88294912"/>
        <c:scaling>
          <c:orientation val="minMax"/>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88305664"/>
        <c:crosses val="autoZero"/>
        <c:auto val="1"/>
        <c:lblOffset val="100"/>
        <c:baseTimeUnit val="months"/>
        <c:majorUnit val="12"/>
        <c:majorTimeUnit val="months"/>
        <c:minorUnit val="12"/>
        <c:minorTimeUnit val="months"/>
      </c:dateAx>
      <c:valAx>
        <c:axId val="88305664"/>
        <c:scaling>
          <c:orientation val="minMax"/>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Number on muster</a:t>
                </a:r>
              </a:p>
            </c:rich>
          </c:tx>
          <c:layout>
            <c:manualLayout>
              <c:xMode val="edge"/>
              <c:yMode val="edge"/>
              <c:x val="1.2555181703608647E-2"/>
              <c:y val="0.20479745077737851"/>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88294912"/>
        <c:crosses val="autoZero"/>
        <c:crossBetween val="midCat"/>
      </c:valAx>
      <c:spPr>
        <a:solidFill>
          <a:srgbClr val="FFFFFF"/>
        </a:solidFill>
        <a:ln w="3175">
          <a:solidFill>
            <a:srgbClr val="000000"/>
          </a:solidFill>
          <a:prstDash val="solid"/>
        </a:ln>
      </c:spPr>
    </c:plotArea>
    <c:legend>
      <c:legendPos val="r"/>
      <c:layout>
        <c:manualLayout>
          <c:xMode val="edge"/>
          <c:yMode val="edge"/>
          <c:x val="0.34251101321586941"/>
          <c:y val="0.9346543690578285"/>
          <c:w val="0.31387665198239589"/>
          <c:h val="4.7524798426669269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c:lang val="en-NZ"/>
  <c:chart>
    <c:title>
      <c:tx>
        <c:rich>
          <a:bodyPr/>
          <a:lstStyle/>
          <a:p>
            <a:pPr algn="l">
              <a:defRPr sz="1600" b="1" i="0" u="none" strike="noStrike" baseline="0">
                <a:solidFill>
                  <a:srgbClr val="000000"/>
                </a:solidFill>
                <a:latin typeface="Arial"/>
                <a:ea typeface="Arial"/>
                <a:cs typeface="Arial"/>
              </a:defRPr>
            </a:pPr>
            <a:r>
              <a:rPr lang="en-NZ"/>
              <a:t>Community Detention starts</a:t>
            </a:r>
          </a:p>
        </c:rich>
      </c:tx>
      <c:spPr>
        <a:noFill/>
        <a:ln w="25400">
          <a:noFill/>
        </a:ln>
      </c:spPr>
    </c:title>
    <c:plotArea>
      <c:layout>
        <c:manualLayout>
          <c:layoutTarget val="inner"/>
          <c:xMode val="edge"/>
          <c:yMode val="edge"/>
          <c:x val="0.11419600306091374"/>
          <c:y val="9.2587406772173295E-2"/>
          <c:w val="0.86439031378390063"/>
          <c:h val="0.67236980140116565"/>
        </c:manualLayout>
      </c:layout>
      <c:lineChart>
        <c:grouping val="standard"/>
        <c:ser>
          <c:idx val="2"/>
          <c:order val="0"/>
          <c:tx>
            <c:strRef>
              <c:f>'Comm sentences tables - starts'!$D$3</c:f>
              <c:strCache>
                <c:ptCount val="1"/>
                <c:pt idx="0">
                  <c:v>Community Detention</c:v>
                </c:pt>
              </c:strCache>
            </c:strRef>
          </c:tx>
          <c:spPr>
            <a:ln w="38100" cmpd="sng">
              <a:solidFill>
                <a:srgbClr val="263E78"/>
              </a:solidFill>
              <a:prstDash val="solid"/>
            </a:ln>
          </c:spPr>
          <c:marker>
            <c:symbol val="triangle"/>
            <c:size val="3"/>
            <c:spPr>
              <a:noFill/>
              <a:ln w="9525">
                <a:noFill/>
              </a:ln>
            </c:spPr>
          </c:marker>
          <c:cat>
            <c:numRef>
              <c:f>'Comm sentences tables - starts'!$B$4:$B$304</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43282</c:v>
                </c:pt>
                <c:pt idx="218">
                  <c:v>43313</c:v>
                </c:pt>
                <c:pt idx="219">
                  <c:v>43344</c:v>
                </c:pt>
                <c:pt idx="220">
                  <c:v>43374</c:v>
                </c:pt>
                <c:pt idx="221">
                  <c:v>43405</c:v>
                </c:pt>
                <c:pt idx="222">
                  <c:v>43435</c:v>
                </c:pt>
                <c:pt idx="223">
                  <c:v>43466</c:v>
                </c:pt>
                <c:pt idx="224">
                  <c:v>43497</c:v>
                </c:pt>
                <c:pt idx="225">
                  <c:v>43525</c:v>
                </c:pt>
                <c:pt idx="226">
                  <c:v>43556</c:v>
                </c:pt>
                <c:pt idx="227">
                  <c:v>43586</c:v>
                </c:pt>
                <c:pt idx="228">
                  <c:v>43617</c:v>
                </c:pt>
                <c:pt idx="229">
                  <c:v>43647</c:v>
                </c:pt>
                <c:pt idx="230">
                  <c:v>43678</c:v>
                </c:pt>
                <c:pt idx="231">
                  <c:v>43709</c:v>
                </c:pt>
                <c:pt idx="232">
                  <c:v>43739</c:v>
                </c:pt>
                <c:pt idx="233">
                  <c:v>43770</c:v>
                </c:pt>
                <c:pt idx="234">
                  <c:v>43800</c:v>
                </c:pt>
                <c:pt idx="235">
                  <c:v>43831</c:v>
                </c:pt>
                <c:pt idx="236">
                  <c:v>43862</c:v>
                </c:pt>
                <c:pt idx="237">
                  <c:v>43891</c:v>
                </c:pt>
                <c:pt idx="238">
                  <c:v>43922</c:v>
                </c:pt>
                <c:pt idx="239">
                  <c:v>43952</c:v>
                </c:pt>
                <c:pt idx="240">
                  <c:v>43983</c:v>
                </c:pt>
                <c:pt idx="241">
                  <c:v>44013</c:v>
                </c:pt>
                <c:pt idx="242">
                  <c:v>44044</c:v>
                </c:pt>
                <c:pt idx="243">
                  <c:v>44075</c:v>
                </c:pt>
                <c:pt idx="244">
                  <c:v>44105</c:v>
                </c:pt>
                <c:pt idx="245">
                  <c:v>44136</c:v>
                </c:pt>
                <c:pt idx="246">
                  <c:v>44166</c:v>
                </c:pt>
                <c:pt idx="247">
                  <c:v>44197</c:v>
                </c:pt>
                <c:pt idx="248">
                  <c:v>44228</c:v>
                </c:pt>
                <c:pt idx="249">
                  <c:v>44256</c:v>
                </c:pt>
                <c:pt idx="250">
                  <c:v>44287</c:v>
                </c:pt>
                <c:pt idx="251">
                  <c:v>44317</c:v>
                </c:pt>
                <c:pt idx="252">
                  <c:v>44348</c:v>
                </c:pt>
                <c:pt idx="253">
                  <c:v>44378</c:v>
                </c:pt>
                <c:pt idx="254">
                  <c:v>44409</c:v>
                </c:pt>
                <c:pt idx="255">
                  <c:v>44440</c:v>
                </c:pt>
                <c:pt idx="256">
                  <c:v>44470</c:v>
                </c:pt>
                <c:pt idx="257">
                  <c:v>44501</c:v>
                </c:pt>
                <c:pt idx="258">
                  <c:v>44531</c:v>
                </c:pt>
                <c:pt idx="259">
                  <c:v>44562</c:v>
                </c:pt>
                <c:pt idx="260">
                  <c:v>44593</c:v>
                </c:pt>
                <c:pt idx="261">
                  <c:v>44621</c:v>
                </c:pt>
                <c:pt idx="262">
                  <c:v>44652</c:v>
                </c:pt>
                <c:pt idx="263">
                  <c:v>44682</c:v>
                </c:pt>
                <c:pt idx="264">
                  <c:v>44713</c:v>
                </c:pt>
                <c:pt idx="265">
                  <c:v>44743</c:v>
                </c:pt>
                <c:pt idx="266">
                  <c:v>44774</c:v>
                </c:pt>
                <c:pt idx="267">
                  <c:v>44805</c:v>
                </c:pt>
                <c:pt idx="268">
                  <c:v>44835</c:v>
                </c:pt>
                <c:pt idx="269">
                  <c:v>44866</c:v>
                </c:pt>
                <c:pt idx="270">
                  <c:v>44896</c:v>
                </c:pt>
                <c:pt idx="271">
                  <c:v>44927</c:v>
                </c:pt>
                <c:pt idx="272">
                  <c:v>44958</c:v>
                </c:pt>
                <c:pt idx="273">
                  <c:v>44986</c:v>
                </c:pt>
                <c:pt idx="274">
                  <c:v>45017</c:v>
                </c:pt>
                <c:pt idx="275">
                  <c:v>45047</c:v>
                </c:pt>
                <c:pt idx="276">
                  <c:v>45078</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45474</c:v>
                </c:pt>
                <c:pt idx="290" formatCode="mmm\ yy">
                  <c:v>45505</c:v>
                </c:pt>
                <c:pt idx="291" formatCode="mmm\ yy">
                  <c:v>45536</c:v>
                </c:pt>
                <c:pt idx="292" formatCode="mmm\ yy">
                  <c:v>45566</c:v>
                </c:pt>
                <c:pt idx="293" formatCode="mmm\ yy">
                  <c:v>45597</c:v>
                </c:pt>
                <c:pt idx="294" formatCode="mmm\ yy">
                  <c:v>45627</c:v>
                </c:pt>
                <c:pt idx="295" formatCode="mmm\ yy">
                  <c:v>45658</c:v>
                </c:pt>
                <c:pt idx="296" formatCode="mmm\ yy">
                  <c:v>45689</c:v>
                </c:pt>
                <c:pt idx="297" formatCode="mmm\ yy">
                  <c:v>45717</c:v>
                </c:pt>
                <c:pt idx="298" formatCode="mmm\ yy">
                  <c:v>45748</c:v>
                </c:pt>
                <c:pt idx="299" formatCode="mmm\ yy">
                  <c:v>45778</c:v>
                </c:pt>
                <c:pt idx="300" formatCode="mmm\ yy">
                  <c:v>45809</c:v>
                </c:pt>
              </c:numCache>
            </c:numRef>
          </c:cat>
          <c:val>
            <c:numRef>
              <c:f>'Comm sentences tables - starts'!$D$4:$D$304</c:f>
              <c:numCache>
                <c:formatCode>_-* #,##0_-;\-* #,##0_-;_-* "-"??_-;_-@_-</c:formatCode>
                <c:ptCount val="301"/>
                <c:pt idx="88">
                  <c:v>25</c:v>
                </c:pt>
                <c:pt idx="89">
                  <c:v>129</c:v>
                </c:pt>
                <c:pt idx="90">
                  <c:v>145</c:v>
                </c:pt>
                <c:pt idx="91">
                  <c:v>136</c:v>
                </c:pt>
                <c:pt idx="92">
                  <c:v>152</c:v>
                </c:pt>
                <c:pt idx="93">
                  <c:v>141</c:v>
                </c:pt>
                <c:pt idx="94">
                  <c:v>209</c:v>
                </c:pt>
                <c:pt idx="95">
                  <c:v>214</c:v>
                </c:pt>
                <c:pt idx="96">
                  <c:v>224</c:v>
                </c:pt>
                <c:pt idx="97">
                  <c:v>287</c:v>
                </c:pt>
                <c:pt idx="98">
                  <c:v>267</c:v>
                </c:pt>
                <c:pt idx="99">
                  <c:v>272</c:v>
                </c:pt>
                <c:pt idx="100">
                  <c:v>264</c:v>
                </c:pt>
                <c:pt idx="101">
                  <c:v>237</c:v>
                </c:pt>
                <c:pt idx="102">
                  <c:v>259</c:v>
                </c:pt>
                <c:pt idx="103">
                  <c:v>182</c:v>
                </c:pt>
                <c:pt idx="104">
                  <c:v>225</c:v>
                </c:pt>
                <c:pt idx="105">
                  <c:v>254</c:v>
                </c:pt>
                <c:pt idx="106">
                  <c:v>286</c:v>
                </c:pt>
                <c:pt idx="107">
                  <c:v>295</c:v>
                </c:pt>
                <c:pt idx="108">
                  <c:v>365</c:v>
                </c:pt>
                <c:pt idx="109">
                  <c:v>365</c:v>
                </c:pt>
                <c:pt idx="110">
                  <c:v>381</c:v>
                </c:pt>
                <c:pt idx="111">
                  <c:v>367</c:v>
                </c:pt>
                <c:pt idx="112">
                  <c:v>353</c:v>
                </c:pt>
                <c:pt idx="113">
                  <c:v>393</c:v>
                </c:pt>
                <c:pt idx="114">
                  <c:v>392</c:v>
                </c:pt>
                <c:pt idx="115">
                  <c:v>265</c:v>
                </c:pt>
                <c:pt idx="116">
                  <c:v>335</c:v>
                </c:pt>
                <c:pt idx="117">
                  <c:v>468</c:v>
                </c:pt>
                <c:pt idx="118">
                  <c:v>386</c:v>
                </c:pt>
                <c:pt idx="119">
                  <c:v>489</c:v>
                </c:pt>
                <c:pt idx="120">
                  <c:v>496</c:v>
                </c:pt>
                <c:pt idx="121">
                  <c:v>524</c:v>
                </c:pt>
                <c:pt idx="122">
                  <c:v>498</c:v>
                </c:pt>
                <c:pt idx="123">
                  <c:v>479</c:v>
                </c:pt>
                <c:pt idx="124">
                  <c:v>410</c:v>
                </c:pt>
                <c:pt idx="125">
                  <c:v>520</c:v>
                </c:pt>
                <c:pt idx="126">
                  <c:v>471</c:v>
                </c:pt>
                <c:pt idx="127">
                  <c:v>285</c:v>
                </c:pt>
                <c:pt idx="128">
                  <c:v>447</c:v>
                </c:pt>
                <c:pt idx="129">
                  <c:v>480</c:v>
                </c:pt>
                <c:pt idx="130">
                  <c:v>405</c:v>
                </c:pt>
                <c:pt idx="131">
                  <c:v>519</c:v>
                </c:pt>
                <c:pt idx="132">
                  <c:v>462</c:v>
                </c:pt>
                <c:pt idx="133">
                  <c:v>472</c:v>
                </c:pt>
                <c:pt idx="134">
                  <c:v>502</c:v>
                </c:pt>
                <c:pt idx="135">
                  <c:v>536</c:v>
                </c:pt>
                <c:pt idx="136">
                  <c:v>502</c:v>
                </c:pt>
                <c:pt idx="137">
                  <c:v>561</c:v>
                </c:pt>
                <c:pt idx="138">
                  <c:v>412</c:v>
                </c:pt>
                <c:pt idx="139">
                  <c:v>354</c:v>
                </c:pt>
                <c:pt idx="140">
                  <c:v>481</c:v>
                </c:pt>
                <c:pt idx="141">
                  <c:v>544</c:v>
                </c:pt>
                <c:pt idx="142">
                  <c:v>397</c:v>
                </c:pt>
                <c:pt idx="143">
                  <c:v>708</c:v>
                </c:pt>
                <c:pt idx="144">
                  <c:v>506</c:v>
                </c:pt>
                <c:pt idx="145">
                  <c:v>568</c:v>
                </c:pt>
                <c:pt idx="146">
                  <c:v>710</c:v>
                </c:pt>
                <c:pt idx="147">
                  <c:v>540</c:v>
                </c:pt>
                <c:pt idx="148">
                  <c:v>547</c:v>
                </c:pt>
                <c:pt idx="149">
                  <c:v>580</c:v>
                </c:pt>
                <c:pt idx="150">
                  <c:v>425</c:v>
                </c:pt>
                <c:pt idx="151">
                  <c:v>405</c:v>
                </c:pt>
                <c:pt idx="152">
                  <c:v>479</c:v>
                </c:pt>
                <c:pt idx="153">
                  <c:v>501</c:v>
                </c:pt>
                <c:pt idx="154">
                  <c:v>491</c:v>
                </c:pt>
                <c:pt idx="155">
                  <c:v>588</c:v>
                </c:pt>
                <c:pt idx="156">
                  <c:v>456</c:v>
                </c:pt>
                <c:pt idx="157">
                  <c:v>550</c:v>
                </c:pt>
                <c:pt idx="158">
                  <c:v>453</c:v>
                </c:pt>
                <c:pt idx="159">
                  <c:v>472</c:v>
                </c:pt>
                <c:pt idx="160">
                  <c:v>513</c:v>
                </c:pt>
                <c:pt idx="161">
                  <c:v>447</c:v>
                </c:pt>
                <c:pt idx="162">
                  <c:v>395</c:v>
                </c:pt>
                <c:pt idx="163">
                  <c:v>362</c:v>
                </c:pt>
                <c:pt idx="164">
                  <c:v>398</c:v>
                </c:pt>
                <c:pt idx="165">
                  <c:v>444</c:v>
                </c:pt>
                <c:pt idx="166">
                  <c:v>445</c:v>
                </c:pt>
                <c:pt idx="167">
                  <c:v>546</c:v>
                </c:pt>
                <c:pt idx="168">
                  <c:v>398</c:v>
                </c:pt>
                <c:pt idx="169">
                  <c:v>554</c:v>
                </c:pt>
                <c:pt idx="170">
                  <c:v>472</c:v>
                </c:pt>
                <c:pt idx="171">
                  <c:v>491</c:v>
                </c:pt>
                <c:pt idx="172">
                  <c:v>481</c:v>
                </c:pt>
                <c:pt idx="173">
                  <c:v>421</c:v>
                </c:pt>
                <c:pt idx="174">
                  <c:v>405</c:v>
                </c:pt>
                <c:pt idx="175">
                  <c:v>304</c:v>
                </c:pt>
                <c:pt idx="176">
                  <c:v>356</c:v>
                </c:pt>
                <c:pt idx="177">
                  <c:v>435</c:v>
                </c:pt>
                <c:pt idx="178">
                  <c:v>374</c:v>
                </c:pt>
                <c:pt idx="179">
                  <c:v>362</c:v>
                </c:pt>
                <c:pt idx="180">
                  <c:v>479</c:v>
                </c:pt>
                <c:pt idx="181">
                  <c:v>519</c:v>
                </c:pt>
                <c:pt idx="182">
                  <c:v>464</c:v>
                </c:pt>
                <c:pt idx="183">
                  <c:v>497</c:v>
                </c:pt>
                <c:pt idx="184">
                  <c:v>458</c:v>
                </c:pt>
                <c:pt idx="185">
                  <c:v>442</c:v>
                </c:pt>
                <c:pt idx="186">
                  <c:v>360</c:v>
                </c:pt>
              </c:numCache>
            </c:numRef>
          </c:val>
        </c:ser>
        <c:ser>
          <c:idx val="3"/>
          <c:order val="1"/>
          <c:tx>
            <c:strRef>
              <c:f>'Comm sentences tables - starts'!$J$2:$O$2</c:f>
              <c:strCache>
                <c:ptCount val="1"/>
                <c:pt idx="0">
                  <c:v>Forecast</c:v>
                </c:pt>
              </c:strCache>
            </c:strRef>
          </c:tx>
          <c:spPr>
            <a:ln w="25400">
              <a:solidFill>
                <a:schemeClr val="accent1"/>
              </a:solidFill>
              <a:prstDash val="solid"/>
            </a:ln>
          </c:spPr>
          <c:marker>
            <c:symbol val="x"/>
            <c:size val="3"/>
            <c:spPr>
              <a:noFill/>
              <a:ln w="9525">
                <a:noFill/>
              </a:ln>
            </c:spPr>
          </c:marker>
          <c:cat>
            <c:numRef>
              <c:f>'Comm sentences tables - starts'!$B$4:$B$304</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43282</c:v>
                </c:pt>
                <c:pt idx="218">
                  <c:v>43313</c:v>
                </c:pt>
                <c:pt idx="219">
                  <c:v>43344</c:v>
                </c:pt>
                <c:pt idx="220">
                  <c:v>43374</c:v>
                </c:pt>
                <c:pt idx="221">
                  <c:v>43405</c:v>
                </c:pt>
                <c:pt idx="222">
                  <c:v>43435</c:v>
                </c:pt>
                <c:pt idx="223">
                  <c:v>43466</c:v>
                </c:pt>
                <c:pt idx="224">
                  <c:v>43497</c:v>
                </c:pt>
                <c:pt idx="225">
                  <c:v>43525</c:v>
                </c:pt>
                <c:pt idx="226">
                  <c:v>43556</c:v>
                </c:pt>
                <c:pt idx="227">
                  <c:v>43586</c:v>
                </c:pt>
                <c:pt idx="228">
                  <c:v>43617</c:v>
                </c:pt>
                <c:pt idx="229">
                  <c:v>43647</c:v>
                </c:pt>
                <c:pt idx="230">
                  <c:v>43678</c:v>
                </c:pt>
                <c:pt idx="231">
                  <c:v>43709</c:v>
                </c:pt>
                <c:pt idx="232">
                  <c:v>43739</c:v>
                </c:pt>
                <c:pt idx="233">
                  <c:v>43770</c:v>
                </c:pt>
                <c:pt idx="234">
                  <c:v>43800</c:v>
                </c:pt>
                <c:pt idx="235">
                  <c:v>43831</c:v>
                </c:pt>
                <c:pt idx="236">
                  <c:v>43862</c:v>
                </c:pt>
                <c:pt idx="237">
                  <c:v>43891</c:v>
                </c:pt>
                <c:pt idx="238">
                  <c:v>43922</c:v>
                </c:pt>
                <c:pt idx="239">
                  <c:v>43952</c:v>
                </c:pt>
                <c:pt idx="240">
                  <c:v>43983</c:v>
                </c:pt>
                <c:pt idx="241">
                  <c:v>44013</c:v>
                </c:pt>
                <c:pt idx="242">
                  <c:v>44044</c:v>
                </c:pt>
                <c:pt idx="243">
                  <c:v>44075</c:v>
                </c:pt>
                <c:pt idx="244">
                  <c:v>44105</c:v>
                </c:pt>
                <c:pt idx="245">
                  <c:v>44136</c:v>
                </c:pt>
                <c:pt idx="246">
                  <c:v>44166</c:v>
                </c:pt>
                <c:pt idx="247">
                  <c:v>44197</c:v>
                </c:pt>
                <c:pt idx="248">
                  <c:v>44228</c:v>
                </c:pt>
                <c:pt idx="249">
                  <c:v>44256</c:v>
                </c:pt>
                <c:pt idx="250">
                  <c:v>44287</c:v>
                </c:pt>
                <c:pt idx="251">
                  <c:v>44317</c:v>
                </c:pt>
                <c:pt idx="252">
                  <c:v>44348</c:v>
                </c:pt>
                <c:pt idx="253">
                  <c:v>44378</c:v>
                </c:pt>
                <c:pt idx="254">
                  <c:v>44409</c:v>
                </c:pt>
                <c:pt idx="255">
                  <c:v>44440</c:v>
                </c:pt>
                <c:pt idx="256">
                  <c:v>44470</c:v>
                </c:pt>
                <c:pt idx="257">
                  <c:v>44501</c:v>
                </c:pt>
                <c:pt idx="258">
                  <c:v>44531</c:v>
                </c:pt>
                <c:pt idx="259">
                  <c:v>44562</c:v>
                </c:pt>
                <c:pt idx="260">
                  <c:v>44593</c:v>
                </c:pt>
                <c:pt idx="261">
                  <c:v>44621</c:v>
                </c:pt>
                <c:pt idx="262">
                  <c:v>44652</c:v>
                </c:pt>
                <c:pt idx="263">
                  <c:v>44682</c:v>
                </c:pt>
                <c:pt idx="264">
                  <c:v>44713</c:v>
                </c:pt>
                <c:pt idx="265">
                  <c:v>44743</c:v>
                </c:pt>
                <c:pt idx="266">
                  <c:v>44774</c:v>
                </c:pt>
                <c:pt idx="267">
                  <c:v>44805</c:v>
                </c:pt>
                <c:pt idx="268">
                  <c:v>44835</c:v>
                </c:pt>
                <c:pt idx="269">
                  <c:v>44866</c:v>
                </c:pt>
                <c:pt idx="270">
                  <c:v>44896</c:v>
                </c:pt>
                <c:pt idx="271">
                  <c:v>44927</c:v>
                </c:pt>
                <c:pt idx="272">
                  <c:v>44958</c:v>
                </c:pt>
                <c:pt idx="273">
                  <c:v>44986</c:v>
                </c:pt>
                <c:pt idx="274">
                  <c:v>45017</c:v>
                </c:pt>
                <c:pt idx="275">
                  <c:v>45047</c:v>
                </c:pt>
                <c:pt idx="276">
                  <c:v>45078</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45474</c:v>
                </c:pt>
                <c:pt idx="290" formatCode="mmm\ yy">
                  <c:v>45505</c:v>
                </c:pt>
                <c:pt idx="291" formatCode="mmm\ yy">
                  <c:v>45536</c:v>
                </c:pt>
                <c:pt idx="292" formatCode="mmm\ yy">
                  <c:v>45566</c:v>
                </c:pt>
                <c:pt idx="293" formatCode="mmm\ yy">
                  <c:v>45597</c:v>
                </c:pt>
                <c:pt idx="294" formatCode="mmm\ yy">
                  <c:v>45627</c:v>
                </c:pt>
                <c:pt idx="295" formatCode="mmm\ yy">
                  <c:v>45658</c:v>
                </c:pt>
                <c:pt idx="296" formatCode="mmm\ yy">
                  <c:v>45689</c:v>
                </c:pt>
                <c:pt idx="297" formatCode="mmm\ yy">
                  <c:v>45717</c:v>
                </c:pt>
                <c:pt idx="298" formatCode="mmm\ yy">
                  <c:v>45748</c:v>
                </c:pt>
                <c:pt idx="299" formatCode="mmm\ yy">
                  <c:v>45778</c:v>
                </c:pt>
                <c:pt idx="300" formatCode="mmm\ yy">
                  <c:v>45809</c:v>
                </c:pt>
              </c:numCache>
            </c:numRef>
          </c:cat>
          <c:val>
            <c:numRef>
              <c:f>'Comm sentences tables - starts'!$K$4:$K$304</c:f>
              <c:numCache>
                <c:formatCode>_-* #,##0_-;\-* #,##0_-;_-* "-"??_-;_-@_-</c:formatCode>
                <c:ptCount val="301"/>
                <c:pt idx="185">
                  <c:v>443.5846297910457</c:v>
                </c:pt>
                <c:pt idx="186">
                  <c:v>407.3572342471611</c:v>
                </c:pt>
                <c:pt idx="187">
                  <c:v>315.15517733414862</c:v>
                </c:pt>
                <c:pt idx="188">
                  <c:v>385.38466599764655</c:v>
                </c:pt>
                <c:pt idx="189">
                  <c:v>449.91127413741702</c:v>
                </c:pt>
                <c:pt idx="190">
                  <c:v>395.88790584454875</c:v>
                </c:pt>
                <c:pt idx="191">
                  <c:v>474.91461764194344</c:v>
                </c:pt>
                <c:pt idx="192">
                  <c:v>446.65082236545487</c:v>
                </c:pt>
                <c:pt idx="193">
                  <c:v>516.18085337034461</c:v>
                </c:pt>
                <c:pt idx="194">
                  <c:v>479.39433564411354</c:v>
                </c:pt>
                <c:pt idx="195">
                  <c:v>483.73087516856594</c:v>
                </c:pt>
                <c:pt idx="196">
                  <c:v>470.1546437886156</c:v>
                </c:pt>
                <c:pt idx="197">
                  <c:v>449.69420252743265</c:v>
                </c:pt>
                <c:pt idx="198">
                  <c:v>399.45430954192767</c:v>
                </c:pt>
                <c:pt idx="199">
                  <c:v>318.93820272001921</c:v>
                </c:pt>
                <c:pt idx="200">
                  <c:v>386.99762630056244</c:v>
                </c:pt>
                <c:pt idx="201">
                  <c:v>445.84236252694814</c:v>
                </c:pt>
                <c:pt idx="202">
                  <c:v>398.88969618938904</c:v>
                </c:pt>
                <c:pt idx="203">
                  <c:v>474.73012139981336</c:v>
                </c:pt>
                <c:pt idx="204">
                  <c:v>444.8803955981432</c:v>
                </c:pt>
                <c:pt idx="205">
                  <c:v>518.11192685800222</c:v>
                </c:pt>
                <c:pt idx="206">
                  <c:v>478.72711773075201</c:v>
                </c:pt>
                <c:pt idx="207">
                  <c:v>483.15294304757913</c:v>
                </c:pt>
                <c:pt idx="208">
                  <c:v>471.2280482334246</c:v>
                </c:pt>
                <c:pt idx="209">
                  <c:v>449.07443085669485</c:v>
                </c:pt>
                <c:pt idx="210">
                  <c:v>399.40204186826656</c:v>
                </c:pt>
                <c:pt idx="211">
                  <c:v>319.45824069916711</c:v>
                </c:pt>
                <c:pt idx="212">
                  <c:v>386.57110464952649</c:v>
                </c:pt>
                <c:pt idx="213">
                  <c:v>445.96784696819276</c:v>
                </c:pt>
                <c:pt idx="214">
                  <c:v>399.10277242452554</c:v>
                </c:pt>
                <c:pt idx="215">
                  <c:v>474.48629780356163</c:v>
                </c:pt>
                <c:pt idx="216">
                  <c:v>445.02909213057882</c:v>
                </c:pt>
                <c:pt idx="217">
                  <c:v>518.1779691525669</c:v>
                </c:pt>
                <c:pt idx="218">
                  <c:v>478.6114280663117</c:v>
                </c:pt>
                <c:pt idx="219">
                  <c:v>483.27174579178921</c:v>
                </c:pt>
                <c:pt idx="220">
                  <c:v>471.23616741072362</c:v>
                </c:pt>
                <c:pt idx="221">
                  <c:v>449.03439214581886</c:v>
                </c:pt>
                <c:pt idx="222">
                  <c:v>399.48321601772841</c:v>
                </c:pt>
                <c:pt idx="223">
                  <c:v>319.45129123419963</c:v>
                </c:pt>
                <c:pt idx="224">
                  <c:v>386.56957993375772</c:v>
                </c:pt>
                <c:pt idx="225">
                  <c:v>446.01946338342356</c:v>
                </c:pt>
                <c:pt idx="226">
                  <c:v>399.0977008934135</c:v>
                </c:pt>
                <c:pt idx="227">
                  <c:v>474.50117859423239</c:v>
                </c:pt>
                <c:pt idx="228">
                  <c:v>445.0617126987492</c:v>
                </c:pt>
                <c:pt idx="229">
                  <c:v>518.1791918018148</c:v>
                </c:pt>
                <c:pt idx="230">
                  <c:v>478.63132504166941</c:v>
                </c:pt>
                <c:pt idx="231">
                  <c:v>483.2937244735312</c:v>
                </c:pt>
                <c:pt idx="232">
                  <c:v>471.24310251768713</c:v>
                </c:pt>
                <c:pt idx="233">
                  <c:v>449.05433479846215</c:v>
                </c:pt>
                <c:pt idx="234">
                  <c:v>399.49990595874664</c:v>
                </c:pt>
                <c:pt idx="235">
                  <c:v>319.46202335732363</c:v>
                </c:pt>
                <c:pt idx="236">
                  <c:v>386.58792465663345</c:v>
                </c:pt>
                <c:pt idx="237">
                  <c:v>446.03381990793889</c:v>
                </c:pt>
                <c:pt idx="238">
                  <c:v>399.11045557533515</c:v>
                </c:pt>
                <c:pt idx="239">
                  <c:v>474.51774676217428</c:v>
                </c:pt>
                <c:pt idx="240">
                  <c:v>445.07514662756216</c:v>
                </c:pt>
                <c:pt idx="241">
                  <c:v>518.19273895464949</c:v>
                </c:pt>
                <c:pt idx="242">
                  <c:v>478.64643269573361</c:v>
                </c:pt>
                <c:pt idx="243">
                  <c:v>483.30679140101859</c:v>
                </c:pt>
                <c:pt idx="244">
                  <c:v>471.25672483741567</c:v>
                </c:pt>
                <c:pt idx="245">
                  <c:v>449.06836227404534</c:v>
                </c:pt>
                <c:pt idx="246">
                  <c:v>399.51275298807678</c:v>
                </c:pt>
                <c:pt idx="247">
                  <c:v>319.47536291367072</c:v>
                </c:pt>
                <c:pt idx="248">
                  <c:v>386.60116910960807</c:v>
                </c:pt>
                <c:pt idx="249">
                  <c:v>446.04643426354227</c:v>
                </c:pt>
                <c:pt idx="250">
                  <c:v>399.1233668182299</c:v>
                </c:pt>
                <c:pt idx="251">
                  <c:v>474.53040104466447</c:v>
                </c:pt>
                <c:pt idx="252">
                  <c:v>445.0874750404052</c:v>
                </c:pt>
                <c:pt idx="253">
                  <c:v>518.20518486761785</c:v>
                </c:pt>
                <c:pt idx="254">
                  <c:v>478.6586081206994</c:v>
                </c:pt>
                <c:pt idx="255">
                  <c:v>483.318787199013</c:v>
                </c:pt>
                <c:pt idx="256">
                  <c:v>471.26871517561347</c:v>
                </c:pt>
                <c:pt idx="257">
                  <c:v>449.08011818778238</c:v>
                </c:pt>
                <c:pt idx="258">
                  <c:v>399.52438826681924</c:v>
                </c:pt>
                <c:pt idx="259">
                  <c:v>319.48692240744634</c:v>
                </c:pt>
                <c:pt idx="260">
                  <c:v>386.61253622236268</c:v>
                </c:pt>
                <c:pt idx="261">
                  <c:v>446.05769815735653</c:v>
                </c:pt>
                <c:pt idx="262">
                  <c:v>399.13452129911269</c:v>
                </c:pt>
                <c:pt idx="263">
                  <c:v>474.54139634856642</c:v>
                </c:pt>
                <c:pt idx="264">
                  <c:v>445.09836830615802</c:v>
                </c:pt>
                <c:pt idx="265">
                  <c:v>518.21595667314546</c:v>
                </c:pt>
                <c:pt idx="266">
                  <c:v>478.66924310143361</c:v>
                </c:pt>
                <c:pt idx="267">
                  <c:v>483.32931721470209</c:v>
                </c:pt>
                <c:pt idx="268">
                  <c:v>471.27912263430136</c:v>
                </c:pt>
                <c:pt idx="269">
                  <c:v>449.09040272287234</c:v>
                </c:pt>
                <c:pt idx="270">
                  <c:v>399.53456556093857</c:v>
                </c:pt>
                <c:pt idx="271">
                  <c:v>319.49698069783528</c:v>
                </c:pt>
                <c:pt idx="272">
                  <c:v>386.62248009426503</c:v>
                </c:pt>
                <c:pt idx="273">
                  <c:v>446.06753437500589</c:v>
                </c:pt>
                <c:pt idx="274">
                  <c:v>399.14424348447244</c:v>
                </c:pt>
                <c:pt idx="275">
                  <c:v>474.55100962053723</c:v>
                </c:pt>
                <c:pt idx="276">
                  <c:v>445.10787518068378</c:v>
                </c:pt>
                <c:pt idx="277">
                  <c:v>518.22535450239866</c:v>
                </c:pt>
                <c:pt idx="278">
                  <c:v>478.67853604984987</c:v>
                </c:pt>
                <c:pt idx="279">
                  <c:v>483.33850613325836</c:v>
                </c:pt>
                <c:pt idx="280">
                  <c:v>471.28820705158279</c:v>
                </c:pt>
                <c:pt idx="281">
                  <c:v>449.09938565866787</c:v>
                </c:pt>
                <c:pt idx="282">
                  <c:v>399.54344743366102</c:v>
                </c:pt>
                <c:pt idx="283">
                  <c:v>319.50576212496486</c:v>
                </c:pt>
                <c:pt idx="284">
                  <c:v>386.63116320440446</c:v>
                </c:pt>
                <c:pt idx="285">
                  <c:v>446.07611963533617</c:v>
                </c:pt>
                <c:pt idx="286">
                  <c:v>399.15273195921316</c:v>
                </c:pt>
                <c:pt idx="287">
                  <c:v>474.55940286313557</c:v>
                </c:pt>
                <c:pt idx="288">
                  <c:v>445.11617382814842</c:v>
                </c:pt>
                <c:pt idx="289">
                  <c:v>518.23355973772686</c:v>
                </c:pt>
                <c:pt idx="290">
                  <c:v>478.68664909788703</c:v>
                </c:pt>
                <c:pt idx="291">
                  <c:v>483.3465277800446</c:v>
                </c:pt>
                <c:pt idx="292">
                  <c:v>471.29613845761082</c:v>
                </c:pt>
                <c:pt idx="293">
                  <c:v>449.10722787705396</c:v>
                </c:pt>
                <c:pt idx="294">
                  <c:v>399.55120134220999</c:v>
                </c:pt>
                <c:pt idx="295">
                  <c:v>319.51342881639818</c:v>
                </c:pt>
                <c:pt idx="296">
                  <c:v>386.63874364636484</c:v>
                </c:pt>
                <c:pt idx="297">
                  <c:v>446.08361474553379</c:v>
                </c:pt>
                <c:pt idx="298">
                  <c:v>399.16014275917576</c:v>
                </c:pt>
                <c:pt idx="299">
                  <c:v>474.56673027618797</c:v>
                </c:pt>
                <c:pt idx="300">
                  <c:v>445.12341877650971</c:v>
                </c:pt>
              </c:numCache>
            </c:numRef>
          </c:val>
        </c:ser>
        <c:marker val="1"/>
        <c:axId val="88343296"/>
        <c:axId val="88345600"/>
      </c:lineChart>
      <c:dateAx>
        <c:axId val="88343296"/>
        <c:scaling>
          <c:orientation val="minMax"/>
          <c:min val="39234"/>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8275474926867901"/>
              <c:y val="0.87314795834288639"/>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88345600"/>
        <c:crosses val="autoZero"/>
        <c:auto val="1"/>
        <c:lblOffset val="100"/>
        <c:baseTimeUnit val="months"/>
        <c:majorUnit val="12"/>
        <c:majorTimeUnit val="months"/>
        <c:minorUnit val="12"/>
        <c:minorTimeUnit val="months"/>
      </c:dateAx>
      <c:valAx>
        <c:axId val="88345600"/>
        <c:scaling>
          <c:orientation val="minMax"/>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Number of starts</a:t>
                </a:r>
              </a:p>
            </c:rich>
          </c:tx>
          <c:layout>
            <c:manualLayout>
              <c:xMode val="edge"/>
              <c:yMode val="edge"/>
              <c:x val="1.2555181703608647E-2"/>
              <c:y val="0.20479745077737851"/>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88343296"/>
        <c:crosses val="autoZero"/>
        <c:crossBetween val="midCat"/>
      </c:valAx>
      <c:spPr>
        <a:solidFill>
          <a:srgbClr val="FFFFFF"/>
        </a:solidFill>
        <a:ln w="3175">
          <a:solidFill>
            <a:srgbClr val="000000"/>
          </a:solidFill>
          <a:prstDash val="solid"/>
        </a:ln>
      </c:spPr>
    </c:plotArea>
    <c:legend>
      <c:legendPos val="r"/>
      <c:layout>
        <c:manualLayout>
          <c:xMode val="edge"/>
          <c:yMode val="edge"/>
          <c:x val="0.31607929515419647"/>
          <c:y val="0.9346543690578285"/>
          <c:w val="0.36674008810572689"/>
          <c:h val="4.7524798426669269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lang val="en-NZ"/>
  <c:chart>
    <c:title>
      <c:tx>
        <c:rich>
          <a:bodyPr/>
          <a:lstStyle/>
          <a:p>
            <a:pPr algn="l">
              <a:defRPr sz="1600" b="1" i="0" u="none" strike="noStrike" baseline="0">
                <a:solidFill>
                  <a:srgbClr val="000000"/>
                </a:solidFill>
                <a:latin typeface="Arial"/>
                <a:ea typeface="Arial"/>
                <a:cs typeface="Arial"/>
              </a:defRPr>
            </a:pPr>
            <a:r>
              <a:rPr lang="en-NZ"/>
              <a:t>Community Detention muster</a:t>
            </a:r>
          </a:p>
        </c:rich>
      </c:tx>
      <c:spPr>
        <a:noFill/>
        <a:ln w="25400">
          <a:noFill/>
        </a:ln>
      </c:spPr>
    </c:title>
    <c:plotArea>
      <c:layout>
        <c:manualLayout>
          <c:layoutTarget val="inner"/>
          <c:xMode val="edge"/>
          <c:yMode val="edge"/>
          <c:x val="0.11419600306091378"/>
          <c:y val="9.2587406772173295E-2"/>
          <c:w val="0.86439031378390063"/>
          <c:h val="0.6060093292816402"/>
        </c:manualLayout>
      </c:layout>
      <c:lineChart>
        <c:grouping val="standard"/>
        <c:ser>
          <c:idx val="2"/>
          <c:order val="0"/>
          <c:tx>
            <c:strRef>
              <c:f>'Comm sentences tables - musters'!$D$3</c:f>
              <c:strCache>
                <c:ptCount val="1"/>
                <c:pt idx="0">
                  <c:v>Community Detention</c:v>
                </c:pt>
              </c:strCache>
            </c:strRef>
          </c:tx>
          <c:spPr>
            <a:ln w="38100" cmpd="sng">
              <a:solidFill>
                <a:srgbClr val="263E78"/>
              </a:solidFill>
              <a:prstDash val="solid"/>
            </a:ln>
          </c:spPr>
          <c:marker>
            <c:symbol val="triangle"/>
            <c:size val="3"/>
            <c:spPr>
              <a:noFill/>
              <a:ln w="9525">
                <a:noFill/>
              </a:ln>
            </c:spPr>
          </c:marker>
          <c:cat>
            <c:numRef>
              <c:f>'Comm sentences tables - musters'!$B$4:$B$220</c:f>
              <c:numCache>
                <c:formatCode>mmm\-yy</c:formatCode>
                <c:ptCount val="217"/>
                <c:pt idx="0">
                  <c:v>39263</c:v>
                </c:pt>
                <c:pt idx="1">
                  <c:v>39294</c:v>
                </c:pt>
                <c:pt idx="2">
                  <c:v>39325</c:v>
                </c:pt>
                <c:pt idx="3">
                  <c:v>39355</c:v>
                </c:pt>
                <c:pt idx="4">
                  <c:v>39386</c:v>
                </c:pt>
                <c:pt idx="5">
                  <c:v>39416</c:v>
                </c:pt>
                <c:pt idx="6">
                  <c:v>39447</c:v>
                </c:pt>
                <c:pt idx="7">
                  <c:v>39478</c:v>
                </c:pt>
                <c:pt idx="8">
                  <c:v>39507</c:v>
                </c:pt>
                <c:pt idx="9">
                  <c:v>39538</c:v>
                </c:pt>
                <c:pt idx="10">
                  <c:v>39568</c:v>
                </c:pt>
                <c:pt idx="11">
                  <c:v>39599</c:v>
                </c:pt>
                <c:pt idx="12">
                  <c:v>39629</c:v>
                </c:pt>
                <c:pt idx="13">
                  <c:v>39660</c:v>
                </c:pt>
                <c:pt idx="14">
                  <c:v>39691</c:v>
                </c:pt>
                <c:pt idx="15">
                  <c:v>39721</c:v>
                </c:pt>
                <c:pt idx="16">
                  <c:v>39752</c:v>
                </c:pt>
                <c:pt idx="17">
                  <c:v>39782</c:v>
                </c:pt>
                <c:pt idx="18">
                  <c:v>39813</c:v>
                </c:pt>
                <c:pt idx="19">
                  <c:v>39844</c:v>
                </c:pt>
                <c:pt idx="20">
                  <c:v>39872</c:v>
                </c:pt>
                <c:pt idx="21">
                  <c:v>39903</c:v>
                </c:pt>
                <c:pt idx="22">
                  <c:v>39933</c:v>
                </c:pt>
                <c:pt idx="23">
                  <c:v>39964</c:v>
                </c:pt>
                <c:pt idx="24">
                  <c:v>39994</c:v>
                </c:pt>
                <c:pt idx="25">
                  <c:v>40025</c:v>
                </c:pt>
                <c:pt idx="26">
                  <c:v>40056</c:v>
                </c:pt>
                <c:pt idx="27">
                  <c:v>40086</c:v>
                </c:pt>
                <c:pt idx="28">
                  <c:v>40117</c:v>
                </c:pt>
                <c:pt idx="29">
                  <c:v>40147</c:v>
                </c:pt>
                <c:pt idx="30">
                  <c:v>40178</c:v>
                </c:pt>
                <c:pt idx="31">
                  <c:v>40209</c:v>
                </c:pt>
                <c:pt idx="32">
                  <c:v>40237</c:v>
                </c:pt>
                <c:pt idx="33">
                  <c:v>40268</c:v>
                </c:pt>
                <c:pt idx="34">
                  <c:v>40298</c:v>
                </c:pt>
                <c:pt idx="35">
                  <c:v>40329</c:v>
                </c:pt>
                <c:pt idx="36">
                  <c:v>40359</c:v>
                </c:pt>
                <c:pt idx="37">
                  <c:v>40390</c:v>
                </c:pt>
                <c:pt idx="38">
                  <c:v>40421</c:v>
                </c:pt>
                <c:pt idx="39">
                  <c:v>40451</c:v>
                </c:pt>
                <c:pt idx="40">
                  <c:v>40482</c:v>
                </c:pt>
                <c:pt idx="41">
                  <c:v>40512</c:v>
                </c:pt>
                <c:pt idx="42">
                  <c:v>40543</c:v>
                </c:pt>
                <c:pt idx="43">
                  <c:v>40574</c:v>
                </c:pt>
                <c:pt idx="44">
                  <c:v>40602</c:v>
                </c:pt>
                <c:pt idx="45">
                  <c:v>40633</c:v>
                </c:pt>
                <c:pt idx="46">
                  <c:v>40663</c:v>
                </c:pt>
                <c:pt idx="47">
                  <c:v>40694</c:v>
                </c:pt>
                <c:pt idx="48">
                  <c:v>40724</c:v>
                </c:pt>
                <c:pt idx="49">
                  <c:v>40755</c:v>
                </c:pt>
                <c:pt idx="50">
                  <c:v>40786</c:v>
                </c:pt>
                <c:pt idx="51">
                  <c:v>40816</c:v>
                </c:pt>
                <c:pt idx="52">
                  <c:v>40847</c:v>
                </c:pt>
                <c:pt idx="53">
                  <c:v>40877</c:v>
                </c:pt>
                <c:pt idx="54">
                  <c:v>40908</c:v>
                </c:pt>
                <c:pt idx="55">
                  <c:v>40939</c:v>
                </c:pt>
                <c:pt idx="56">
                  <c:v>40968</c:v>
                </c:pt>
                <c:pt idx="57">
                  <c:v>40999</c:v>
                </c:pt>
                <c:pt idx="58">
                  <c:v>41029</c:v>
                </c:pt>
                <c:pt idx="59">
                  <c:v>41060</c:v>
                </c:pt>
                <c:pt idx="60">
                  <c:v>41090</c:v>
                </c:pt>
                <c:pt idx="61">
                  <c:v>41121</c:v>
                </c:pt>
                <c:pt idx="62">
                  <c:v>41152</c:v>
                </c:pt>
                <c:pt idx="63">
                  <c:v>41182</c:v>
                </c:pt>
                <c:pt idx="64">
                  <c:v>41213</c:v>
                </c:pt>
                <c:pt idx="65">
                  <c:v>41243</c:v>
                </c:pt>
                <c:pt idx="66">
                  <c:v>41274</c:v>
                </c:pt>
                <c:pt idx="67">
                  <c:v>41305</c:v>
                </c:pt>
                <c:pt idx="68">
                  <c:v>41333</c:v>
                </c:pt>
                <c:pt idx="69">
                  <c:v>41364</c:v>
                </c:pt>
                <c:pt idx="70">
                  <c:v>41394</c:v>
                </c:pt>
                <c:pt idx="71">
                  <c:v>41425</c:v>
                </c:pt>
                <c:pt idx="72">
                  <c:v>41455</c:v>
                </c:pt>
                <c:pt idx="73">
                  <c:v>41486</c:v>
                </c:pt>
                <c:pt idx="74">
                  <c:v>41517</c:v>
                </c:pt>
                <c:pt idx="75">
                  <c:v>41547</c:v>
                </c:pt>
                <c:pt idx="76">
                  <c:v>41578</c:v>
                </c:pt>
                <c:pt idx="77">
                  <c:v>41608</c:v>
                </c:pt>
                <c:pt idx="78">
                  <c:v>41639</c:v>
                </c:pt>
                <c:pt idx="79">
                  <c:v>41670</c:v>
                </c:pt>
                <c:pt idx="80">
                  <c:v>41698</c:v>
                </c:pt>
                <c:pt idx="81">
                  <c:v>41729</c:v>
                </c:pt>
                <c:pt idx="82">
                  <c:v>41759</c:v>
                </c:pt>
                <c:pt idx="83">
                  <c:v>41790</c:v>
                </c:pt>
                <c:pt idx="84">
                  <c:v>41820</c:v>
                </c:pt>
                <c:pt idx="85">
                  <c:v>41851</c:v>
                </c:pt>
                <c:pt idx="86">
                  <c:v>41882</c:v>
                </c:pt>
                <c:pt idx="87">
                  <c:v>41912</c:v>
                </c:pt>
                <c:pt idx="88">
                  <c:v>41943</c:v>
                </c:pt>
                <c:pt idx="89">
                  <c:v>41973</c:v>
                </c:pt>
                <c:pt idx="90">
                  <c:v>42004</c:v>
                </c:pt>
                <c:pt idx="91">
                  <c:v>42035</c:v>
                </c:pt>
                <c:pt idx="92">
                  <c:v>42063</c:v>
                </c:pt>
                <c:pt idx="93">
                  <c:v>42094</c:v>
                </c:pt>
                <c:pt idx="94">
                  <c:v>42124</c:v>
                </c:pt>
                <c:pt idx="95">
                  <c:v>42155</c:v>
                </c:pt>
                <c:pt idx="96">
                  <c:v>42185</c:v>
                </c:pt>
                <c:pt idx="97">
                  <c:v>42216</c:v>
                </c:pt>
                <c:pt idx="98">
                  <c:v>42247</c:v>
                </c:pt>
                <c:pt idx="99">
                  <c:v>42277</c:v>
                </c:pt>
                <c:pt idx="100">
                  <c:v>42308</c:v>
                </c:pt>
                <c:pt idx="101">
                  <c:v>42338</c:v>
                </c:pt>
                <c:pt idx="102">
                  <c:v>42369</c:v>
                </c:pt>
                <c:pt idx="103">
                  <c:v>42400</c:v>
                </c:pt>
                <c:pt idx="104">
                  <c:v>42429</c:v>
                </c:pt>
                <c:pt idx="105">
                  <c:v>42460</c:v>
                </c:pt>
                <c:pt idx="106">
                  <c:v>42490</c:v>
                </c:pt>
                <c:pt idx="107">
                  <c:v>42521</c:v>
                </c:pt>
                <c:pt idx="108">
                  <c:v>42551</c:v>
                </c:pt>
                <c:pt idx="109">
                  <c:v>42582</c:v>
                </c:pt>
                <c:pt idx="110">
                  <c:v>42613</c:v>
                </c:pt>
                <c:pt idx="111">
                  <c:v>42643</c:v>
                </c:pt>
                <c:pt idx="112">
                  <c:v>42674</c:v>
                </c:pt>
                <c:pt idx="113">
                  <c:v>42704</c:v>
                </c:pt>
                <c:pt idx="114">
                  <c:v>42735</c:v>
                </c:pt>
                <c:pt idx="115">
                  <c:v>42766</c:v>
                </c:pt>
                <c:pt idx="116">
                  <c:v>42794</c:v>
                </c:pt>
                <c:pt idx="117">
                  <c:v>42825</c:v>
                </c:pt>
                <c:pt idx="118">
                  <c:v>42855</c:v>
                </c:pt>
                <c:pt idx="119">
                  <c:v>42886</c:v>
                </c:pt>
                <c:pt idx="120">
                  <c:v>42916</c:v>
                </c:pt>
                <c:pt idx="121">
                  <c:v>42947</c:v>
                </c:pt>
                <c:pt idx="122">
                  <c:v>42978</c:v>
                </c:pt>
                <c:pt idx="123">
                  <c:v>43008</c:v>
                </c:pt>
                <c:pt idx="124">
                  <c:v>43039</c:v>
                </c:pt>
                <c:pt idx="125">
                  <c:v>43069</c:v>
                </c:pt>
                <c:pt idx="126">
                  <c:v>43100</c:v>
                </c:pt>
                <c:pt idx="127">
                  <c:v>43131</c:v>
                </c:pt>
                <c:pt idx="128">
                  <c:v>43159</c:v>
                </c:pt>
                <c:pt idx="129">
                  <c:v>43190</c:v>
                </c:pt>
                <c:pt idx="130">
                  <c:v>43220</c:v>
                </c:pt>
                <c:pt idx="131">
                  <c:v>43251</c:v>
                </c:pt>
                <c:pt idx="132">
                  <c:v>43281</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formatCode="mmm\ yy">
                  <c:v>45138</c:v>
                </c:pt>
                <c:pt idx="194" formatCode="mmm\ yy">
                  <c:v>45169</c:v>
                </c:pt>
                <c:pt idx="195" formatCode="mmm\ yy">
                  <c:v>45199</c:v>
                </c:pt>
                <c:pt idx="196" formatCode="mmm\ yy">
                  <c:v>45230</c:v>
                </c:pt>
                <c:pt idx="197" formatCode="mmm\ yy">
                  <c:v>45260</c:v>
                </c:pt>
                <c:pt idx="198" formatCode="mmm\ yy">
                  <c:v>45291</c:v>
                </c:pt>
                <c:pt idx="199" formatCode="mmm\ yy">
                  <c:v>45322</c:v>
                </c:pt>
                <c:pt idx="200" formatCode="mmm\ yy">
                  <c:v>45351</c:v>
                </c:pt>
                <c:pt idx="201" formatCode="mmm\ yy">
                  <c:v>45382</c:v>
                </c:pt>
                <c:pt idx="202" formatCode="mmm\ yy">
                  <c:v>45412</c:v>
                </c:pt>
                <c:pt idx="203" formatCode="mmm\ yy">
                  <c:v>45443</c:v>
                </c:pt>
                <c:pt idx="204" formatCode="mmm\ yy">
                  <c:v>45473</c:v>
                </c:pt>
                <c:pt idx="205" formatCode="mmm\ yy">
                  <c:v>45474</c:v>
                </c:pt>
                <c:pt idx="206" formatCode="mmm\ yy">
                  <c:v>45505</c:v>
                </c:pt>
                <c:pt idx="207" formatCode="mmm\ yy">
                  <c:v>45536</c:v>
                </c:pt>
                <c:pt idx="208" formatCode="mmm\ yy">
                  <c:v>45566</c:v>
                </c:pt>
                <c:pt idx="209" formatCode="mmm\ yy">
                  <c:v>45597</c:v>
                </c:pt>
                <c:pt idx="210" formatCode="mmm\ yy">
                  <c:v>45627</c:v>
                </c:pt>
                <c:pt idx="211" formatCode="mmm\ yy">
                  <c:v>45658</c:v>
                </c:pt>
                <c:pt idx="212" formatCode="mmm\ yy">
                  <c:v>45689</c:v>
                </c:pt>
                <c:pt idx="213" formatCode="mmm\ yy">
                  <c:v>45717</c:v>
                </c:pt>
                <c:pt idx="214" formatCode="mmm\ yy">
                  <c:v>45748</c:v>
                </c:pt>
                <c:pt idx="215" formatCode="mmm\ yy">
                  <c:v>45778</c:v>
                </c:pt>
                <c:pt idx="216" formatCode="mmm\ yy">
                  <c:v>45809</c:v>
                </c:pt>
              </c:numCache>
            </c:numRef>
          </c:cat>
          <c:val>
            <c:numRef>
              <c:f>'Comm sentences tables - musters'!$D$4:$D$220</c:f>
              <c:numCache>
                <c:formatCode>_-* #,##0_-;\-* #,##0_-;_-* "-"??_-;_-@_-</c:formatCode>
                <c:ptCount val="217"/>
                <c:pt idx="5">
                  <c:v>151</c:v>
                </c:pt>
                <c:pt idx="6">
                  <c:v>293</c:v>
                </c:pt>
                <c:pt idx="7">
                  <c:v>398</c:v>
                </c:pt>
                <c:pt idx="8">
                  <c:v>468</c:v>
                </c:pt>
                <c:pt idx="9">
                  <c:v>522</c:v>
                </c:pt>
                <c:pt idx="10">
                  <c:v>628</c:v>
                </c:pt>
                <c:pt idx="11">
                  <c:v>700</c:v>
                </c:pt>
                <c:pt idx="12">
                  <c:v>783</c:v>
                </c:pt>
                <c:pt idx="13">
                  <c:v>912</c:v>
                </c:pt>
                <c:pt idx="14">
                  <c:v>984</c:v>
                </c:pt>
                <c:pt idx="15">
                  <c:v>1054</c:v>
                </c:pt>
                <c:pt idx="16">
                  <c:v>1074</c:v>
                </c:pt>
                <c:pt idx="17">
                  <c:v>1044</c:v>
                </c:pt>
                <c:pt idx="18">
                  <c:v>1017</c:v>
                </c:pt>
                <c:pt idx="19">
                  <c:v>938</c:v>
                </c:pt>
                <c:pt idx="20">
                  <c:v>899</c:v>
                </c:pt>
                <c:pt idx="21">
                  <c:v>885</c:v>
                </c:pt>
                <c:pt idx="22">
                  <c:v>951</c:v>
                </c:pt>
                <c:pt idx="23">
                  <c:v>1027</c:v>
                </c:pt>
                <c:pt idx="24">
                  <c:v>1135</c:v>
                </c:pt>
                <c:pt idx="25">
                  <c:v>1239</c:v>
                </c:pt>
                <c:pt idx="26">
                  <c:v>1315</c:v>
                </c:pt>
                <c:pt idx="27">
                  <c:v>1375</c:v>
                </c:pt>
                <c:pt idx="28">
                  <c:v>1379</c:v>
                </c:pt>
                <c:pt idx="29">
                  <c:v>1420</c:v>
                </c:pt>
                <c:pt idx="30">
                  <c:v>1407</c:v>
                </c:pt>
                <c:pt idx="31">
                  <c:v>1341</c:v>
                </c:pt>
                <c:pt idx="32">
                  <c:v>1307</c:v>
                </c:pt>
                <c:pt idx="33">
                  <c:v>1396</c:v>
                </c:pt>
                <c:pt idx="34">
                  <c:v>1424</c:v>
                </c:pt>
                <c:pt idx="35">
                  <c:v>1580</c:v>
                </c:pt>
                <c:pt idx="36">
                  <c:v>1689</c:v>
                </c:pt>
                <c:pt idx="37">
                  <c:v>1835</c:v>
                </c:pt>
                <c:pt idx="38">
                  <c:v>1865</c:v>
                </c:pt>
                <c:pt idx="39">
                  <c:v>1820</c:v>
                </c:pt>
                <c:pt idx="40">
                  <c:v>1733</c:v>
                </c:pt>
                <c:pt idx="41">
                  <c:v>1756</c:v>
                </c:pt>
                <c:pt idx="42">
                  <c:v>1705</c:v>
                </c:pt>
                <c:pt idx="43">
                  <c:v>1544</c:v>
                </c:pt>
                <c:pt idx="44">
                  <c:v>1528</c:v>
                </c:pt>
                <c:pt idx="45">
                  <c:v>1535</c:v>
                </c:pt>
                <c:pt idx="46">
                  <c:v>1552</c:v>
                </c:pt>
                <c:pt idx="47">
                  <c:v>1653</c:v>
                </c:pt>
                <c:pt idx="48">
                  <c:v>1678</c:v>
                </c:pt>
                <c:pt idx="49">
                  <c:v>1722</c:v>
                </c:pt>
                <c:pt idx="50">
                  <c:v>1720</c:v>
                </c:pt>
                <c:pt idx="51">
                  <c:v>1782</c:v>
                </c:pt>
                <c:pt idx="52">
                  <c:v>1795</c:v>
                </c:pt>
                <c:pt idx="53">
                  <c:v>1906</c:v>
                </c:pt>
                <c:pt idx="54">
                  <c:v>1823</c:v>
                </c:pt>
                <c:pt idx="55">
                  <c:v>1651</c:v>
                </c:pt>
                <c:pt idx="56">
                  <c:v>1647</c:v>
                </c:pt>
                <c:pt idx="57">
                  <c:v>1686</c:v>
                </c:pt>
                <c:pt idx="58">
                  <c:v>1654</c:v>
                </c:pt>
                <c:pt idx="59">
                  <c:v>1906</c:v>
                </c:pt>
                <c:pt idx="60">
                  <c:v>1951</c:v>
                </c:pt>
                <c:pt idx="61">
                  <c:v>2051</c:v>
                </c:pt>
                <c:pt idx="62">
                  <c:v>2187</c:v>
                </c:pt>
                <c:pt idx="63">
                  <c:v>2194</c:v>
                </c:pt>
                <c:pt idx="64">
                  <c:v>2179</c:v>
                </c:pt>
                <c:pt idx="65">
                  <c:v>2103</c:v>
                </c:pt>
                <c:pt idx="66">
                  <c:v>1946</c:v>
                </c:pt>
                <c:pt idx="67">
                  <c:v>1792</c:v>
                </c:pt>
                <c:pt idx="68">
                  <c:v>1750</c:v>
                </c:pt>
                <c:pt idx="69">
                  <c:v>1699</c:v>
                </c:pt>
                <c:pt idx="70">
                  <c:v>1745</c:v>
                </c:pt>
                <c:pt idx="71">
                  <c:v>1887</c:v>
                </c:pt>
                <c:pt idx="72">
                  <c:v>1867</c:v>
                </c:pt>
                <c:pt idx="73">
                  <c:v>1945</c:v>
                </c:pt>
                <c:pt idx="74">
                  <c:v>1857</c:v>
                </c:pt>
                <c:pt idx="75">
                  <c:v>1872</c:v>
                </c:pt>
                <c:pt idx="76">
                  <c:v>1864</c:v>
                </c:pt>
                <c:pt idx="77">
                  <c:v>1762</c:v>
                </c:pt>
                <c:pt idx="78">
                  <c:v>1679</c:v>
                </c:pt>
                <c:pt idx="79">
                  <c:v>1590</c:v>
                </c:pt>
                <c:pt idx="80">
                  <c:v>1553</c:v>
                </c:pt>
                <c:pt idx="81">
                  <c:v>1561</c:v>
                </c:pt>
                <c:pt idx="82">
                  <c:v>1566</c:v>
                </c:pt>
                <c:pt idx="83">
                  <c:v>1685</c:v>
                </c:pt>
                <c:pt idx="84">
                  <c:v>1698</c:v>
                </c:pt>
                <c:pt idx="85">
                  <c:v>1812</c:v>
                </c:pt>
                <c:pt idx="86">
                  <c:v>1838</c:v>
                </c:pt>
                <c:pt idx="87">
                  <c:v>1859</c:v>
                </c:pt>
                <c:pt idx="88">
                  <c:v>1881</c:v>
                </c:pt>
                <c:pt idx="89">
                  <c:v>1821</c:v>
                </c:pt>
                <c:pt idx="90">
                  <c:v>1728</c:v>
                </c:pt>
                <c:pt idx="91">
                  <c:v>1558</c:v>
                </c:pt>
                <c:pt idx="92">
                  <c:v>1445</c:v>
                </c:pt>
                <c:pt idx="93">
                  <c:v>1474</c:v>
                </c:pt>
                <c:pt idx="94">
                  <c:v>1461</c:v>
                </c:pt>
                <c:pt idx="95">
                  <c:v>1448</c:v>
                </c:pt>
                <c:pt idx="96">
                  <c:v>1530</c:v>
                </c:pt>
                <c:pt idx="97">
                  <c:v>1651</c:v>
                </c:pt>
                <c:pt idx="98">
                  <c:v>1699</c:v>
                </c:pt>
                <c:pt idx="99">
                  <c:v>1760</c:v>
                </c:pt>
                <c:pt idx="100">
                  <c:v>1788</c:v>
                </c:pt>
                <c:pt idx="101">
                  <c:v>1762</c:v>
                </c:pt>
                <c:pt idx="102">
                  <c:v>1603</c:v>
                </c:pt>
              </c:numCache>
            </c:numRef>
          </c:val>
        </c:ser>
        <c:ser>
          <c:idx val="3"/>
          <c:order val="1"/>
          <c:tx>
            <c:strRef>
              <c:f>'Comm sentences tables - musters'!$J$2:$O$2</c:f>
              <c:strCache>
                <c:ptCount val="1"/>
                <c:pt idx="0">
                  <c:v>Forecast</c:v>
                </c:pt>
              </c:strCache>
            </c:strRef>
          </c:tx>
          <c:spPr>
            <a:ln w="25400">
              <a:solidFill>
                <a:schemeClr val="accent1"/>
              </a:solidFill>
              <a:prstDash val="solid"/>
            </a:ln>
          </c:spPr>
          <c:marker>
            <c:symbol val="x"/>
            <c:size val="3"/>
            <c:spPr>
              <a:noFill/>
              <a:ln w="9525">
                <a:noFill/>
              </a:ln>
            </c:spPr>
          </c:marker>
          <c:cat>
            <c:numRef>
              <c:f>'Comm sentences tables - musters'!$B$4:$B$220</c:f>
              <c:numCache>
                <c:formatCode>mmm\-yy</c:formatCode>
                <c:ptCount val="217"/>
                <c:pt idx="0">
                  <c:v>39263</c:v>
                </c:pt>
                <c:pt idx="1">
                  <c:v>39294</c:v>
                </c:pt>
                <c:pt idx="2">
                  <c:v>39325</c:v>
                </c:pt>
                <c:pt idx="3">
                  <c:v>39355</c:v>
                </c:pt>
                <c:pt idx="4">
                  <c:v>39386</c:v>
                </c:pt>
                <c:pt idx="5">
                  <c:v>39416</c:v>
                </c:pt>
                <c:pt idx="6">
                  <c:v>39447</c:v>
                </c:pt>
                <c:pt idx="7">
                  <c:v>39478</c:v>
                </c:pt>
                <c:pt idx="8">
                  <c:v>39507</c:v>
                </c:pt>
                <c:pt idx="9">
                  <c:v>39538</c:v>
                </c:pt>
                <c:pt idx="10">
                  <c:v>39568</c:v>
                </c:pt>
                <c:pt idx="11">
                  <c:v>39599</c:v>
                </c:pt>
                <c:pt idx="12">
                  <c:v>39629</c:v>
                </c:pt>
                <c:pt idx="13">
                  <c:v>39660</c:v>
                </c:pt>
                <c:pt idx="14">
                  <c:v>39691</c:v>
                </c:pt>
                <c:pt idx="15">
                  <c:v>39721</c:v>
                </c:pt>
                <c:pt idx="16">
                  <c:v>39752</c:v>
                </c:pt>
                <c:pt idx="17">
                  <c:v>39782</c:v>
                </c:pt>
                <c:pt idx="18">
                  <c:v>39813</c:v>
                </c:pt>
                <c:pt idx="19">
                  <c:v>39844</c:v>
                </c:pt>
                <c:pt idx="20">
                  <c:v>39872</c:v>
                </c:pt>
                <c:pt idx="21">
                  <c:v>39903</c:v>
                </c:pt>
                <c:pt idx="22">
                  <c:v>39933</c:v>
                </c:pt>
                <c:pt idx="23">
                  <c:v>39964</c:v>
                </c:pt>
                <c:pt idx="24">
                  <c:v>39994</c:v>
                </c:pt>
                <c:pt idx="25">
                  <c:v>40025</c:v>
                </c:pt>
                <c:pt idx="26">
                  <c:v>40056</c:v>
                </c:pt>
                <c:pt idx="27">
                  <c:v>40086</c:v>
                </c:pt>
                <c:pt idx="28">
                  <c:v>40117</c:v>
                </c:pt>
                <c:pt idx="29">
                  <c:v>40147</c:v>
                </c:pt>
                <c:pt idx="30">
                  <c:v>40178</c:v>
                </c:pt>
                <c:pt idx="31">
                  <c:v>40209</c:v>
                </c:pt>
                <c:pt idx="32">
                  <c:v>40237</c:v>
                </c:pt>
                <c:pt idx="33">
                  <c:v>40268</c:v>
                </c:pt>
                <c:pt idx="34">
                  <c:v>40298</c:v>
                </c:pt>
                <c:pt idx="35">
                  <c:v>40329</c:v>
                </c:pt>
                <c:pt idx="36">
                  <c:v>40359</c:v>
                </c:pt>
                <c:pt idx="37">
                  <c:v>40390</c:v>
                </c:pt>
                <c:pt idx="38">
                  <c:v>40421</c:v>
                </c:pt>
                <c:pt idx="39">
                  <c:v>40451</c:v>
                </c:pt>
                <c:pt idx="40">
                  <c:v>40482</c:v>
                </c:pt>
                <c:pt idx="41">
                  <c:v>40512</c:v>
                </c:pt>
                <c:pt idx="42">
                  <c:v>40543</c:v>
                </c:pt>
                <c:pt idx="43">
                  <c:v>40574</c:v>
                </c:pt>
                <c:pt idx="44">
                  <c:v>40602</c:v>
                </c:pt>
                <c:pt idx="45">
                  <c:v>40633</c:v>
                </c:pt>
                <c:pt idx="46">
                  <c:v>40663</c:v>
                </c:pt>
                <c:pt idx="47">
                  <c:v>40694</c:v>
                </c:pt>
                <c:pt idx="48">
                  <c:v>40724</c:v>
                </c:pt>
                <c:pt idx="49">
                  <c:v>40755</c:v>
                </c:pt>
                <c:pt idx="50">
                  <c:v>40786</c:v>
                </c:pt>
                <c:pt idx="51">
                  <c:v>40816</c:v>
                </c:pt>
                <c:pt idx="52">
                  <c:v>40847</c:v>
                </c:pt>
                <c:pt idx="53">
                  <c:v>40877</c:v>
                </c:pt>
                <c:pt idx="54">
                  <c:v>40908</c:v>
                </c:pt>
                <c:pt idx="55">
                  <c:v>40939</c:v>
                </c:pt>
                <c:pt idx="56">
                  <c:v>40968</c:v>
                </c:pt>
                <c:pt idx="57">
                  <c:v>40999</c:v>
                </c:pt>
                <c:pt idx="58">
                  <c:v>41029</c:v>
                </c:pt>
                <c:pt idx="59">
                  <c:v>41060</c:v>
                </c:pt>
                <c:pt idx="60">
                  <c:v>41090</c:v>
                </c:pt>
                <c:pt idx="61">
                  <c:v>41121</c:v>
                </c:pt>
                <c:pt idx="62">
                  <c:v>41152</c:v>
                </c:pt>
                <c:pt idx="63">
                  <c:v>41182</c:v>
                </c:pt>
                <c:pt idx="64">
                  <c:v>41213</c:v>
                </c:pt>
                <c:pt idx="65">
                  <c:v>41243</c:v>
                </c:pt>
                <c:pt idx="66">
                  <c:v>41274</c:v>
                </c:pt>
                <c:pt idx="67">
                  <c:v>41305</c:v>
                </c:pt>
                <c:pt idx="68">
                  <c:v>41333</c:v>
                </c:pt>
                <c:pt idx="69">
                  <c:v>41364</c:v>
                </c:pt>
                <c:pt idx="70">
                  <c:v>41394</c:v>
                </c:pt>
                <c:pt idx="71">
                  <c:v>41425</c:v>
                </c:pt>
                <c:pt idx="72">
                  <c:v>41455</c:v>
                </c:pt>
                <c:pt idx="73">
                  <c:v>41486</c:v>
                </c:pt>
                <c:pt idx="74">
                  <c:v>41517</c:v>
                </c:pt>
                <c:pt idx="75">
                  <c:v>41547</c:v>
                </c:pt>
                <c:pt idx="76">
                  <c:v>41578</c:v>
                </c:pt>
                <c:pt idx="77">
                  <c:v>41608</c:v>
                </c:pt>
                <c:pt idx="78">
                  <c:v>41639</c:v>
                </c:pt>
                <c:pt idx="79">
                  <c:v>41670</c:v>
                </c:pt>
                <c:pt idx="80">
                  <c:v>41698</c:v>
                </c:pt>
                <c:pt idx="81">
                  <c:v>41729</c:v>
                </c:pt>
                <c:pt idx="82">
                  <c:v>41759</c:v>
                </c:pt>
                <c:pt idx="83">
                  <c:v>41790</c:v>
                </c:pt>
                <c:pt idx="84">
                  <c:v>41820</c:v>
                </c:pt>
                <c:pt idx="85">
                  <c:v>41851</c:v>
                </c:pt>
                <c:pt idx="86">
                  <c:v>41882</c:v>
                </c:pt>
                <c:pt idx="87">
                  <c:v>41912</c:v>
                </c:pt>
                <c:pt idx="88">
                  <c:v>41943</c:v>
                </c:pt>
                <c:pt idx="89">
                  <c:v>41973</c:v>
                </c:pt>
                <c:pt idx="90">
                  <c:v>42004</c:v>
                </c:pt>
                <c:pt idx="91">
                  <c:v>42035</c:v>
                </c:pt>
                <c:pt idx="92">
                  <c:v>42063</c:v>
                </c:pt>
                <c:pt idx="93">
                  <c:v>42094</c:v>
                </c:pt>
                <c:pt idx="94">
                  <c:v>42124</c:v>
                </c:pt>
                <c:pt idx="95">
                  <c:v>42155</c:v>
                </c:pt>
                <c:pt idx="96">
                  <c:v>42185</c:v>
                </c:pt>
                <c:pt idx="97">
                  <c:v>42216</c:v>
                </c:pt>
                <c:pt idx="98">
                  <c:v>42247</c:v>
                </c:pt>
                <c:pt idx="99">
                  <c:v>42277</c:v>
                </c:pt>
                <c:pt idx="100">
                  <c:v>42308</c:v>
                </c:pt>
                <c:pt idx="101">
                  <c:v>42338</c:v>
                </c:pt>
                <c:pt idx="102">
                  <c:v>42369</c:v>
                </c:pt>
                <c:pt idx="103">
                  <c:v>42400</c:v>
                </c:pt>
                <c:pt idx="104">
                  <c:v>42429</c:v>
                </c:pt>
                <c:pt idx="105">
                  <c:v>42460</c:v>
                </c:pt>
                <c:pt idx="106">
                  <c:v>42490</c:v>
                </c:pt>
                <c:pt idx="107">
                  <c:v>42521</c:v>
                </c:pt>
                <c:pt idx="108">
                  <c:v>42551</c:v>
                </c:pt>
                <c:pt idx="109">
                  <c:v>42582</c:v>
                </c:pt>
                <c:pt idx="110">
                  <c:v>42613</c:v>
                </c:pt>
                <c:pt idx="111">
                  <c:v>42643</c:v>
                </c:pt>
                <c:pt idx="112">
                  <c:v>42674</c:v>
                </c:pt>
                <c:pt idx="113">
                  <c:v>42704</c:v>
                </c:pt>
                <c:pt idx="114">
                  <c:v>42735</c:v>
                </c:pt>
                <c:pt idx="115">
                  <c:v>42766</c:v>
                </c:pt>
                <c:pt idx="116">
                  <c:v>42794</c:v>
                </c:pt>
                <c:pt idx="117">
                  <c:v>42825</c:v>
                </c:pt>
                <c:pt idx="118">
                  <c:v>42855</c:v>
                </c:pt>
                <c:pt idx="119">
                  <c:v>42886</c:v>
                </c:pt>
                <c:pt idx="120">
                  <c:v>42916</c:v>
                </c:pt>
                <c:pt idx="121">
                  <c:v>42947</c:v>
                </c:pt>
                <c:pt idx="122">
                  <c:v>42978</c:v>
                </c:pt>
                <c:pt idx="123">
                  <c:v>43008</c:v>
                </c:pt>
                <c:pt idx="124">
                  <c:v>43039</c:v>
                </c:pt>
                <c:pt idx="125">
                  <c:v>43069</c:v>
                </c:pt>
                <c:pt idx="126">
                  <c:v>43100</c:v>
                </c:pt>
                <c:pt idx="127">
                  <c:v>43131</c:v>
                </c:pt>
                <c:pt idx="128">
                  <c:v>43159</c:v>
                </c:pt>
                <c:pt idx="129">
                  <c:v>43190</c:v>
                </c:pt>
                <c:pt idx="130">
                  <c:v>43220</c:v>
                </c:pt>
                <c:pt idx="131">
                  <c:v>43251</c:v>
                </c:pt>
                <c:pt idx="132">
                  <c:v>43281</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formatCode="mmm\ yy">
                  <c:v>45138</c:v>
                </c:pt>
                <c:pt idx="194" formatCode="mmm\ yy">
                  <c:v>45169</c:v>
                </c:pt>
                <c:pt idx="195" formatCode="mmm\ yy">
                  <c:v>45199</c:v>
                </c:pt>
                <c:pt idx="196" formatCode="mmm\ yy">
                  <c:v>45230</c:v>
                </c:pt>
                <c:pt idx="197" formatCode="mmm\ yy">
                  <c:v>45260</c:v>
                </c:pt>
                <c:pt idx="198" formatCode="mmm\ yy">
                  <c:v>45291</c:v>
                </c:pt>
                <c:pt idx="199" formatCode="mmm\ yy">
                  <c:v>45322</c:v>
                </c:pt>
                <c:pt idx="200" formatCode="mmm\ yy">
                  <c:v>45351</c:v>
                </c:pt>
                <c:pt idx="201" formatCode="mmm\ yy">
                  <c:v>45382</c:v>
                </c:pt>
                <c:pt idx="202" formatCode="mmm\ yy">
                  <c:v>45412</c:v>
                </c:pt>
                <c:pt idx="203" formatCode="mmm\ yy">
                  <c:v>45443</c:v>
                </c:pt>
                <c:pt idx="204" formatCode="mmm\ yy">
                  <c:v>45473</c:v>
                </c:pt>
                <c:pt idx="205" formatCode="mmm\ yy">
                  <c:v>45474</c:v>
                </c:pt>
                <c:pt idx="206" formatCode="mmm\ yy">
                  <c:v>45505</c:v>
                </c:pt>
                <c:pt idx="207" formatCode="mmm\ yy">
                  <c:v>45536</c:v>
                </c:pt>
                <c:pt idx="208" formatCode="mmm\ yy">
                  <c:v>45566</c:v>
                </c:pt>
                <c:pt idx="209" formatCode="mmm\ yy">
                  <c:v>45597</c:v>
                </c:pt>
                <c:pt idx="210" formatCode="mmm\ yy">
                  <c:v>45627</c:v>
                </c:pt>
                <c:pt idx="211" formatCode="mmm\ yy">
                  <c:v>45658</c:v>
                </c:pt>
                <c:pt idx="212" formatCode="mmm\ yy">
                  <c:v>45689</c:v>
                </c:pt>
                <c:pt idx="213" formatCode="mmm\ yy">
                  <c:v>45717</c:v>
                </c:pt>
                <c:pt idx="214" formatCode="mmm\ yy">
                  <c:v>45748</c:v>
                </c:pt>
                <c:pt idx="215" formatCode="mmm\ yy">
                  <c:v>45778</c:v>
                </c:pt>
                <c:pt idx="216" formatCode="mmm\ yy">
                  <c:v>45809</c:v>
                </c:pt>
              </c:numCache>
            </c:numRef>
          </c:cat>
          <c:val>
            <c:numRef>
              <c:f>'Comm sentences tables - musters'!$K$4:$K$220</c:f>
              <c:numCache>
                <c:formatCode>_-* #,##0_-;\-* #,##0_-;_-* "-"??_-;_-@_-</c:formatCode>
                <c:ptCount val="217"/>
                <c:pt idx="101">
                  <c:v>1752</c:v>
                </c:pt>
                <c:pt idx="102">
                  <c:v>1716</c:v>
                </c:pt>
                <c:pt idx="103">
                  <c:v>1498</c:v>
                </c:pt>
                <c:pt idx="104">
                  <c:v>1492</c:v>
                </c:pt>
                <c:pt idx="105">
                  <c:v>1492</c:v>
                </c:pt>
                <c:pt idx="106">
                  <c:v>1455</c:v>
                </c:pt>
                <c:pt idx="107">
                  <c:v>1586</c:v>
                </c:pt>
                <c:pt idx="108">
                  <c:v>1666</c:v>
                </c:pt>
                <c:pt idx="109">
                  <c:v>1715</c:v>
                </c:pt>
                <c:pt idx="110">
                  <c:v>1703</c:v>
                </c:pt>
                <c:pt idx="111">
                  <c:v>1747</c:v>
                </c:pt>
                <c:pt idx="112">
                  <c:v>1816</c:v>
                </c:pt>
                <c:pt idx="113">
                  <c:v>1744</c:v>
                </c:pt>
                <c:pt idx="114">
                  <c:v>1690</c:v>
                </c:pt>
                <c:pt idx="115">
                  <c:v>1502</c:v>
                </c:pt>
                <c:pt idx="116">
                  <c:v>1495</c:v>
                </c:pt>
                <c:pt idx="117">
                  <c:v>1500</c:v>
                </c:pt>
                <c:pt idx="118">
                  <c:v>1468</c:v>
                </c:pt>
                <c:pt idx="119">
                  <c:v>1582</c:v>
                </c:pt>
                <c:pt idx="120">
                  <c:v>1664</c:v>
                </c:pt>
                <c:pt idx="121">
                  <c:v>1717</c:v>
                </c:pt>
                <c:pt idx="122">
                  <c:v>1687</c:v>
                </c:pt>
                <c:pt idx="123">
                  <c:v>1747</c:v>
                </c:pt>
                <c:pt idx="124">
                  <c:v>1818</c:v>
                </c:pt>
                <c:pt idx="125">
                  <c:v>1743</c:v>
                </c:pt>
                <c:pt idx="126">
                  <c:v>1690</c:v>
                </c:pt>
                <c:pt idx="127">
                  <c:v>1487</c:v>
                </c:pt>
                <c:pt idx="128">
                  <c:v>1495</c:v>
                </c:pt>
                <c:pt idx="129">
                  <c:v>1500</c:v>
                </c:pt>
                <c:pt idx="130">
                  <c:v>1469</c:v>
                </c:pt>
                <c:pt idx="131">
                  <c:v>1582</c:v>
                </c:pt>
                <c:pt idx="132">
                  <c:v>1664</c:v>
                </c:pt>
                <c:pt idx="133">
                  <c:v>1717</c:v>
                </c:pt>
                <c:pt idx="134">
                  <c:v>1687</c:v>
                </c:pt>
                <c:pt idx="135">
                  <c:v>1747</c:v>
                </c:pt>
                <c:pt idx="136">
                  <c:v>1818</c:v>
                </c:pt>
                <c:pt idx="137">
                  <c:v>1743</c:v>
                </c:pt>
                <c:pt idx="138">
                  <c:v>1690</c:v>
                </c:pt>
                <c:pt idx="139">
                  <c:v>1487</c:v>
                </c:pt>
                <c:pt idx="140">
                  <c:v>1495</c:v>
                </c:pt>
                <c:pt idx="141">
                  <c:v>1500</c:v>
                </c:pt>
                <c:pt idx="142">
                  <c:v>1469</c:v>
                </c:pt>
                <c:pt idx="143">
                  <c:v>1582</c:v>
                </c:pt>
                <c:pt idx="144">
                  <c:v>1664</c:v>
                </c:pt>
                <c:pt idx="145">
                  <c:v>1717</c:v>
                </c:pt>
                <c:pt idx="146">
                  <c:v>1687</c:v>
                </c:pt>
                <c:pt idx="147">
                  <c:v>1747</c:v>
                </c:pt>
                <c:pt idx="148">
                  <c:v>1818</c:v>
                </c:pt>
                <c:pt idx="149">
                  <c:v>1743</c:v>
                </c:pt>
                <c:pt idx="150">
                  <c:v>1690</c:v>
                </c:pt>
                <c:pt idx="151">
                  <c:v>1487</c:v>
                </c:pt>
                <c:pt idx="152">
                  <c:v>1480</c:v>
                </c:pt>
                <c:pt idx="153">
                  <c:v>1487</c:v>
                </c:pt>
                <c:pt idx="154">
                  <c:v>1458</c:v>
                </c:pt>
                <c:pt idx="155">
                  <c:v>1573</c:v>
                </c:pt>
                <c:pt idx="156">
                  <c:v>1650</c:v>
                </c:pt>
                <c:pt idx="157">
                  <c:v>1717</c:v>
                </c:pt>
                <c:pt idx="158">
                  <c:v>1687</c:v>
                </c:pt>
                <c:pt idx="159">
                  <c:v>1747</c:v>
                </c:pt>
                <c:pt idx="160">
                  <c:v>1818</c:v>
                </c:pt>
                <c:pt idx="161">
                  <c:v>1743</c:v>
                </c:pt>
                <c:pt idx="162">
                  <c:v>1690</c:v>
                </c:pt>
                <c:pt idx="163">
                  <c:v>1487</c:v>
                </c:pt>
                <c:pt idx="164">
                  <c:v>1495</c:v>
                </c:pt>
                <c:pt idx="165">
                  <c:v>1500</c:v>
                </c:pt>
                <c:pt idx="166">
                  <c:v>1469</c:v>
                </c:pt>
                <c:pt idx="167">
                  <c:v>1582</c:v>
                </c:pt>
                <c:pt idx="168">
                  <c:v>1650</c:v>
                </c:pt>
                <c:pt idx="169">
                  <c:v>1717</c:v>
                </c:pt>
                <c:pt idx="170">
                  <c:v>1687</c:v>
                </c:pt>
                <c:pt idx="171">
                  <c:v>1747</c:v>
                </c:pt>
                <c:pt idx="172">
                  <c:v>1818</c:v>
                </c:pt>
                <c:pt idx="173">
                  <c:v>1743</c:v>
                </c:pt>
                <c:pt idx="174">
                  <c:v>1690</c:v>
                </c:pt>
                <c:pt idx="175">
                  <c:v>1487</c:v>
                </c:pt>
                <c:pt idx="176">
                  <c:v>1495</c:v>
                </c:pt>
                <c:pt idx="177">
                  <c:v>1500</c:v>
                </c:pt>
                <c:pt idx="178">
                  <c:v>1469</c:v>
                </c:pt>
                <c:pt idx="179">
                  <c:v>1582</c:v>
                </c:pt>
                <c:pt idx="180">
                  <c:v>1650</c:v>
                </c:pt>
                <c:pt idx="181">
                  <c:v>1717</c:v>
                </c:pt>
                <c:pt idx="182">
                  <c:v>1687</c:v>
                </c:pt>
                <c:pt idx="183">
                  <c:v>1747</c:v>
                </c:pt>
                <c:pt idx="184">
                  <c:v>1818</c:v>
                </c:pt>
                <c:pt idx="185">
                  <c:v>1743</c:v>
                </c:pt>
                <c:pt idx="186">
                  <c:v>1690</c:v>
                </c:pt>
                <c:pt idx="187">
                  <c:v>1487</c:v>
                </c:pt>
                <c:pt idx="188">
                  <c:v>1495</c:v>
                </c:pt>
                <c:pt idx="189">
                  <c:v>1500</c:v>
                </c:pt>
                <c:pt idx="190">
                  <c:v>1469</c:v>
                </c:pt>
                <c:pt idx="191">
                  <c:v>1582</c:v>
                </c:pt>
                <c:pt idx="192">
                  <c:v>1650</c:v>
                </c:pt>
                <c:pt idx="193">
                  <c:v>1717</c:v>
                </c:pt>
                <c:pt idx="194">
                  <c:v>1687</c:v>
                </c:pt>
                <c:pt idx="195">
                  <c:v>1747</c:v>
                </c:pt>
                <c:pt idx="196">
                  <c:v>1818</c:v>
                </c:pt>
                <c:pt idx="197">
                  <c:v>1743</c:v>
                </c:pt>
                <c:pt idx="198">
                  <c:v>1690</c:v>
                </c:pt>
                <c:pt idx="199">
                  <c:v>1487</c:v>
                </c:pt>
                <c:pt idx="200">
                  <c:v>1480</c:v>
                </c:pt>
                <c:pt idx="201">
                  <c:v>1487</c:v>
                </c:pt>
                <c:pt idx="202">
                  <c:v>1459</c:v>
                </c:pt>
                <c:pt idx="203">
                  <c:v>1573</c:v>
                </c:pt>
                <c:pt idx="204">
                  <c:v>1650</c:v>
                </c:pt>
                <c:pt idx="205">
                  <c:v>1717</c:v>
                </c:pt>
                <c:pt idx="206">
                  <c:v>1687</c:v>
                </c:pt>
                <c:pt idx="207">
                  <c:v>1747</c:v>
                </c:pt>
                <c:pt idx="208">
                  <c:v>1818</c:v>
                </c:pt>
                <c:pt idx="209">
                  <c:v>1743</c:v>
                </c:pt>
                <c:pt idx="210">
                  <c:v>1691</c:v>
                </c:pt>
                <c:pt idx="211">
                  <c:v>1487</c:v>
                </c:pt>
                <c:pt idx="212">
                  <c:v>1495</c:v>
                </c:pt>
                <c:pt idx="213">
                  <c:v>1500</c:v>
                </c:pt>
                <c:pt idx="214">
                  <c:v>1469</c:v>
                </c:pt>
                <c:pt idx="215">
                  <c:v>1582</c:v>
                </c:pt>
                <c:pt idx="216">
                  <c:v>1650</c:v>
                </c:pt>
              </c:numCache>
            </c:numRef>
          </c:val>
        </c:ser>
        <c:marker val="1"/>
        <c:axId val="88358272"/>
        <c:axId val="88360832"/>
      </c:lineChart>
      <c:dateAx>
        <c:axId val="88358272"/>
        <c:scaling>
          <c:orientation val="minMax"/>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7688103414386163"/>
              <c:y val="0.84483875159169464"/>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88360832"/>
        <c:crosses val="autoZero"/>
        <c:auto val="1"/>
        <c:lblOffset val="100"/>
        <c:baseTimeUnit val="months"/>
        <c:majorUnit val="12"/>
        <c:majorTimeUnit val="months"/>
        <c:minorUnit val="12"/>
        <c:minorTimeUnit val="months"/>
      </c:dateAx>
      <c:valAx>
        <c:axId val="88360832"/>
        <c:scaling>
          <c:orientation val="minMax"/>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Number on muster</a:t>
                </a:r>
              </a:p>
            </c:rich>
          </c:tx>
          <c:layout>
            <c:manualLayout>
              <c:xMode val="edge"/>
              <c:yMode val="edge"/>
              <c:x val="1.2555181703608647E-2"/>
              <c:y val="0.20479736166211093"/>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88358272"/>
        <c:crosses val="autoZero"/>
        <c:crossBetween val="midCat"/>
      </c:valAx>
      <c:spPr>
        <a:solidFill>
          <a:srgbClr val="FFFFFF"/>
        </a:solidFill>
        <a:ln w="3175">
          <a:solidFill>
            <a:srgbClr val="000000"/>
          </a:solidFill>
          <a:prstDash val="solid"/>
        </a:ln>
      </c:spPr>
    </c:plotArea>
    <c:legend>
      <c:legendPos val="r"/>
      <c:layout>
        <c:manualLayout>
          <c:xMode val="edge"/>
          <c:yMode val="edge"/>
          <c:x val="0.31607929515419647"/>
          <c:y val="0.9346543690578285"/>
          <c:w val="0.36674008810572689"/>
          <c:h val="4.7524798426669269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c:lang val="en-NZ"/>
  <c:chart>
    <c:title>
      <c:tx>
        <c:rich>
          <a:bodyPr/>
          <a:lstStyle/>
          <a:p>
            <a:pPr algn="l">
              <a:defRPr sz="1600" b="1" i="0" u="none" strike="noStrike" baseline="0">
                <a:solidFill>
                  <a:srgbClr val="000000"/>
                </a:solidFill>
                <a:latin typeface="Arial"/>
                <a:ea typeface="Arial"/>
                <a:cs typeface="Arial"/>
              </a:defRPr>
            </a:pPr>
            <a:r>
              <a:rPr lang="en-NZ"/>
              <a:t>Intensive Supervision starts</a:t>
            </a:r>
          </a:p>
        </c:rich>
      </c:tx>
      <c:spPr>
        <a:noFill/>
        <a:ln w="25400">
          <a:noFill/>
        </a:ln>
      </c:spPr>
    </c:title>
    <c:plotArea>
      <c:layout>
        <c:manualLayout>
          <c:layoutTarget val="inner"/>
          <c:xMode val="edge"/>
          <c:yMode val="edge"/>
          <c:x val="0.11419600306091378"/>
          <c:y val="9.2587406772173295E-2"/>
          <c:w val="0.86439031378390063"/>
          <c:h val="0.67236980140116565"/>
        </c:manualLayout>
      </c:layout>
      <c:lineChart>
        <c:grouping val="standard"/>
        <c:ser>
          <c:idx val="2"/>
          <c:order val="0"/>
          <c:tx>
            <c:strRef>
              <c:f>'Comm sentences tables - starts'!$E$3</c:f>
              <c:strCache>
                <c:ptCount val="1"/>
                <c:pt idx="0">
                  <c:v>Intensive Supervision</c:v>
                </c:pt>
              </c:strCache>
            </c:strRef>
          </c:tx>
          <c:spPr>
            <a:ln w="38100" cmpd="sng">
              <a:solidFill>
                <a:srgbClr val="263E78"/>
              </a:solidFill>
              <a:prstDash val="solid"/>
            </a:ln>
          </c:spPr>
          <c:marker>
            <c:symbol val="triangle"/>
            <c:size val="3"/>
            <c:spPr>
              <a:noFill/>
              <a:ln w="9525">
                <a:noFill/>
              </a:ln>
            </c:spPr>
          </c:marker>
          <c:cat>
            <c:numRef>
              <c:f>'Comm sentences tables - starts'!$B$4:$B$304</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43282</c:v>
                </c:pt>
                <c:pt idx="218">
                  <c:v>43313</c:v>
                </c:pt>
                <c:pt idx="219">
                  <c:v>43344</c:v>
                </c:pt>
                <c:pt idx="220">
                  <c:v>43374</c:v>
                </c:pt>
                <c:pt idx="221">
                  <c:v>43405</c:v>
                </c:pt>
                <c:pt idx="222">
                  <c:v>43435</c:v>
                </c:pt>
                <c:pt idx="223">
                  <c:v>43466</c:v>
                </c:pt>
                <c:pt idx="224">
                  <c:v>43497</c:v>
                </c:pt>
                <c:pt idx="225">
                  <c:v>43525</c:v>
                </c:pt>
                <c:pt idx="226">
                  <c:v>43556</c:v>
                </c:pt>
                <c:pt idx="227">
                  <c:v>43586</c:v>
                </c:pt>
                <c:pt idx="228">
                  <c:v>43617</c:v>
                </c:pt>
                <c:pt idx="229">
                  <c:v>43647</c:v>
                </c:pt>
                <c:pt idx="230">
                  <c:v>43678</c:v>
                </c:pt>
                <c:pt idx="231">
                  <c:v>43709</c:v>
                </c:pt>
                <c:pt idx="232">
                  <c:v>43739</c:v>
                </c:pt>
                <c:pt idx="233">
                  <c:v>43770</c:v>
                </c:pt>
                <c:pt idx="234">
                  <c:v>43800</c:v>
                </c:pt>
                <c:pt idx="235">
                  <c:v>43831</c:v>
                </c:pt>
                <c:pt idx="236">
                  <c:v>43862</c:v>
                </c:pt>
                <c:pt idx="237">
                  <c:v>43891</c:v>
                </c:pt>
                <c:pt idx="238">
                  <c:v>43922</c:v>
                </c:pt>
                <c:pt idx="239">
                  <c:v>43952</c:v>
                </c:pt>
                <c:pt idx="240">
                  <c:v>43983</c:v>
                </c:pt>
                <c:pt idx="241">
                  <c:v>44013</c:v>
                </c:pt>
                <c:pt idx="242">
                  <c:v>44044</c:v>
                </c:pt>
                <c:pt idx="243">
                  <c:v>44075</c:v>
                </c:pt>
                <c:pt idx="244">
                  <c:v>44105</c:v>
                </c:pt>
                <c:pt idx="245">
                  <c:v>44136</c:v>
                </c:pt>
                <c:pt idx="246">
                  <c:v>44166</c:v>
                </c:pt>
                <c:pt idx="247">
                  <c:v>44197</c:v>
                </c:pt>
                <c:pt idx="248">
                  <c:v>44228</c:v>
                </c:pt>
                <c:pt idx="249">
                  <c:v>44256</c:v>
                </c:pt>
                <c:pt idx="250">
                  <c:v>44287</c:v>
                </c:pt>
                <c:pt idx="251">
                  <c:v>44317</c:v>
                </c:pt>
                <c:pt idx="252">
                  <c:v>44348</c:v>
                </c:pt>
                <c:pt idx="253">
                  <c:v>44378</c:v>
                </c:pt>
                <c:pt idx="254">
                  <c:v>44409</c:v>
                </c:pt>
                <c:pt idx="255">
                  <c:v>44440</c:v>
                </c:pt>
                <c:pt idx="256">
                  <c:v>44470</c:v>
                </c:pt>
                <c:pt idx="257">
                  <c:v>44501</c:v>
                </c:pt>
                <c:pt idx="258">
                  <c:v>44531</c:v>
                </c:pt>
                <c:pt idx="259">
                  <c:v>44562</c:v>
                </c:pt>
                <c:pt idx="260">
                  <c:v>44593</c:v>
                </c:pt>
                <c:pt idx="261">
                  <c:v>44621</c:v>
                </c:pt>
                <c:pt idx="262">
                  <c:v>44652</c:v>
                </c:pt>
                <c:pt idx="263">
                  <c:v>44682</c:v>
                </c:pt>
                <c:pt idx="264">
                  <c:v>44713</c:v>
                </c:pt>
                <c:pt idx="265">
                  <c:v>44743</c:v>
                </c:pt>
                <c:pt idx="266">
                  <c:v>44774</c:v>
                </c:pt>
                <c:pt idx="267">
                  <c:v>44805</c:v>
                </c:pt>
                <c:pt idx="268">
                  <c:v>44835</c:v>
                </c:pt>
                <c:pt idx="269">
                  <c:v>44866</c:v>
                </c:pt>
                <c:pt idx="270">
                  <c:v>44896</c:v>
                </c:pt>
                <c:pt idx="271">
                  <c:v>44927</c:v>
                </c:pt>
                <c:pt idx="272">
                  <c:v>44958</c:v>
                </c:pt>
                <c:pt idx="273">
                  <c:v>44986</c:v>
                </c:pt>
                <c:pt idx="274">
                  <c:v>45017</c:v>
                </c:pt>
                <c:pt idx="275">
                  <c:v>45047</c:v>
                </c:pt>
                <c:pt idx="276">
                  <c:v>45078</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45474</c:v>
                </c:pt>
                <c:pt idx="290" formatCode="mmm\ yy">
                  <c:v>45505</c:v>
                </c:pt>
                <c:pt idx="291" formatCode="mmm\ yy">
                  <c:v>45536</c:v>
                </c:pt>
                <c:pt idx="292" formatCode="mmm\ yy">
                  <c:v>45566</c:v>
                </c:pt>
                <c:pt idx="293" formatCode="mmm\ yy">
                  <c:v>45597</c:v>
                </c:pt>
                <c:pt idx="294" formatCode="mmm\ yy">
                  <c:v>45627</c:v>
                </c:pt>
                <c:pt idx="295" formatCode="mmm\ yy">
                  <c:v>45658</c:v>
                </c:pt>
                <c:pt idx="296" formatCode="mmm\ yy">
                  <c:v>45689</c:v>
                </c:pt>
                <c:pt idx="297" formatCode="mmm\ yy">
                  <c:v>45717</c:v>
                </c:pt>
                <c:pt idx="298" formatCode="mmm\ yy">
                  <c:v>45748</c:v>
                </c:pt>
                <c:pt idx="299" formatCode="mmm\ yy">
                  <c:v>45778</c:v>
                </c:pt>
                <c:pt idx="300" formatCode="mmm\ yy">
                  <c:v>45809</c:v>
                </c:pt>
              </c:numCache>
            </c:numRef>
          </c:cat>
          <c:val>
            <c:numRef>
              <c:f>'Comm sentences tables - starts'!$E$4:$E$304</c:f>
              <c:numCache>
                <c:formatCode>_-* #,##0_-;\-* #,##0_-;_-* "-"??_-;_-@_-</c:formatCode>
                <c:ptCount val="301"/>
                <c:pt idx="88">
                  <c:v>75</c:v>
                </c:pt>
                <c:pt idx="89">
                  <c:v>150</c:v>
                </c:pt>
                <c:pt idx="90">
                  <c:v>121</c:v>
                </c:pt>
                <c:pt idx="91">
                  <c:v>100</c:v>
                </c:pt>
                <c:pt idx="92">
                  <c:v>111</c:v>
                </c:pt>
                <c:pt idx="93">
                  <c:v>114</c:v>
                </c:pt>
                <c:pt idx="94">
                  <c:v>154</c:v>
                </c:pt>
                <c:pt idx="95">
                  <c:v>175</c:v>
                </c:pt>
                <c:pt idx="96">
                  <c:v>202</c:v>
                </c:pt>
                <c:pt idx="97">
                  <c:v>214</c:v>
                </c:pt>
                <c:pt idx="98">
                  <c:v>194</c:v>
                </c:pt>
                <c:pt idx="99">
                  <c:v>194</c:v>
                </c:pt>
                <c:pt idx="100">
                  <c:v>205</c:v>
                </c:pt>
                <c:pt idx="101">
                  <c:v>211</c:v>
                </c:pt>
                <c:pt idx="102">
                  <c:v>213</c:v>
                </c:pt>
                <c:pt idx="103">
                  <c:v>127</c:v>
                </c:pt>
                <c:pt idx="104">
                  <c:v>186</c:v>
                </c:pt>
                <c:pt idx="105">
                  <c:v>213</c:v>
                </c:pt>
                <c:pt idx="106">
                  <c:v>242</c:v>
                </c:pt>
                <c:pt idx="107">
                  <c:v>218</c:v>
                </c:pt>
                <c:pt idx="108">
                  <c:v>242</c:v>
                </c:pt>
                <c:pt idx="109">
                  <c:v>257</c:v>
                </c:pt>
                <c:pt idx="110">
                  <c:v>230</c:v>
                </c:pt>
                <c:pt idx="111">
                  <c:v>235</c:v>
                </c:pt>
                <c:pt idx="112">
                  <c:v>211</c:v>
                </c:pt>
                <c:pt idx="113">
                  <c:v>223</c:v>
                </c:pt>
                <c:pt idx="114">
                  <c:v>232</c:v>
                </c:pt>
                <c:pt idx="115">
                  <c:v>169</c:v>
                </c:pt>
                <c:pt idx="116">
                  <c:v>183</c:v>
                </c:pt>
                <c:pt idx="117">
                  <c:v>265</c:v>
                </c:pt>
                <c:pt idx="118">
                  <c:v>220</c:v>
                </c:pt>
                <c:pt idx="119">
                  <c:v>261</c:v>
                </c:pt>
                <c:pt idx="120">
                  <c:v>246</c:v>
                </c:pt>
                <c:pt idx="121">
                  <c:v>268</c:v>
                </c:pt>
                <c:pt idx="122">
                  <c:v>252</c:v>
                </c:pt>
                <c:pt idx="123">
                  <c:v>210</c:v>
                </c:pt>
                <c:pt idx="124">
                  <c:v>185</c:v>
                </c:pt>
                <c:pt idx="125">
                  <c:v>261</c:v>
                </c:pt>
                <c:pt idx="126">
                  <c:v>235</c:v>
                </c:pt>
                <c:pt idx="127">
                  <c:v>154</c:v>
                </c:pt>
                <c:pt idx="128">
                  <c:v>203</c:v>
                </c:pt>
                <c:pt idx="129">
                  <c:v>232</c:v>
                </c:pt>
                <c:pt idx="130">
                  <c:v>205</c:v>
                </c:pt>
                <c:pt idx="131">
                  <c:v>245</c:v>
                </c:pt>
                <c:pt idx="132">
                  <c:v>222</c:v>
                </c:pt>
                <c:pt idx="133">
                  <c:v>188</c:v>
                </c:pt>
                <c:pt idx="134">
                  <c:v>223</c:v>
                </c:pt>
                <c:pt idx="135">
                  <c:v>235</c:v>
                </c:pt>
                <c:pt idx="136">
                  <c:v>221</c:v>
                </c:pt>
                <c:pt idx="137">
                  <c:v>253</c:v>
                </c:pt>
                <c:pt idx="138">
                  <c:v>191</c:v>
                </c:pt>
                <c:pt idx="139">
                  <c:v>164</c:v>
                </c:pt>
                <c:pt idx="140">
                  <c:v>190</c:v>
                </c:pt>
                <c:pt idx="141">
                  <c:v>222</c:v>
                </c:pt>
                <c:pt idx="142">
                  <c:v>145</c:v>
                </c:pt>
                <c:pt idx="143">
                  <c:v>252</c:v>
                </c:pt>
                <c:pt idx="144">
                  <c:v>212</c:v>
                </c:pt>
                <c:pt idx="145">
                  <c:v>249</c:v>
                </c:pt>
                <c:pt idx="146">
                  <c:v>243</c:v>
                </c:pt>
                <c:pt idx="147">
                  <c:v>174</c:v>
                </c:pt>
                <c:pt idx="148">
                  <c:v>221</c:v>
                </c:pt>
                <c:pt idx="149">
                  <c:v>224</c:v>
                </c:pt>
                <c:pt idx="150">
                  <c:v>173</c:v>
                </c:pt>
                <c:pt idx="151">
                  <c:v>145</c:v>
                </c:pt>
                <c:pt idx="152">
                  <c:v>187</c:v>
                </c:pt>
                <c:pt idx="153">
                  <c:v>207</c:v>
                </c:pt>
                <c:pt idx="154">
                  <c:v>186</c:v>
                </c:pt>
                <c:pt idx="155">
                  <c:v>217</c:v>
                </c:pt>
                <c:pt idx="156">
                  <c:v>179</c:v>
                </c:pt>
                <c:pt idx="157">
                  <c:v>240</c:v>
                </c:pt>
                <c:pt idx="158">
                  <c:v>200</c:v>
                </c:pt>
                <c:pt idx="159">
                  <c:v>177</c:v>
                </c:pt>
                <c:pt idx="160">
                  <c:v>228</c:v>
                </c:pt>
                <c:pt idx="161">
                  <c:v>202</c:v>
                </c:pt>
                <c:pt idx="162">
                  <c:v>194</c:v>
                </c:pt>
                <c:pt idx="163">
                  <c:v>127</c:v>
                </c:pt>
                <c:pt idx="164">
                  <c:v>152</c:v>
                </c:pt>
                <c:pt idx="165">
                  <c:v>181</c:v>
                </c:pt>
                <c:pt idx="166">
                  <c:v>202</c:v>
                </c:pt>
                <c:pt idx="167">
                  <c:v>243</c:v>
                </c:pt>
                <c:pt idx="168">
                  <c:v>202</c:v>
                </c:pt>
                <c:pt idx="169">
                  <c:v>258</c:v>
                </c:pt>
                <c:pt idx="170">
                  <c:v>217</c:v>
                </c:pt>
                <c:pt idx="171">
                  <c:v>258</c:v>
                </c:pt>
                <c:pt idx="172">
                  <c:v>271</c:v>
                </c:pt>
                <c:pt idx="173">
                  <c:v>195</c:v>
                </c:pt>
                <c:pt idx="174">
                  <c:v>227</c:v>
                </c:pt>
                <c:pt idx="175">
                  <c:v>131</c:v>
                </c:pt>
                <c:pt idx="176">
                  <c:v>184</c:v>
                </c:pt>
                <c:pt idx="177">
                  <c:v>244</c:v>
                </c:pt>
                <c:pt idx="178">
                  <c:v>246</c:v>
                </c:pt>
                <c:pt idx="179">
                  <c:v>220</c:v>
                </c:pt>
                <c:pt idx="180">
                  <c:v>267</c:v>
                </c:pt>
                <c:pt idx="181">
                  <c:v>276</c:v>
                </c:pt>
                <c:pt idx="182">
                  <c:v>244</c:v>
                </c:pt>
                <c:pt idx="183">
                  <c:v>270</c:v>
                </c:pt>
                <c:pt idx="184">
                  <c:v>244</c:v>
                </c:pt>
                <c:pt idx="185">
                  <c:v>267</c:v>
                </c:pt>
                <c:pt idx="186">
                  <c:v>256</c:v>
                </c:pt>
              </c:numCache>
            </c:numRef>
          </c:val>
        </c:ser>
        <c:ser>
          <c:idx val="3"/>
          <c:order val="1"/>
          <c:tx>
            <c:strRef>
              <c:f>'Comm sentences tables - starts'!$J$2:$O$2</c:f>
              <c:strCache>
                <c:ptCount val="1"/>
                <c:pt idx="0">
                  <c:v>Forecast</c:v>
                </c:pt>
              </c:strCache>
            </c:strRef>
          </c:tx>
          <c:spPr>
            <a:ln w="25400">
              <a:solidFill>
                <a:schemeClr val="accent1"/>
              </a:solidFill>
              <a:prstDash val="solid"/>
            </a:ln>
          </c:spPr>
          <c:marker>
            <c:symbol val="x"/>
            <c:size val="3"/>
            <c:spPr>
              <a:noFill/>
              <a:ln w="9525">
                <a:noFill/>
              </a:ln>
            </c:spPr>
          </c:marker>
          <c:cat>
            <c:numRef>
              <c:f>'Comm sentences tables - starts'!$B$4:$B$304</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43282</c:v>
                </c:pt>
                <c:pt idx="218">
                  <c:v>43313</c:v>
                </c:pt>
                <c:pt idx="219">
                  <c:v>43344</c:v>
                </c:pt>
                <c:pt idx="220">
                  <c:v>43374</c:v>
                </c:pt>
                <c:pt idx="221">
                  <c:v>43405</c:v>
                </c:pt>
                <c:pt idx="222">
                  <c:v>43435</c:v>
                </c:pt>
                <c:pt idx="223">
                  <c:v>43466</c:v>
                </c:pt>
                <c:pt idx="224">
                  <c:v>43497</c:v>
                </c:pt>
                <c:pt idx="225">
                  <c:v>43525</c:v>
                </c:pt>
                <c:pt idx="226">
                  <c:v>43556</c:v>
                </c:pt>
                <c:pt idx="227">
                  <c:v>43586</c:v>
                </c:pt>
                <c:pt idx="228">
                  <c:v>43617</c:v>
                </c:pt>
                <c:pt idx="229">
                  <c:v>43647</c:v>
                </c:pt>
                <c:pt idx="230">
                  <c:v>43678</c:v>
                </c:pt>
                <c:pt idx="231">
                  <c:v>43709</c:v>
                </c:pt>
                <c:pt idx="232">
                  <c:v>43739</c:v>
                </c:pt>
                <c:pt idx="233">
                  <c:v>43770</c:v>
                </c:pt>
                <c:pt idx="234">
                  <c:v>43800</c:v>
                </c:pt>
                <c:pt idx="235">
                  <c:v>43831</c:v>
                </c:pt>
                <c:pt idx="236">
                  <c:v>43862</c:v>
                </c:pt>
                <c:pt idx="237">
                  <c:v>43891</c:v>
                </c:pt>
                <c:pt idx="238">
                  <c:v>43922</c:v>
                </c:pt>
                <c:pt idx="239">
                  <c:v>43952</c:v>
                </c:pt>
                <c:pt idx="240">
                  <c:v>43983</c:v>
                </c:pt>
                <c:pt idx="241">
                  <c:v>44013</c:v>
                </c:pt>
                <c:pt idx="242">
                  <c:v>44044</c:v>
                </c:pt>
                <c:pt idx="243">
                  <c:v>44075</c:v>
                </c:pt>
                <c:pt idx="244">
                  <c:v>44105</c:v>
                </c:pt>
                <c:pt idx="245">
                  <c:v>44136</c:v>
                </c:pt>
                <c:pt idx="246">
                  <c:v>44166</c:v>
                </c:pt>
                <c:pt idx="247">
                  <c:v>44197</c:v>
                </c:pt>
                <c:pt idx="248">
                  <c:v>44228</c:v>
                </c:pt>
                <c:pt idx="249">
                  <c:v>44256</c:v>
                </c:pt>
                <c:pt idx="250">
                  <c:v>44287</c:v>
                </c:pt>
                <c:pt idx="251">
                  <c:v>44317</c:v>
                </c:pt>
                <c:pt idx="252">
                  <c:v>44348</c:v>
                </c:pt>
                <c:pt idx="253">
                  <c:v>44378</c:v>
                </c:pt>
                <c:pt idx="254">
                  <c:v>44409</c:v>
                </c:pt>
                <c:pt idx="255">
                  <c:v>44440</c:v>
                </c:pt>
                <c:pt idx="256">
                  <c:v>44470</c:v>
                </c:pt>
                <c:pt idx="257">
                  <c:v>44501</c:v>
                </c:pt>
                <c:pt idx="258">
                  <c:v>44531</c:v>
                </c:pt>
                <c:pt idx="259">
                  <c:v>44562</c:v>
                </c:pt>
                <c:pt idx="260">
                  <c:v>44593</c:v>
                </c:pt>
                <c:pt idx="261">
                  <c:v>44621</c:v>
                </c:pt>
                <c:pt idx="262">
                  <c:v>44652</c:v>
                </c:pt>
                <c:pt idx="263">
                  <c:v>44682</c:v>
                </c:pt>
                <c:pt idx="264">
                  <c:v>44713</c:v>
                </c:pt>
                <c:pt idx="265">
                  <c:v>44743</c:v>
                </c:pt>
                <c:pt idx="266">
                  <c:v>44774</c:v>
                </c:pt>
                <c:pt idx="267">
                  <c:v>44805</c:v>
                </c:pt>
                <c:pt idx="268">
                  <c:v>44835</c:v>
                </c:pt>
                <c:pt idx="269">
                  <c:v>44866</c:v>
                </c:pt>
                <c:pt idx="270">
                  <c:v>44896</c:v>
                </c:pt>
                <c:pt idx="271">
                  <c:v>44927</c:v>
                </c:pt>
                <c:pt idx="272">
                  <c:v>44958</c:v>
                </c:pt>
                <c:pt idx="273">
                  <c:v>44986</c:v>
                </c:pt>
                <c:pt idx="274">
                  <c:v>45017</c:v>
                </c:pt>
                <c:pt idx="275">
                  <c:v>45047</c:v>
                </c:pt>
                <c:pt idx="276">
                  <c:v>45078</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45474</c:v>
                </c:pt>
                <c:pt idx="290" formatCode="mmm\ yy">
                  <c:v>45505</c:v>
                </c:pt>
                <c:pt idx="291" formatCode="mmm\ yy">
                  <c:v>45536</c:v>
                </c:pt>
                <c:pt idx="292" formatCode="mmm\ yy">
                  <c:v>45566</c:v>
                </c:pt>
                <c:pt idx="293" formatCode="mmm\ yy">
                  <c:v>45597</c:v>
                </c:pt>
                <c:pt idx="294" formatCode="mmm\ yy">
                  <c:v>45627</c:v>
                </c:pt>
                <c:pt idx="295" formatCode="mmm\ yy">
                  <c:v>45658</c:v>
                </c:pt>
                <c:pt idx="296" formatCode="mmm\ yy">
                  <c:v>45689</c:v>
                </c:pt>
                <c:pt idx="297" formatCode="mmm\ yy">
                  <c:v>45717</c:v>
                </c:pt>
                <c:pt idx="298" formatCode="mmm\ yy">
                  <c:v>45748</c:v>
                </c:pt>
                <c:pt idx="299" formatCode="mmm\ yy">
                  <c:v>45778</c:v>
                </c:pt>
                <c:pt idx="300" formatCode="mmm\ yy">
                  <c:v>45809</c:v>
                </c:pt>
              </c:numCache>
            </c:numRef>
          </c:cat>
          <c:val>
            <c:numRef>
              <c:f>'Comm sentences tables - starts'!$L$4:$L$304</c:f>
              <c:numCache>
                <c:formatCode>_-* #,##0_-;\-* #,##0_-;_-* "-"??_-;_-@_-</c:formatCode>
                <c:ptCount val="301"/>
                <c:pt idx="185">
                  <c:v>240.99940886115053</c:v>
                </c:pt>
                <c:pt idx="186">
                  <c:v>250.09838575816894</c:v>
                </c:pt>
                <c:pt idx="187">
                  <c:v>184.95356525727988</c:v>
                </c:pt>
                <c:pt idx="188">
                  <c:v>194.43090146159278</c:v>
                </c:pt>
                <c:pt idx="189">
                  <c:v>258.92029373690917</c:v>
                </c:pt>
                <c:pt idx="190">
                  <c:v>247.28336965742457</c:v>
                </c:pt>
                <c:pt idx="191">
                  <c:v>257.35896090082036</c:v>
                </c:pt>
                <c:pt idx="192">
                  <c:v>269.41027544929761</c:v>
                </c:pt>
                <c:pt idx="193">
                  <c:v>286.77849781910675</c:v>
                </c:pt>
                <c:pt idx="194">
                  <c:v>254.35448974958192</c:v>
                </c:pt>
                <c:pt idx="195">
                  <c:v>267.02510238756008</c:v>
                </c:pt>
                <c:pt idx="196">
                  <c:v>271.40072521036234</c:v>
                </c:pt>
                <c:pt idx="197">
                  <c:v>249.07052820416826</c:v>
                </c:pt>
                <c:pt idx="198">
                  <c:v>252.2468224805954</c:v>
                </c:pt>
                <c:pt idx="199">
                  <c:v>191.3039805916759</c:v>
                </c:pt>
                <c:pt idx="200">
                  <c:v>210.62702267191855</c:v>
                </c:pt>
                <c:pt idx="201">
                  <c:v>262.43493980511352</c:v>
                </c:pt>
                <c:pt idx="202">
                  <c:v>252.66205595243559</c:v>
                </c:pt>
                <c:pt idx="203">
                  <c:v>266.92904799790114</c:v>
                </c:pt>
                <c:pt idx="204">
                  <c:v>270.07923207508873</c:v>
                </c:pt>
                <c:pt idx="205">
                  <c:v>295.52526328594143</c:v>
                </c:pt>
                <c:pt idx="206">
                  <c:v>254.35448974958192</c:v>
                </c:pt>
                <c:pt idx="207">
                  <c:v>267.02510238756008</c:v>
                </c:pt>
                <c:pt idx="208">
                  <c:v>271.40072521036234</c:v>
                </c:pt>
                <c:pt idx="209">
                  <c:v>249.07052820416826</c:v>
                </c:pt>
                <c:pt idx="210">
                  <c:v>252.2468224805954</c:v>
                </c:pt>
                <c:pt idx="211">
                  <c:v>191.3039805916759</c:v>
                </c:pt>
                <c:pt idx="212">
                  <c:v>210.62702267191855</c:v>
                </c:pt>
                <c:pt idx="213">
                  <c:v>262.43493980511352</c:v>
                </c:pt>
                <c:pt idx="214">
                  <c:v>252.66205595243559</c:v>
                </c:pt>
                <c:pt idx="215">
                  <c:v>266.92904799790114</c:v>
                </c:pt>
                <c:pt idx="216">
                  <c:v>270.07923207508873</c:v>
                </c:pt>
                <c:pt idx="217">
                  <c:v>295.52526328594143</c:v>
                </c:pt>
                <c:pt idx="218">
                  <c:v>254.35448974958192</c:v>
                </c:pt>
                <c:pt idx="219">
                  <c:v>267.02510238756008</c:v>
                </c:pt>
                <c:pt idx="220">
                  <c:v>271.40072521036234</c:v>
                </c:pt>
                <c:pt idx="221">
                  <c:v>249.07052820416826</c:v>
                </c:pt>
                <c:pt idx="222">
                  <c:v>252.2468224805954</c:v>
                </c:pt>
                <c:pt idx="223">
                  <c:v>191.3039805916759</c:v>
                </c:pt>
                <c:pt idx="224">
                  <c:v>210.62702267191855</c:v>
                </c:pt>
                <c:pt idx="225">
                  <c:v>262.43493980511352</c:v>
                </c:pt>
                <c:pt idx="226">
                  <c:v>252.66205595243559</c:v>
                </c:pt>
                <c:pt idx="227">
                  <c:v>266.92904799790114</c:v>
                </c:pt>
                <c:pt idx="228">
                  <c:v>270.07923207508873</c:v>
                </c:pt>
                <c:pt idx="229">
                  <c:v>295.52526328594143</c:v>
                </c:pt>
                <c:pt idx="230">
                  <c:v>254.35448974958192</c:v>
                </c:pt>
                <c:pt idx="231">
                  <c:v>267.02510238756008</c:v>
                </c:pt>
                <c:pt idx="232">
                  <c:v>271.40072521036234</c:v>
                </c:pt>
                <c:pt idx="233">
                  <c:v>249.07052820416826</c:v>
                </c:pt>
                <c:pt idx="234">
                  <c:v>252.2468224805954</c:v>
                </c:pt>
                <c:pt idx="235">
                  <c:v>191.3039805916759</c:v>
                </c:pt>
                <c:pt idx="236">
                  <c:v>210.62702267191855</c:v>
                </c:pt>
                <c:pt idx="237">
                  <c:v>262.43493980511352</c:v>
                </c:pt>
                <c:pt idx="238">
                  <c:v>252.66205595243559</c:v>
                </c:pt>
                <c:pt idx="239">
                  <c:v>266.92904799790114</c:v>
                </c:pt>
                <c:pt idx="240">
                  <c:v>270.07923207508873</c:v>
                </c:pt>
                <c:pt idx="241">
                  <c:v>295.52526328594143</c:v>
                </c:pt>
                <c:pt idx="242">
                  <c:v>254.35448974958192</c:v>
                </c:pt>
                <c:pt idx="243">
                  <c:v>267.02510238756008</c:v>
                </c:pt>
                <c:pt idx="244">
                  <c:v>271.40072521036234</c:v>
                </c:pt>
                <c:pt idx="245">
                  <c:v>249.07052820416826</c:v>
                </c:pt>
                <c:pt idx="246">
                  <c:v>252.2468224805954</c:v>
                </c:pt>
                <c:pt idx="247">
                  <c:v>191.3039805916759</c:v>
                </c:pt>
                <c:pt idx="248">
                  <c:v>210.62702267191855</c:v>
                </c:pt>
                <c:pt idx="249">
                  <c:v>262.43493980511352</c:v>
                </c:pt>
                <c:pt idx="250">
                  <c:v>252.66205595243559</c:v>
                </c:pt>
                <c:pt idx="251">
                  <c:v>266.92904799790114</c:v>
                </c:pt>
                <c:pt idx="252">
                  <c:v>270.07923207508873</c:v>
                </c:pt>
                <c:pt idx="253">
                  <c:v>295.52526328594143</c:v>
                </c:pt>
                <c:pt idx="254">
                  <c:v>254.35448974958192</c:v>
                </c:pt>
                <c:pt idx="255">
                  <c:v>267.02510238756008</c:v>
                </c:pt>
                <c:pt idx="256">
                  <c:v>271.40072521036234</c:v>
                </c:pt>
                <c:pt idx="257">
                  <c:v>249.07052820416826</c:v>
                </c:pt>
                <c:pt idx="258">
                  <c:v>252.2468224805954</c:v>
                </c:pt>
                <c:pt idx="259">
                  <c:v>191.3039805916759</c:v>
                </c:pt>
                <c:pt idx="260">
                  <c:v>210.62702267191855</c:v>
                </c:pt>
                <c:pt idx="261">
                  <c:v>262.43493980511352</c:v>
                </c:pt>
                <c:pt idx="262">
                  <c:v>252.66205595243559</c:v>
                </c:pt>
                <c:pt idx="263">
                  <c:v>266.92904799790114</c:v>
                </c:pt>
                <c:pt idx="264">
                  <c:v>270.07923207508873</c:v>
                </c:pt>
                <c:pt idx="265">
                  <c:v>295.52526328594143</c:v>
                </c:pt>
                <c:pt idx="266">
                  <c:v>254.35448974958192</c:v>
                </c:pt>
                <c:pt idx="267">
                  <c:v>267.02510238756008</c:v>
                </c:pt>
                <c:pt idx="268">
                  <c:v>271.40072521036234</c:v>
                </c:pt>
                <c:pt idx="269">
                  <c:v>249.07052820416826</c:v>
                </c:pt>
                <c:pt idx="270">
                  <c:v>252.2468224805954</c:v>
                </c:pt>
                <c:pt idx="271">
                  <c:v>191.3039805916759</c:v>
                </c:pt>
                <c:pt idx="272">
                  <c:v>210.62702267191855</c:v>
                </c:pt>
                <c:pt idx="273">
                  <c:v>262.43493980511352</c:v>
                </c:pt>
                <c:pt idx="274">
                  <c:v>252.66205595243559</c:v>
                </c:pt>
                <c:pt idx="275">
                  <c:v>266.92904799790114</c:v>
                </c:pt>
                <c:pt idx="276">
                  <c:v>270.07923207508873</c:v>
                </c:pt>
                <c:pt idx="277">
                  <c:v>295.52526328594143</c:v>
                </c:pt>
                <c:pt idx="278">
                  <c:v>254.35448974958192</c:v>
                </c:pt>
                <c:pt idx="279">
                  <c:v>267.02510238756008</c:v>
                </c:pt>
                <c:pt idx="280">
                  <c:v>271.40072521036234</c:v>
                </c:pt>
                <c:pt idx="281">
                  <c:v>249.07052820416826</c:v>
                </c:pt>
                <c:pt idx="282">
                  <c:v>252.2468224805954</c:v>
                </c:pt>
                <c:pt idx="283">
                  <c:v>191.3039805916759</c:v>
                </c:pt>
                <c:pt idx="284">
                  <c:v>210.62702267191855</c:v>
                </c:pt>
                <c:pt idx="285">
                  <c:v>262.43493980511352</c:v>
                </c:pt>
                <c:pt idx="286">
                  <c:v>252.66205595243559</c:v>
                </c:pt>
                <c:pt idx="287">
                  <c:v>266.92904799790114</c:v>
                </c:pt>
                <c:pt idx="288">
                  <c:v>270.07923207508873</c:v>
                </c:pt>
                <c:pt idx="289">
                  <c:v>295.52526328594143</c:v>
                </c:pt>
                <c:pt idx="290">
                  <c:v>254.35448974958192</c:v>
                </c:pt>
                <c:pt idx="291">
                  <c:v>267.02510238756008</c:v>
                </c:pt>
                <c:pt idx="292">
                  <c:v>271.40072521036234</c:v>
                </c:pt>
                <c:pt idx="293">
                  <c:v>249.07052820416826</c:v>
                </c:pt>
                <c:pt idx="294">
                  <c:v>252.2468224805954</c:v>
                </c:pt>
                <c:pt idx="295">
                  <c:v>191.3039805916759</c:v>
                </c:pt>
                <c:pt idx="296">
                  <c:v>210.62702267191855</c:v>
                </c:pt>
                <c:pt idx="297">
                  <c:v>262.43493980511352</c:v>
                </c:pt>
                <c:pt idx="298">
                  <c:v>252.66205595243559</c:v>
                </c:pt>
                <c:pt idx="299">
                  <c:v>266.92904799790114</c:v>
                </c:pt>
                <c:pt idx="300">
                  <c:v>270.07923207508873</c:v>
                </c:pt>
              </c:numCache>
            </c:numRef>
          </c:val>
        </c:ser>
        <c:marker val="1"/>
        <c:axId val="89176704"/>
        <c:axId val="89191552"/>
      </c:lineChart>
      <c:dateAx>
        <c:axId val="89176704"/>
        <c:scaling>
          <c:orientation val="minMax"/>
          <c:min val="39234"/>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7541260536266294"/>
              <c:y val="0.86804331311572869"/>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89191552"/>
        <c:crosses val="autoZero"/>
        <c:auto val="1"/>
        <c:lblOffset val="100"/>
        <c:baseTimeUnit val="months"/>
        <c:majorUnit val="12"/>
        <c:majorTimeUnit val="months"/>
        <c:minorUnit val="12"/>
        <c:minorTimeUnit val="months"/>
      </c:dateAx>
      <c:valAx>
        <c:axId val="89191552"/>
        <c:scaling>
          <c:orientation val="minMax"/>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Number of starts</a:t>
                </a:r>
              </a:p>
            </c:rich>
          </c:tx>
          <c:layout>
            <c:manualLayout>
              <c:xMode val="edge"/>
              <c:yMode val="edge"/>
              <c:x val="1.2555181703608647E-2"/>
              <c:y val="0.20479745077737851"/>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89176704"/>
        <c:crosses val="autoZero"/>
        <c:crossBetween val="midCat"/>
      </c:valAx>
      <c:spPr>
        <a:solidFill>
          <a:srgbClr val="FFFFFF"/>
        </a:solidFill>
        <a:ln w="3175">
          <a:solidFill>
            <a:srgbClr val="000000"/>
          </a:solidFill>
          <a:prstDash val="solid"/>
        </a:ln>
      </c:spPr>
    </c:plotArea>
    <c:legend>
      <c:legendPos val="r"/>
      <c:layout>
        <c:manualLayout>
          <c:xMode val="edge"/>
          <c:yMode val="edge"/>
          <c:x val="0.31497797356829604"/>
          <c:y val="0.9346543690578285"/>
          <c:w val="0.36563876651983346"/>
          <c:h val="4.7524798426669269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lang val="en-NZ"/>
  <c:chart>
    <c:title>
      <c:tx>
        <c:rich>
          <a:bodyPr/>
          <a:lstStyle/>
          <a:p>
            <a:pPr algn="l">
              <a:defRPr sz="1600" b="1" i="0" u="none" strike="noStrike" baseline="0">
                <a:solidFill>
                  <a:srgbClr val="000000"/>
                </a:solidFill>
                <a:latin typeface="Arial"/>
                <a:ea typeface="Arial"/>
                <a:cs typeface="Arial"/>
              </a:defRPr>
            </a:pPr>
            <a:r>
              <a:rPr lang="en-NZ"/>
              <a:t>Intensive Supervision muster</a:t>
            </a:r>
          </a:p>
        </c:rich>
      </c:tx>
      <c:spPr>
        <a:noFill/>
        <a:ln w="25400">
          <a:noFill/>
        </a:ln>
      </c:spPr>
    </c:title>
    <c:plotArea>
      <c:layout>
        <c:manualLayout>
          <c:layoutTarget val="inner"/>
          <c:xMode val="edge"/>
          <c:yMode val="edge"/>
          <c:x val="0.11419600306091385"/>
          <c:y val="9.2587406772173295E-2"/>
          <c:w val="0.86439031378390063"/>
          <c:h val="0.6060093292816402"/>
        </c:manualLayout>
      </c:layout>
      <c:lineChart>
        <c:grouping val="standard"/>
        <c:ser>
          <c:idx val="2"/>
          <c:order val="0"/>
          <c:tx>
            <c:strRef>
              <c:f>'Comm sentences tables - musters'!$E$3</c:f>
              <c:strCache>
                <c:ptCount val="1"/>
                <c:pt idx="0">
                  <c:v>Intensive Supervision</c:v>
                </c:pt>
              </c:strCache>
            </c:strRef>
          </c:tx>
          <c:spPr>
            <a:ln w="38100" cmpd="sng">
              <a:solidFill>
                <a:srgbClr val="263E78"/>
              </a:solidFill>
              <a:prstDash val="solid"/>
            </a:ln>
          </c:spPr>
          <c:marker>
            <c:symbol val="triangle"/>
            <c:size val="3"/>
            <c:spPr>
              <a:noFill/>
              <a:ln w="9525">
                <a:noFill/>
              </a:ln>
            </c:spPr>
          </c:marker>
          <c:cat>
            <c:numRef>
              <c:f>'Comm sentences tables - musters'!$B$4:$B$220</c:f>
              <c:numCache>
                <c:formatCode>mmm\-yy</c:formatCode>
                <c:ptCount val="217"/>
                <c:pt idx="0">
                  <c:v>39263</c:v>
                </c:pt>
                <c:pt idx="1">
                  <c:v>39294</c:v>
                </c:pt>
                <c:pt idx="2">
                  <c:v>39325</c:v>
                </c:pt>
                <c:pt idx="3">
                  <c:v>39355</c:v>
                </c:pt>
                <c:pt idx="4">
                  <c:v>39386</c:v>
                </c:pt>
                <c:pt idx="5">
                  <c:v>39416</c:v>
                </c:pt>
                <c:pt idx="6">
                  <c:v>39447</c:v>
                </c:pt>
                <c:pt idx="7">
                  <c:v>39478</c:v>
                </c:pt>
                <c:pt idx="8">
                  <c:v>39507</c:v>
                </c:pt>
                <c:pt idx="9">
                  <c:v>39538</c:v>
                </c:pt>
                <c:pt idx="10">
                  <c:v>39568</c:v>
                </c:pt>
                <c:pt idx="11">
                  <c:v>39599</c:v>
                </c:pt>
                <c:pt idx="12">
                  <c:v>39629</c:v>
                </c:pt>
                <c:pt idx="13">
                  <c:v>39660</c:v>
                </c:pt>
                <c:pt idx="14">
                  <c:v>39691</c:v>
                </c:pt>
                <c:pt idx="15">
                  <c:v>39721</c:v>
                </c:pt>
                <c:pt idx="16">
                  <c:v>39752</c:v>
                </c:pt>
                <c:pt idx="17">
                  <c:v>39782</c:v>
                </c:pt>
                <c:pt idx="18">
                  <c:v>39813</c:v>
                </c:pt>
                <c:pt idx="19">
                  <c:v>39844</c:v>
                </c:pt>
                <c:pt idx="20">
                  <c:v>39872</c:v>
                </c:pt>
                <c:pt idx="21">
                  <c:v>39903</c:v>
                </c:pt>
                <c:pt idx="22">
                  <c:v>39933</c:v>
                </c:pt>
                <c:pt idx="23">
                  <c:v>39964</c:v>
                </c:pt>
                <c:pt idx="24">
                  <c:v>39994</c:v>
                </c:pt>
                <c:pt idx="25">
                  <c:v>40025</c:v>
                </c:pt>
                <c:pt idx="26">
                  <c:v>40056</c:v>
                </c:pt>
                <c:pt idx="27">
                  <c:v>40086</c:v>
                </c:pt>
                <c:pt idx="28">
                  <c:v>40117</c:v>
                </c:pt>
                <c:pt idx="29">
                  <c:v>40147</c:v>
                </c:pt>
                <c:pt idx="30">
                  <c:v>40178</c:v>
                </c:pt>
                <c:pt idx="31">
                  <c:v>40209</c:v>
                </c:pt>
                <c:pt idx="32">
                  <c:v>40237</c:v>
                </c:pt>
                <c:pt idx="33">
                  <c:v>40268</c:v>
                </c:pt>
                <c:pt idx="34">
                  <c:v>40298</c:v>
                </c:pt>
                <c:pt idx="35">
                  <c:v>40329</c:v>
                </c:pt>
                <c:pt idx="36">
                  <c:v>40359</c:v>
                </c:pt>
                <c:pt idx="37">
                  <c:v>40390</c:v>
                </c:pt>
                <c:pt idx="38">
                  <c:v>40421</c:v>
                </c:pt>
                <c:pt idx="39">
                  <c:v>40451</c:v>
                </c:pt>
                <c:pt idx="40">
                  <c:v>40482</c:v>
                </c:pt>
                <c:pt idx="41">
                  <c:v>40512</c:v>
                </c:pt>
                <c:pt idx="42">
                  <c:v>40543</c:v>
                </c:pt>
                <c:pt idx="43">
                  <c:v>40574</c:v>
                </c:pt>
                <c:pt idx="44">
                  <c:v>40602</c:v>
                </c:pt>
                <c:pt idx="45">
                  <c:v>40633</c:v>
                </c:pt>
                <c:pt idx="46">
                  <c:v>40663</c:v>
                </c:pt>
                <c:pt idx="47">
                  <c:v>40694</c:v>
                </c:pt>
                <c:pt idx="48">
                  <c:v>40724</c:v>
                </c:pt>
                <c:pt idx="49">
                  <c:v>40755</c:v>
                </c:pt>
                <c:pt idx="50">
                  <c:v>40786</c:v>
                </c:pt>
                <c:pt idx="51">
                  <c:v>40816</c:v>
                </c:pt>
                <c:pt idx="52">
                  <c:v>40847</c:v>
                </c:pt>
                <c:pt idx="53">
                  <c:v>40877</c:v>
                </c:pt>
                <c:pt idx="54">
                  <c:v>40908</c:v>
                </c:pt>
                <c:pt idx="55">
                  <c:v>40939</c:v>
                </c:pt>
                <c:pt idx="56">
                  <c:v>40968</c:v>
                </c:pt>
                <c:pt idx="57">
                  <c:v>40999</c:v>
                </c:pt>
                <c:pt idx="58">
                  <c:v>41029</c:v>
                </c:pt>
                <c:pt idx="59">
                  <c:v>41060</c:v>
                </c:pt>
                <c:pt idx="60">
                  <c:v>41090</c:v>
                </c:pt>
                <c:pt idx="61">
                  <c:v>41121</c:v>
                </c:pt>
                <c:pt idx="62">
                  <c:v>41152</c:v>
                </c:pt>
                <c:pt idx="63">
                  <c:v>41182</c:v>
                </c:pt>
                <c:pt idx="64">
                  <c:v>41213</c:v>
                </c:pt>
                <c:pt idx="65">
                  <c:v>41243</c:v>
                </c:pt>
                <c:pt idx="66">
                  <c:v>41274</c:v>
                </c:pt>
                <c:pt idx="67">
                  <c:v>41305</c:v>
                </c:pt>
                <c:pt idx="68">
                  <c:v>41333</c:v>
                </c:pt>
                <c:pt idx="69">
                  <c:v>41364</c:v>
                </c:pt>
                <c:pt idx="70">
                  <c:v>41394</c:v>
                </c:pt>
                <c:pt idx="71">
                  <c:v>41425</c:v>
                </c:pt>
                <c:pt idx="72">
                  <c:v>41455</c:v>
                </c:pt>
                <c:pt idx="73">
                  <c:v>41486</c:v>
                </c:pt>
                <c:pt idx="74">
                  <c:v>41517</c:v>
                </c:pt>
                <c:pt idx="75">
                  <c:v>41547</c:v>
                </c:pt>
                <c:pt idx="76">
                  <c:v>41578</c:v>
                </c:pt>
                <c:pt idx="77">
                  <c:v>41608</c:v>
                </c:pt>
                <c:pt idx="78">
                  <c:v>41639</c:v>
                </c:pt>
                <c:pt idx="79">
                  <c:v>41670</c:v>
                </c:pt>
                <c:pt idx="80">
                  <c:v>41698</c:v>
                </c:pt>
                <c:pt idx="81">
                  <c:v>41729</c:v>
                </c:pt>
                <c:pt idx="82">
                  <c:v>41759</c:v>
                </c:pt>
                <c:pt idx="83">
                  <c:v>41790</c:v>
                </c:pt>
                <c:pt idx="84">
                  <c:v>41820</c:v>
                </c:pt>
                <c:pt idx="85">
                  <c:v>41851</c:v>
                </c:pt>
                <c:pt idx="86">
                  <c:v>41882</c:v>
                </c:pt>
                <c:pt idx="87">
                  <c:v>41912</c:v>
                </c:pt>
                <c:pt idx="88">
                  <c:v>41943</c:v>
                </c:pt>
                <c:pt idx="89">
                  <c:v>41973</c:v>
                </c:pt>
                <c:pt idx="90">
                  <c:v>42004</c:v>
                </c:pt>
                <c:pt idx="91">
                  <c:v>42035</c:v>
                </c:pt>
                <c:pt idx="92">
                  <c:v>42063</c:v>
                </c:pt>
                <c:pt idx="93">
                  <c:v>42094</c:v>
                </c:pt>
                <c:pt idx="94">
                  <c:v>42124</c:v>
                </c:pt>
                <c:pt idx="95">
                  <c:v>42155</c:v>
                </c:pt>
                <c:pt idx="96">
                  <c:v>42185</c:v>
                </c:pt>
                <c:pt idx="97">
                  <c:v>42216</c:v>
                </c:pt>
                <c:pt idx="98">
                  <c:v>42247</c:v>
                </c:pt>
                <c:pt idx="99">
                  <c:v>42277</c:v>
                </c:pt>
                <c:pt idx="100">
                  <c:v>42308</c:v>
                </c:pt>
                <c:pt idx="101">
                  <c:v>42338</c:v>
                </c:pt>
                <c:pt idx="102">
                  <c:v>42369</c:v>
                </c:pt>
                <c:pt idx="103">
                  <c:v>42400</c:v>
                </c:pt>
                <c:pt idx="104">
                  <c:v>42429</c:v>
                </c:pt>
                <c:pt idx="105">
                  <c:v>42460</c:v>
                </c:pt>
                <c:pt idx="106">
                  <c:v>42490</c:v>
                </c:pt>
                <c:pt idx="107">
                  <c:v>42521</c:v>
                </c:pt>
                <c:pt idx="108">
                  <c:v>42551</c:v>
                </c:pt>
                <c:pt idx="109">
                  <c:v>42582</c:v>
                </c:pt>
                <c:pt idx="110">
                  <c:v>42613</c:v>
                </c:pt>
                <c:pt idx="111">
                  <c:v>42643</c:v>
                </c:pt>
                <c:pt idx="112">
                  <c:v>42674</c:v>
                </c:pt>
                <c:pt idx="113">
                  <c:v>42704</c:v>
                </c:pt>
                <c:pt idx="114">
                  <c:v>42735</c:v>
                </c:pt>
                <c:pt idx="115">
                  <c:v>42766</c:v>
                </c:pt>
                <c:pt idx="116">
                  <c:v>42794</c:v>
                </c:pt>
                <c:pt idx="117">
                  <c:v>42825</c:v>
                </c:pt>
                <c:pt idx="118">
                  <c:v>42855</c:v>
                </c:pt>
                <c:pt idx="119">
                  <c:v>42886</c:v>
                </c:pt>
                <c:pt idx="120">
                  <c:v>42916</c:v>
                </c:pt>
                <c:pt idx="121">
                  <c:v>42947</c:v>
                </c:pt>
                <c:pt idx="122">
                  <c:v>42978</c:v>
                </c:pt>
                <c:pt idx="123">
                  <c:v>43008</c:v>
                </c:pt>
                <c:pt idx="124">
                  <c:v>43039</c:v>
                </c:pt>
                <c:pt idx="125">
                  <c:v>43069</c:v>
                </c:pt>
                <c:pt idx="126">
                  <c:v>43100</c:v>
                </c:pt>
                <c:pt idx="127">
                  <c:v>43131</c:v>
                </c:pt>
                <c:pt idx="128">
                  <c:v>43159</c:v>
                </c:pt>
                <c:pt idx="129">
                  <c:v>43190</c:v>
                </c:pt>
                <c:pt idx="130">
                  <c:v>43220</c:v>
                </c:pt>
                <c:pt idx="131">
                  <c:v>43251</c:v>
                </c:pt>
                <c:pt idx="132">
                  <c:v>43281</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formatCode="mmm\ yy">
                  <c:v>45138</c:v>
                </c:pt>
                <c:pt idx="194" formatCode="mmm\ yy">
                  <c:v>45169</c:v>
                </c:pt>
                <c:pt idx="195" formatCode="mmm\ yy">
                  <c:v>45199</c:v>
                </c:pt>
                <c:pt idx="196" formatCode="mmm\ yy">
                  <c:v>45230</c:v>
                </c:pt>
                <c:pt idx="197" formatCode="mmm\ yy">
                  <c:v>45260</c:v>
                </c:pt>
                <c:pt idx="198" formatCode="mmm\ yy">
                  <c:v>45291</c:v>
                </c:pt>
                <c:pt idx="199" formatCode="mmm\ yy">
                  <c:v>45322</c:v>
                </c:pt>
                <c:pt idx="200" formatCode="mmm\ yy">
                  <c:v>45351</c:v>
                </c:pt>
                <c:pt idx="201" formatCode="mmm\ yy">
                  <c:v>45382</c:v>
                </c:pt>
                <c:pt idx="202" formatCode="mmm\ yy">
                  <c:v>45412</c:v>
                </c:pt>
                <c:pt idx="203" formatCode="mmm\ yy">
                  <c:v>45443</c:v>
                </c:pt>
                <c:pt idx="204" formatCode="mmm\ yy">
                  <c:v>45473</c:v>
                </c:pt>
                <c:pt idx="205" formatCode="mmm\ yy">
                  <c:v>45474</c:v>
                </c:pt>
                <c:pt idx="206" formatCode="mmm\ yy">
                  <c:v>45505</c:v>
                </c:pt>
                <c:pt idx="207" formatCode="mmm\ yy">
                  <c:v>45536</c:v>
                </c:pt>
                <c:pt idx="208" formatCode="mmm\ yy">
                  <c:v>45566</c:v>
                </c:pt>
                <c:pt idx="209" formatCode="mmm\ yy">
                  <c:v>45597</c:v>
                </c:pt>
                <c:pt idx="210" formatCode="mmm\ yy">
                  <c:v>45627</c:v>
                </c:pt>
                <c:pt idx="211" formatCode="mmm\ yy">
                  <c:v>45658</c:v>
                </c:pt>
                <c:pt idx="212" formatCode="mmm\ yy">
                  <c:v>45689</c:v>
                </c:pt>
                <c:pt idx="213" formatCode="mmm\ yy">
                  <c:v>45717</c:v>
                </c:pt>
                <c:pt idx="214" formatCode="mmm\ yy">
                  <c:v>45748</c:v>
                </c:pt>
                <c:pt idx="215" formatCode="mmm\ yy">
                  <c:v>45778</c:v>
                </c:pt>
                <c:pt idx="216" formatCode="mmm\ yy">
                  <c:v>45809</c:v>
                </c:pt>
              </c:numCache>
            </c:numRef>
          </c:cat>
          <c:val>
            <c:numRef>
              <c:f>'Comm sentences tables - musters'!$E$4:$E$220</c:f>
              <c:numCache>
                <c:formatCode>_-* #,##0_-;\-* #,##0_-;_-* "-"??_-;_-@_-</c:formatCode>
                <c:ptCount val="217"/>
                <c:pt idx="5">
                  <c:v>221</c:v>
                </c:pt>
                <c:pt idx="6">
                  <c:v>343</c:v>
                </c:pt>
                <c:pt idx="7">
                  <c:v>436</c:v>
                </c:pt>
                <c:pt idx="8">
                  <c:v>535</c:v>
                </c:pt>
                <c:pt idx="9">
                  <c:v>642</c:v>
                </c:pt>
                <c:pt idx="10">
                  <c:v>782</c:v>
                </c:pt>
                <c:pt idx="11">
                  <c:v>932</c:v>
                </c:pt>
                <c:pt idx="12">
                  <c:v>1119</c:v>
                </c:pt>
                <c:pt idx="13">
                  <c:v>1282</c:v>
                </c:pt>
                <c:pt idx="14">
                  <c:v>1420</c:v>
                </c:pt>
                <c:pt idx="15">
                  <c:v>1551</c:v>
                </c:pt>
                <c:pt idx="16">
                  <c:v>1650</c:v>
                </c:pt>
                <c:pt idx="17">
                  <c:v>1751</c:v>
                </c:pt>
                <c:pt idx="18">
                  <c:v>1869</c:v>
                </c:pt>
                <c:pt idx="19">
                  <c:v>1896</c:v>
                </c:pt>
                <c:pt idx="20">
                  <c:v>1960</c:v>
                </c:pt>
                <c:pt idx="21">
                  <c:v>2020</c:v>
                </c:pt>
                <c:pt idx="22">
                  <c:v>2094</c:v>
                </c:pt>
                <c:pt idx="23">
                  <c:v>2143</c:v>
                </c:pt>
                <c:pt idx="24">
                  <c:v>2222</c:v>
                </c:pt>
                <c:pt idx="25">
                  <c:v>2314</c:v>
                </c:pt>
                <c:pt idx="26">
                  <c:v>2340</c:v>
                </c:pt>
                <c:pt idx="27">
                  <c:v>2390</c:v>
                </c:pt>
                <c:pt idx="28">
                  <c:v>2442</c:v>
                </c:pt>
                <c:pt idx="29">
                  <c:v>2498</c:v>
                </c:pt>
                <c:pt idx="30">
                  <c:v>2517</c:v>
                </c:pt>
                <c:pt idx="31">
                  <c:v>2519</c:v>
                </c:pt>
                <c:pt idx="32">
                  <c:v>2495</c:v>
                </c:pt>
                <c:pt idx="33">
                  <c:v>2515</c:v>
                </c:pt>
                <c:pt idx="34">
                  <c:v>2507</c:v>
                </c:pt>
                <c:pt idx="35">
                  <c:v>2544</c:v>
                </c:pt>
                <c:pt idx="36">
                  <c:v>2565</c:v>
                </c:pt>
                <c:pt idx="37">
                  <c:v>2620</c:v>
                </c:pt>
                <c:pt idx="38">
                  <c:v>2643</c:v>
                </c:pt>
                <c:pt idx="39">
                  <c:v>2641</c:v>
                </c:pt>
                <c:pt idx="40">
                  <c:v>2612</c:v>
                </c:pt>
                <c:pt idx="41">
                  <c:v>2646</c:v>
                </c:pt>
                <c:pt idx="42">
                  <c:v>2672</c:v>
                </c:pt>
                <c:pt idx="43">
                  <c:v>2639</c:v>
                </c:pt>
                <c:pt idx="44">
                  <c:v>2636</c:v>
                </c:pt>
                <c:pt idx="45">
                  <c:v>2619</c:v>
                </c:pt>
                <c:pt idx="46">
                  <c:v>2584</c:v>
                </c:pt>
                <c:pt idx="47">
                  <c:v>2560</c:v>
                </c:pt>
                <c:pt idx="48">
                  <c:v>2560</c:v>
                </c:pt>
                <c:pt idx="49">
                  <c:v>2521</c:v>
                </c:pt>
                <c:pt idx="50">
                  <c:v>2528</c:v>
                </c:pt>
                <c:pt idx="51">
                  <c:v>2537</c:v>
                </c:pt>
                <c:pt idx="52">
                  <c:v>2579</c:v>
                </c:pt>
                <c:pt idx="53">
                  <c:v>2579</c:v>
                </c:pt>
                <c:pt idx="54">
                  <c:v>2548</c:v>
                </c:pt>
                <c:pt idx="55">
                  <c:v>2539</c:v>
                </c:pt>
                <c:pt idx="56">
                  <c:v>2527</c:v>
                </c:pt>
                <c:pt idx="57">
                  <c:v>2525</c:v>
                </c:pt>
                <c:pt idx="58">
                  <c:v>2498</c:v>
                </c:pt>
                <c:pt idx="59">
                  <c:v>2506</c:v>
                </c:pt>
                <c:pt idx="60">
                  <c:v>2489</c:v>
                </c:pt>
                <c:pt idx="61">
                  <c:v>2540</c:v>
                </c:pt>
                <c:pt idx="62">
                  <c:v>2530</c:v>
                </c:pt>
                <c:pt idx="63">
                  <c:v>2515</c:v>
                </c:pt>
                <c:pt idx="64">
                  <c:v>2494</c:v>
                </c:pt>
                <c:pt idx="65">
                  <c:v>2495</c:v>
                </c:pt>
                <c:pt idx="66">
                  <c:v>2460</c:v>
                </c:pt>
                <c:pt idx="67">
                  <c:v>2427</c:v>
                </c:pt>
                <c:pt idx="68">
                  <c:v>2425</c:v>
                </c:pt>
                <c:pt idx="69">
                  <c:v>2431</c:v>
                </c:pt>
                <c:pt idx="70">
                  <c:v>2433</c:v>
                </c:pt>
                <c:pt idx="71">
                  <c:v>2424</c:v>
                </c:pt>
                <c:pt idx="72">
                  <c:v>2393</c:v>
                </c:pt>
                <c:pt idx="73">
                  <c:v>2403</c:v>
                </c:pt>
                <c:pt idx="74">
                  <c:v>2391</c:v>
                </c:pt>
                <c:pt idx="75">
                  <c:v>2378</c:v>
                </c:pt>
                <c:pt idx="76">
                  <c:v>2418</c:v>
                </c:pt>
                <c:pt idx="77">
                  <c:v>2410</c:v>
                </c:pt>
                <c:pt idx="78">
                  <c:v>2435</c:v>
                </c:pt>
                <c:pt idx="79">
                  <c:v>2381</c:v>
                </c:pt>
                <c:pt idx="80">
                  <c:v>2345</c:v>
                </c:pt>
                <c:pt idx="81">
                  <c:v>2342</c:v>
                </c:pt>
                <c:pt idx="82">
                  <c:v>2319</c:v>
                </c:pt>
                <c:pt idx="83">
                  <c:v>2352</c:v>
                </c:pt>
                <c:pt idx="84">
                  <c:v>2393</c:v>
                </c:pt>
                <c:pt idx="85">
                  <c:v>2408</c:v>
                </c:pt>
                <c:pt idx="86">
                  <c:v>2427</c:v>
                </c:pt>
                <c:pt idx="87">
                  <c:v>2474</c:v>
                </c:pt>
                <c:pt idx="88">
                  <c:v>2564</c:v>
                </c:pt>
                <c:pt idx="89">
                  <c:v>2577</c:v>
                </c:pt>
                <c:pt idx="90">
                  <c:v>2615</c:v>
                </c:pt>
                <c:pt idx="91">
                  <c:v>2609</c:v>
                </c:pt>
                <c:pt idx="92">
                  <c:v>2613</c:v>
                </c:pt>
                <c:pt idx="93">
                  <c:v>2617</c:v>
                </c:pt>
                <c:pt idx="94">
                  <c:v>2678</c:v>
                </c:pt>
                <c:pt idx="95">
                  <c:v>2656</c:v>
                </c:pt>
                <c:pt idx="96">
                  <c:v>2688</c:v>
                </c:pt>
                <c:pt idx="97">
                  <c:v>2719</c:v>
                </c:pt>
                <c:pt idx="98">
                  <c:v>2743</c:v>
                </c:pt>
                <c:pt idx="99">
                  <c:v>2822</c:v>
                </c:pt>
                <c:pt idx="100">
                  <c:v>2854</c:v>
                </c:pt>
                <c:pt idx="101">
                  <c:v>2877</c:v>
                </c:pt>
                <c:pt idx="102">
                  <c:v>2901</c:v>
                </c:pt>
              </c:numCache>
            </c:numRef>
          </c:val>
        </c:ser>
        <c:ser>
          <c:idx val="3"/>
          <c:order val="1"/>
          <c:tx>
            <c:strRef>
              <c:f>'Comm sentences tables - musters'!$J$2:$O$2</c:f>
              <c:strCache>
                <c:ptCount val="1"/>
                <c:pt idx="0">
                  <c:v>Forecast</c:v>
                </c:pt>
              </c:strCache>
            </c:strRef>
          </c:tx>
          <c:spPr>
            <a:ln w="25400">
              <a:solidFill>
                <a:schemeClr val="accent1"/>
              </a:solidFill>
              <a:prstDash val="solid"/>
            </a:ln>
          </c:spPr>
          <c:marker>
            <c:symbol val="x"/>
            <c:size val="3"/>
            <c:spPr>
              <a:noFill/>
              <a:ln w="9525">
                <a:noFill/>
              </a:ln>
            </c:spPr>
          </c:marker>
          <c:cat>
            <c:numRef>
              <c:f>'Comm sentences tables - musters'!$B$4:$B$220</c:f>
              <c:numCache>
                <c:formatCode>mmm\-yy</c:formatCode>
                <c:ptCount val="217"/>
                <c:pt idx="0">
                  <c:v>39263</c:v>
                </c:pt>
                <c:pt idx="1">
                  <c:v>39294</c:v>
                </c:pt>
                <c:pt idx="2">
                  <c:v>39325</c:v>
                </c:pt>
                <c:pt idx="3">
                  <c:v>39355</c:v>
                </c:pt>
                <c:pt idx="4">
                  <c:v>39386</c:v>
                </c:pt>
                <c:pt idx="5">
                  <c:v>39416</c:v>
                </c:pt>
                <c:pt idx="6">
                  <c:v>39447</c:v>
                </c:pt>
                <c:pt idx="7">
                  <c:v>39478</c:v>
                </c:pt>
                <c:pt idx="8">
                  <c:v>39507</c:v>
                </c:pt>
                <c:pt idx="9">
                  <c:v>39538</c:v>
                </c:pt>
                <c:pt idx="10">
                  <c:v>39568</c:v>
                </c:pt>
                <c:pt idx="11">
                  <c:v>39599</c:v>
                </c:pt>
                <c:pt idx="12">
                  <c:v>39629</c:v>
                </c:pt>
                <c:pt idx="13">
                  <c:v>39660</c:v>
                </c:pt>
                <c:pt idx="14">
                  <c:v>39691</c:v>
                </c:pt>
                <c:pt idx="15">
                  <c:v>39721</c:v>
                </c:pt>
                <c:pt idx="16">
                  <c:v>39752</c:v>
                </c:pt>
                <c:pt idx="17">
                  <c:v>39782</c:v>
                </c:pt>
                <c:pt idx="18">
                  <c:v>39813</c:v>
                </c:pt>
                <c:pt idx="19">
                  <c:v>39844</c:v>
                </c:pt>
                <c:pt idx="20">
                  <c:v>39872</c:v>
                </c:pt>
                <c:pt idx="21">
                  <c:v>39903</c:v>
                </c:pt>
                <c:pt idx="22">
                  <c:v>39933</c:v>
                </c:pt>
                <c:pt idx="23">
                  <c:v>39964</c:v>
                </c:pt>
                <c:pt idx="24">
                  <c:v>39994</c:v>
                </c:pt>
                <c:pt idx="25">
                  <c:v>40025</c:v>
                </c:pt>
                <c:pt idx="26">
                  <c:v>40056</c:v>
                </c:pt>
                <c:pt idx="27">
                  <c:v>40086</c:v>
                </c:pt>
                <c:pt idx="28">
                  <c:v>40117</c:v>
                </c:pt>
                <c:pt idx="29">
                  <c:v>40147</c:v>
                </c:pt>
                <c:pt idx="30">
                  <c:v>40178</c:v>
                </c:pt>
                <c:pt idx="31">
                  <c:v>40209</c:v>
                </c:pt>
                <c:pt idx="32">
                  <c:v>40237</c:v>
                </c:pt>
                <c:pt idx="33">
                  <c:v>40268</c:v>
                </c:pt>
                <c:pt idx="34">
                  <c:v>40298</c:v>
                </c:pt>
                <c:pt idx="35">
                  <c:v>40329</c:v>
                </c:pt>
                <c:pt idx="36">
                  <c:v>40359</c:v>
                </c:pt>
                <c:pt idx="37">
                  <c:v>40390</c:v>
                </c:pt>
                <c:pt idx="38">
                  <c:v>40421</c:v>
                </c:pt>
                <c:pt idx="39">
                  <c:v>40451</c:v>
                </c:pt>
                <c:pt idx="40">
                  <c:v>40482</c:v>
                </c:pt>
                <c:pt idx="41">
                  <c:v>40512</c:v>
                </c:pt>
                <c:pt idx="42">
                  <c:v>40543</c:v>
                </c:pt>
                <c:pt idx="43">
                  <c:v>40574</c:v>
                </c:pt>
                <c:pt idx="44">
                  <c:v>40602</c:v>
                </c:pt>
                <c:pt idx="45">
                  <c:v>40633</c:v>
                </c:pt>
                <c:pt idx="46">
                  <c:v>40663</c:v>
                </c:pt>
                <c:pt idx="47">
                  <c:v>40694</c:v>
                </c:pt>
                <c:pt idx="48">
                  <c:v>40724</c:v>
                </c:pt>
                <c:pt idx="49">
                  <c:v>40755</c:v>
                </c:pt>
                <c:pt idx="50">
                  <c:v>40786</c:v>
                </c:pt>
                <c:pt idx="51">
                  <c:v>40816</c:v>
                </c:pt>
                <c:pt idx="52">
                  <c:v>40847</c:v>
                </c:pt>
                <c:pt idx="53">
                  <c:v>40877</c:v>
                </c:pt>
                <c:pt idx="54">
                  <c:v>40908</c:v>
                </c:pt>
                <c:pt idx="55">
                  <c:v>40939</c:v>
                </c:pt>
                <c:pt idx="56">
                  <c:v>40968</c:v>
                </c:pt>
                <c:pt idx="57">
                  <c:v>40999</c:v>
                </c:pt>
                <c:pt idx="58">
                  <c:v>41029</c:v>
                </c:pt>
                <c:pt idx="59">
                  <c:v>41060</c:v>
                </c:pt>
                <c:pt idx="60">
                  <c:v>41090</c:v>
                </c:pt>
                <c:pt idx="61">
                  <c:v>41121</c:v>
                </c:pt>
                <c:pt idx="62">
                  <c:v>41152</c:v>
                </c:pt>
                <c:pt idx="63">
                  <c:v>41182</c:v>
                </c:pt>
                <c:pt idx="64">
                  <c:v>41213</c:v>
                </c:pt>
                <c:pt idx="65">
                  <c:v>41243</c:v>
                </c:pt>
                <c:pt idx="66">
                  <c:v>41274</c:v>
                </c:pt>
                <c:pt idx="67">
                  <c:v>41305</c:v>
                </c:pt>
                <c:pt idx="68">
                  <c:v>41333</c:v>
                </c:pt>
                <c:pt idx="69">
                  <c:v>41364</c:v>
                </c:pt>
                <c:pt idx="70">
                  <c:v>41394</c:v>
                </c:pt>
                <c:pt idx="71">
                  <c:v>41425</c:v>
                </c:pt>
                <c:pt idx="72">
                  <c:v>41455</c:v>
                </c:pt>
                <c:pt idx="73">
                  <c:v>41486</c:v>
                </c:pt>
                <c:pt idx="74">
                  <c:v>41517</c:v>
                </c:pt>
                <c:pt idx="75">
                  <c:v>41547</c:v>
                </c:pt>
                <c:pt idx="76">
                  <c:v>41578</c:v>
                </c:pt>
                <c:pt idx="77">
                  <c:v>41608</c:v>
                </c:pt>
                <c:pt idx="78">
                  <c:v>41639</c:v>
                </c:pt>
                <c:pt idx="79">
                  <c:v>41670</c:v>
                </c:pt>
                <c:pt idx="80">
                  <c:v>41698</c:v>
                </c:pt>
                <c:pt idx="81">
                  <c:v>41729</c:v>
                </c:pt>
                <c:pt idx="82">
                  <c:v>41759</c:v>
                </c:pt>
                <c:pt idx="83">
                  <c:v>41790</c:v>
                </c:pt>
                <c:pt idx="84">
                  <c:v>41820</c:v>
                </c:pt>
                <c:pt idx="85">
                  <c:v>41851</c:v>
                </c:pt>
                <c:pt idx="86">
                  <c:v>41882</c:v>
                </c:pt>
                <c:pt idx="87">
                  <c:v>41912</c:v>
                </c:pt>
                <c:pt idx="88">
                  <c:v>41943</c:v>
                </c:pt>
                <c:pt idx="89">
                  <c:v>41973</c:v>
                </c:pt>
                <c:pt idx="90">
                  <c:v>42004</c:v>
                </c:pt>
                <c:pt idx="91">
                  <c:v>42035</c:v>
                </c:pt>
                <c:pt idx="92">
                  <c:v>42063</c:v>
                </c:pt>
                <c:pt idx="93">
                  <c:v>42094</c:v>
                </c:pt>
                <c:pt idx="94">
                  <c:v>42124</c:v>
                </c:pt>
                <c:pt idx="95">
                  <c:v>42155</c:v>
                </c:pt>
                <c:pt idx="96">
                  <c:v>42185</c:v>
                </c:pt>
                <c:pt idx="97">
                  <c:v>42216</c:v>
                </c:pt>
                <c:pt idx="98">
                  <c:v>42247</c:v>
                </c:pt>
                <c:pt idx="99">
                  <c:v>42277</c:v>
                </c:pt>
                <c:pt idx="100">
                  <c:v>42308</c:v>
                </c:pt>
                <c:pt idx="101">
                  <c:v>42338</c:v>
                </c:pt>
                <c:pt idx="102">
                  <c:v>42369</c:v>
                </c:pt>
                <c:pt idx="103">
                  <c:v>42400</c:v>
                </c:pt>
                <c:pt idx="104">
                  <c:v>42429</c:v>
                </c:pt>
                <c:pt idx="105">
                  <c:v>42460</c:v>
                </c:pt>
                <c:pt idx="106">
                  <c:v>42490</c:v>
                </c:pt>
                <c:pt idx="107">
                  <c:v>42521</c:v>
                </c:pt>
                <c:pt idx="108">
                  <c:v>42551</c:v>
                </c:pt>
                <c:pt idx="109">
                  <c:v>42582</c:v>
                </c:pt>
                <c:pt idx="110">
                  <c:v>42613</c:v>
                </c:pt>
                <c:pt idx="111">
                  <c:v>42643</c:v>
                </c:pt>
                <c:pt idx="112">
                  <c:v>42674</c:v>
                </c:pt>
                <c:pt idx="113">
                  <c:v>42704</c:v>
                </c:pt>
                <c:pt idx="114">
                  <c:v>42735</c:v>
                </c:pt>
                <c:pt idx="115">
                  <c:v>42766</c:v>
                </c:pt>
                <c:pt idx="116">
                  <c:v>42794</c:v>
                </c:pt>
                <c:pt idx="117">
                  <c:v>42825</c:v>
                </c:pt>
                <c:pt idx="118">
                  <c:v>42855</c:v>
                </c:pt>
                <c:pt idx="119">
                  <c:v>42886</c:v>
                </c:pt>
                <c:pt idx="120">
                  <c:v>42916</c:v>
                </c:pt>
                <c:pt idx="121">
                  <c:v>42947</c:v>
                </c:pt>
                <c:pt idx="122">
                  <c:v>42978</c:v>
                </c:pt>
                <c:pt idx="123">
                  <c:v>43008</c:v>
                </c:pt>
                <c:pt idx="124">
                  <c:v>43039</c:v>
                </c:pt>
                <c:pt idx="125">
                  <c:v>43069</c:v>
                </c:pt>
                <c:pt idx="126">
                  <c:v>43100</c:v>
                </c:pt>
                <c:pt idx="127">
                  <c:v>43131</c:v>
                </c:pt>
                <c:pt idx="128">
                  <c:v>43159</c:v>
                </c:pt>
                <c:pt idx="129">
                  <c:v>43190</c:v>
                </c:pt>
                <c:pt idx="130">
                  <c:v>43220</c:v>
                </c:pt>
                <c:pt idx="131">
                  <c:v>43251</c:v>
                </c:pt>
                <c:pt idx="132">
                  <c:v>43281</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formatCode="mmm\ yy">
                  <c:v>45138</c:v>
                </c:pt>
                <c:pt idx="194" formatCode="mmm\ yy">
                  <c:v>45169</c:v>
                </c:pt>
                <c:pt idx="195" formatCode="mmm\ yy">
                  <c:v>45199</c:v>
                </c:pt>
                <c:pt idx="196" formatCode="mmm\ yy">
                  <c:v>45230</c:v>
                </c:pt>
                <c:pt idx="197" formatCode="mmm\ yy">
                  <c:v>45260</c:v>
                </c:pt>
                <c:pt idx="198" formatCode="mmm\ yy">
                  <c:v>45291</c:v>
                </c:pt>
                <c:pt idx="199" formatCode="mmm\ yy">
                  <c:v>45322</c:v>
                </c:pt>
                <c:pt idx="200" formatCode="mmm\ yy">
                  <c:v>45351</c:v>
                </c:pt>
                <c:pt idx="201" formatCode="mmm\ yy">
                  <c:v>45382</c:v>
                </c:pt>
                <c:pt idx="202" formatCode="mmm\ yy">
                  <c:v>45412</c:v>
                </c:pt>
                <c:pt idx="203" formatCode="mmm\ yy">
                  <c:v>45443</c:v>
                </c:pt>
                <c:pt idx="204" formatCode="mmm\ yy">
                  <c:v>45473</c:v>
                </c:pt>
                <c:pt idx="205" formatCode="mmm\ yy">
                  <c:v>45474</c:v>
                </c:pt>
                <c:pt idx="206" formatCode="mmm\ yy">
                  <c:v>45505</c:v>
                </c:pt>
                <c:pt idx="207" formatCode="mmm\ yy">
                  <c:v>45536</c:v>
                </c:pt>
                <c:pt idx="208" formatCode="mmm\ yy">
                  <c:v>45566</c:v>
                </c:pt>
                <c:pt idx="209" formatCode="mmm\ yy">
                  <c:v>45597</c:v>
                </c:pt>
                <c:pt idx="210" formatCode="mmm\ yy">
                  <c:v>45627</c:v>
                </c:pt>
                <c:pt idx="211" formatCode="mmm\ yy">
                  <c:v>45658</c:v>
                </c:pt>
                <c:pt idx="212" formatCode="mmm\ yy">
                  <c:v>45689</c:v>
                </c:pt>
                <c:pt idx="213" formatCode="mmm\ yy">
                  <c:v>45717</c:v>
                </c:pt>
                <c:pt idx="214" formatCode="mmm\ yy">
                  <c:v>45748</c:v>
                </c:pt>
                <c:pt idx="215" formatCode="mmm\ yy">
                  <c:v>45778</c:v>
                </c:pt>
                <c:pt idx="216" formatCode="mmm\ yy">
                  <c:v>45809</c:v>
                </c:pt>
              </c:numCache>
            </c:numRef>
          </c:cat>
          <c:val>
            <c:numRef>
              <c:f>'Comm sentences tables - musters'!$L$4:$L$220</c:f>
              <c:numCache>
                <c:formatCode>_-* #,##0_-;\-* #,##0_-;_-* "-"??_-;_-@_-</c:formatCode>
                <c:ptCount val="217"/>
                <c:pt idx="101">
                  <c:v>2855</c:v>
                </c:pt>
                <c:pt idx="102">
                  <c:v>2878</c:v>
                </c:pt>
                <c:pt idx="103">
                  <c:v>2902</c:v>
                </c:pt>
                <c:pt idx="104">
                  <c:v>2904</c:v>
                </c:pt>
                <c:pt idx="105">
                  <c:v>2929</c:v>
                </c:pt>
                <c:pt idx="106">
                  <c:v>2932</c:v>
                </c:pt>
                <c:pt idx="107">
                  <c:v>2959</c:v>
                </c:pt>
                <c:pt idx="108">
                  <c:v>2965</c:v>
                </c:pt>
                <c:pt idx="109">
                  <c:v>2984</c:v>
                </c:pt>
                <c:pt idx="110">
                  <c:v>3007</c:v>
                </c:pt>
                <c:pt idx="111">
                  <c:v>3010</c:v>
                </c:pt>
                <c:pt idx="112">
                  <c:v>3024</c:v>
                </c:pt>
                <c:pt idx="113">
                  <c:v>3031</c:v>
                </c:pt>
                <c:pt idx="114">
                  <c:v>3034</c:v>
                </c:pt>
                <c:pt idx="115">
                  <c:v>3029</c:v>
                </c:pt>
                <c:pt idx="116">
                  <c:v>3056</c:v>
                </c:pt>
                <c:pt idx="117">
                  <c:v>3069</c:v>
                </c:pt>
                <c:pt idx="118">
                  <c:v>3074</c:v>
                </c:pt>
                <c:pt idx="119">
                  <c:v>3084</c:v>
                </c:pt>
                <c:pt idx="120">
                  <c:v>3089</c:v>
                </c:pt>
                <c:pt idx="121">
                  <c:v>3099</c:v>
                </c:pt>
                <c:pt idx="122">
                  <c:v>3093</c:v>
                </c:pt>
                <c:pt idx="123">
                  <c:v>3097</c:v>
                </c:pt>
                <c:pt idx="124">
                  <c:v>3096</c:v>
                </c:pt>
                <c:pt idx="125">
                  <c:v>3093</c:v>
                </c:pt>
                <c:pt idx="126">
                  <c:v>3092</c:v>
                </c:pt>
                <c:pt idx="127">
                  <c:v>3081</c:v>
                </c:pt>
                <c:pt idx="128">
                  <c:v>3089</c:v>
                </c:pt>
                <c:pt idx="129">
                  <c:v>3094</c:v>
                </c:pt>
                <c:pt idx="130">
                  <c:v>3094</c:v>
                </c:pt>
                <c:pt idx="131">
                  <c:v>3095</c:v>
                </c:pt>
                <c:pt idx="132">
                  <c:v>3098</c:v>
                </c:pt>
                <c:pt idx="133">
                  <c:v>3101</c:v>
                </c:pt>
                <c:pt idx="134">
                  <c:v>3093</c:v>
                </c:pt>
                <c:pt idx="135">
                  <c:v>3097</c:v>
                </c:pt>
                <c:pt idx="136">
                  <c:v>3096</c:v>
                </c:pt>
                <c:pt idx="137">
                  <c:v>3093</c:v>
                </c:pt>
                <c:pt idx="138">
                  <c:v>3092</c:v>
                </c:pt>
                <c:pt idx="139">
                  <c:v>3081</c:v>
                </c:pt>
                <c:pt idx="140">
                  <c:v>3089</c:v>
                </c:pt>
                <c:pt idx="141">
                  <c:v>3094</c:v>
                </c:pt>
                <c:pt idx="142">
                  <c:v>3094</c:v>
                </c:pt>
                <c:pt idx="143">
                  <c:v>3095</c:v>
                </c:pt>
                <c:pt idx="144">
                  <c:v>3098</c:v>
                </c:pt>
                <c:pt idx="145">
                  <c:v>3101</c:v>
                </c:pt>
                <c:pt idx="146">
                  <c:v>3093</c:v>
                </c:pt>
                <c:pt idx="147">
                  <c:v>3097</c:v>
                </c:pt>
                <c:pt idx="148">
                  <c:v>3096</c:v>
                </c:pt>
                <c:pt idx="149">
                  <c:v>3093</c:v>
                </c:pt>
                <c:pt idx="150">
                  <c:v>3092</c:v>
                </c:pt>
                <c:pt idx="151">
                  <c:v>3081</c:v>
                </c:pt>
                <c:pt idx="152">
                  <c:v>3081</c:v>
                </c:pt>
                <c:pt idx="153">
                  <c:v>3086</c:v>
                </c:pt>
                <c:pt idx="154">
                  <c:v>3086</c:v>
                </c:pt>
                <c:pt idx="155">
                  <c:v>3087</c:v>
                </c:pt>
                <c:pt idx="156">
                  <c:v>3089</c:v>
                </c:pt>
                <c:pt idx="157">
                  <c:v>3091</c:v>
                </c:pt>
                <c:pt idx="158">
                  <c:v>3085</c:v>
                </c:pt>
                <c:pt idx="159">
                  <c:v>3088</c:v>
                </c:pt>
                <c:pt idx="160">
                  <c:v>3087</c:v>
                </c:pt>
                <c:pt idx="161">
                  <c:v>3085</c:v>
                </c:pt>
                <c:pt idx="162">
                  <c:v>3084</c:v>
                </c:pt>
                <c:pt idx="163">
                  <c:v>3075</c:v>
                </c:pt>
                <c:pt idx="164">
                  <c:v>3087</c:v>
                </c:pt>
                <c:pt idx="165">
                  <c:v>3094</c:v>
                </c:pt>
                <c:pt idx="166">
                  <c:v>3094</c:v>
                </c:pt>
                <c:pt idx="167">
                  <c:v>3095</c:v>
                </c:pt>
                <c:pt idx="168">
                  <c:v>3098</c:v>
                </c:pt>
                <c:pt idx="169">
                  <c:v>3101</c:v>
                </c:pt>
                <c:pt idx="170">
                  <c:v>3093</c:v>
                </c:pt>
                <c:pt idx="171">
                  <c:v>3097</c:v>
                </c:pt>
                <c:pt idx="172">
                  <c:v>3096</c:v>
                </c:pt>
                <c:pt idx="173">
                  <c:v>3093</c:v>
                </c:pt>
                <c:pt idx="174">
                  <c:v>3092</c:v>
                </c:pt>
                <c:pt idx="175">
                  <c:v>3081</c:v>
                </c:pt>
                <c:pt idx="176">
                  <c:v>3089</c:v>
                </c:pt>
                <c:pt idx="177">
                  <c:v>3094</c:v>
                </c:pt>
                <c:pt idx="178">
                  <c:v>3094</c:v>
                </c:pt>
                <c:pt idx="179">
                  <c:v>3095</c:v>
                </c:pt>
                <c:pt idx="180">
                  <c:v>3098</c:v>
                </c:pt>
                <c:pt idx="181">
                  <c:v>3101</c:v>
                </c:pt>
                <c:pt idx="182">
                  <c:v>3093</c:v>
                </c:pt>
                <c:pt idx="183">
                  <c:v>3097</c:v>
                </c:pt>
                <c:pt idx="184">
                  <c:v>3096</c:v>
                </c:pt>
                <c:pt idx="185">
                  <c:v>3093</c:v>
                </c:pt>
                <c:pt idx="186">
                  <c:v>3092</c:v>
                </c:pt>
                <c:pt idx="187">
                  <c:v>3081</c:v>
                </c:pt>
                <c:pt idx="188">
                  <c:v>3089</c:v>
                </c:pt>
                <c:pt idx="189">
                  <c:v>3094</c:v>
                </c:pt>
                <c:pt idx="190">
                  <c:v>3094</c:v>
                </c:pt>
                <c:pt idx="191">
                  <c:v>3095</c:v>
                </c:pt>
                <c:pt idx="192">
                  <c:v>3098</c:v>
                </c:pt>
                <c:pt idx="193">
                  <c:v>3101</c:v>
                </c:pt>
                <c:pt idx="194">
                  <c:v>3093</c:v>
                </c:pt>
                <c:pt idx="195">
                  <c:v>3097</c:v>
                </c:pt>
                <c:pt idx="196">
                  <c:v>3096</c:v>
                </c:pt>
                <c:pt idx="197">
                  <c:v>3093</c:v>
                </c:pt>
                <c:pt idx="198">
                  <c:v>3092</c:v>
                </c:pt>
                <c:pt idx="199">
                  <c:v>3081</c:v>
                </c:pt>
                <c:pt idx="200">
                  <c:v>3081</c:v>
                </c:pt>
                <c:pt idx="201">
                  <c:v>3086</c:v>
                </c:pt>
                <c:pt idx="202">
                  <c:v>3086</c:v>
                </c:pt>
                <c:pt idx="203">
                  <c:v>3087</c:v>
                </c:pt>
                <c:pt idx="204">
                  <c:v>3089</c:v>
                </c:pt>
                <c:pt idx="205">
                  <c:v>3091</c:v>
                </c:pt>
                <c:pt idx="206">
                  <c:v>3085</c:v>
                </c:pt>
                <c:pt idx="207">
                  <c:v>3088</c:v>
                </c:pt>
                <c:pt idx="208">
                  <c:v>3087</c:v>
                </c:pt>
                <c:pt idx="209">
                  <c:v>3085</c:v>
                </c:pt>
                <c:pt idx="210">
                  <c:v>3084</c:v>
                </c:pt>
                <c:pt idx="211">
                  <c:v>3075</c:v>
                </c:pt>
                <c:pt idx="212">
                  <c:v>3087</c:v>
                </c:pt>
                <c:pt idx="213">
                  <c:v>3094</c:v>
                </c:pt>
                <c:pt idx="214">
                  <c:v>3094</c:v>
                </c:pt>
                <c:pt idx="215">
                  <c:v>3095</c:v>
                </c:pt>
                <c:pt idx="216">
                  <c:v>3098</c:v>
                </c:pt>
              </c:numCache>
            </c:numRef>
          </c:val>
        </c:ser>
        <c:marker val="1"/>
        <c:axId val="89282048"/>
        <c:axId val="89333760"/>
      </c:lineChart>
      <c:dateAx>
        <c:axId val="89282048"/>
        <c:scaling>
          <c:orientation val="minMax"/>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7394417658145188"/>
              <c:y val="0.8553998076973095"/>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89333760"/>
        <c:crosses val="autoZero"/>
        <c:auto val="1"/>
        <c:lblOffset val="100"/>
        <c:baseTimeUnit val="months"/>
        <c:majorUnit val="12"/>
        <c:majorTimeUnit val="months"/>
        <c:minorUnit val="12"/>
        <c:minorTimeUnit val="months"/>
      </c:dateAx>
      <c:valAx>
        <c:axId val="89333760"/>
        <c:scaling>
          <c:orientation val="minMax"/>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Number on muster</a:t>
                </a:r>
              </a:p>
            </c:rich>
          </c:tx>
          <c:layout>
            <c:manualLayout>
              <c:xMode val="edge"/>
              <c:yMode val="edge"/>
              <c:x val="1.2555181703608647E-2"/>
              <c:y val="0.20479745077737851"/>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89282048"/>
        <c:crosses val="autoZero"/>
        <c:crossBetween val="midCat"/>
      </c:valAx>
      <c:spPr>
        <a:solidFill>
          <a:srgbClr val="FFFFFF"/>
        </a:solidFill>
        <a:ln w="3175">
          <a:solidFill>
            <a:srgbClr val="000000"/>
          </a:solidFill>
          <a:prstDash val="solid"/>
        </a:ln>
      </c:spPr>
    </c:plotArea>
    <c:legend>
      <c:legendPos val="r"/>
      <c:layout>
        <c:manualLayout>
          <c:xMode val="edge"/>
          <c:yMode val="edge"/>
          <c:x val="0.31497797356829604"/>
          <c:y val="0.9346543690578285"/>
          <c:w val="0.36563876651983346"/>
          <c:h val="4.7524798426669269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lang val="en-NZ"/>
  <c:chart>
    <c:title>
      <c:tx>
        <c:rich>
          <a:bodyPr/>
          <a:lstStyle/>
          <a:p>
            <a:pPr algn="l">
              <a:defRPr sz="1600" b="1" i="0" u="none" strike="noStrike" baseline="0">
                <a:solidFill>
                  <a:srgbClr val="000000"/>
                </a:solidFill>
                <a:latin typeface="Arial"/>
                <a:ea typeface="Arial"/>
                <a:cs typeface="Arial"/>
              </a:defRPr>
            </a:pPr>
            <a:r>
              <a:rPr lang="en-NZ"/>
              <a:t>Supervision starts</a:t>
            </a:r>
          </a:p>
        </c:rich>
      </c:tx>
      <c:spPr>
        <a:noFill/>
        <a:ln w="25400">
          <a:noFill/>
        </a:ln>
      </c:spPr>
    </c:title>
    <c:plotArea>
      <c:layout>
        <c:manualLayout>
          <c:layoutTarget val="inner"/>
          <c:xMode val="edge"/>
          <c:yMode val="edge"/>
          <c:x val="0.11419600306091385"/>
          <c:y val="9.2587406772173295E-2"/>
          <c:w val="0.86439031378390063"/>
          <c:h val="0.6587288272134374"/>
        </c:manualLayout>
      </c:layout>
      <c:lineChart>
        <c:grouping val="standard"/>
        <c:ser>
          <c:idx val="2"/>
          <c:order val="0"/>
          <c:tx>
            <c:strRef>
              <c:f>'Comm sentences tables - starts'!$G$3</c:f>
              <c:strCache>
                <c:ptCount val="1"/>
                <c:pt idx="0">
                  <c:v>Supervision</c:v>
                </c:pt>
              </c:strCache>
            </c:strRef>
          </c:tx>
          <c:spPr>
            <a:ln w="38100" cmpd="sng">
              <a:solidFill>
                <a:srgbClr val="263E78"/>
              </a:solidFill>
              <a:prstDash val="solid"/>
            </a:ln>
          </c:spPr>
          <c:marker>
            <c:symbol val="triangle"/>
            <c:size val="3"/>
            <c:spPr>
              <a:noFill/>
              <a:ln w="9525">
                <a:noFill/>
              </a:ln>
            </c:spPr>
          </c:marker>
          <c:cat>
            <c:numRef>
              <c:f>'Comm sentences tables - starts'!$B$4:$B$304</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43282</c:v>
                </c:pt>
                <c:pt idx="218">
                  <c:v>43313</c:v>
                </c:pt>
                <c:pt idx="219">
                  <c:v>43344</c:v>
                </c:pt>
                <c:pt idx="220">
                  <c:v>43374</c:v>
                </c:pt>
                <c:pt idx="221">
                  <c:v>43405</c:v>
                </c:pt>
                <c:pt idx="222">
                  <c:v>43435</c:v>
                </c:pt>
                <c:pt idx="223">
                  <c:v>43466</c:v>
                </c:pt>
                <c:pt idx="224">
                  <c:v>43497</c:v>
                </c:pt>
                <c:pt idx="225">
                  <c:v>43525</c:v>
                </c:pt>
                <c:pt idx="226">
                  <c:v>43556</c:v>
                </c:pt>
                <c:pt idx="227">
                  <c:v>43586</c:v>
                </c:pt>
                <c:pt idx="228">
                  <c:v>43617</c:v>
                </c:pt>
                <c:pt idx="229">
                  <c:v>43647</c:v>
                </c:pt>
                <c:pt idx="230">
                  <c:v>43678</c:v>
                </c:pt>
                <c:pt idx="231">
                  <c:v>43709</c:v>
                </c:pt>
                <c:pt idx="232">
                  <c:v>43739</c:v>
                </c:pt>
                <c:pt idx="233">
                  <c:v>43770</c:v>
                </c:pt>
                <c:pt idx="234">
                  <c:v>43800</c:v>
                </c:pt>
                <c:pt idx="235">
                  <c:v>43831</c:v>
                </c:pt>
                <c:pt idx="236">
                  <c:v>43862</c:v>
                </c:pt>
                <c:pt idx="237">
                  <c:v>43891</c:v>
                </c:pt>
                <c:pt idx="238">
                  <c:v>43922</c:v>
                </c:pt>
                <c:pt idx="239">
                  <c:v>43952</c:v>
                </c:pt>
                <c:pt idx="240">
                  <c:v>43983</c:v>
                </c:pt>
                <c:pt idx="241">
                  <c:v>44013</c:v>
                </c:pt>
                <c:pt idx="242">
                  <c:v>44044</c:v>
                </c:pt>
                <c:pt idx="243">
                  <c:v>44075</c:v>
                </c:pt>
                <c:pt idx="244">
                  <c:v>44105</c:v>
                </c:pt>
                <c:pt idx="245">
                  <c:v>44136</c:v>
                </c:pt>
                <c:pt idx="246">
                  <c:v>44166</c:v>
                </c:pt>
                <c:pt idx="247">
                  <c:v>44197</c:v>
                </c:pt>
                <c:pt idx="248">
                  <c:v>44228</c:v>
                </c:pt>
                <c:pt idx="249">
                  <c:v>44256</c:v>
                </c:pt>
                <c:pt idx="250">
                  <c:v>44287</c:v>
                </c:pt>
                <c:pt idx="251">
                  <c:v>44317</c:v>
                </c:pt>
                <c:pt idx="252">
                  <c:v>44348</c:v>
                </c:pt>
                <c:pt idx="253">
                  <c:v>44378</c:v>
                </c:pt>
                <c:pt idx="254">
                  <c:v>44409</c:v>
                </c:pt>
                <c:pt idx="255">
                  <c:v>44440</c:v>
                </c:pt>
                <c:pt idx="256">
                  <c:v>44470</c:v>
                </c:pt>
                <c:pt idx="257">
                  <c:v>44501</c:v>
                </c:pt>
                <c:pt idx="258">
                  <c:v>44531</c:v>
                </c:pt>
                <c:pt idx="259">
                  <c:v>44562</c:v>
                </c:pt>
                <c:pt idx="260">
                  <c:v>44593</c:v>
                </c:pt>
                <c:pt idx="261">
                  <c:v>44621</c:v>
                </c:pt>
                <c:pt idx="262">
                  <c:v>44652</c:v>
                </c:pt>
                <c:pt idx="263">
                  <c:v>44682</c:v>
                </c:pt>
                <c:pt idx="264">
                  <c:v>44713</c:v>
                </c:pt>
                <c:pt idx="265">
                  <c:v>44743</c:v>
                </c:pt>
                <c:pt idx="266">
                  <c:v>44774</c:v>
                </c:pt>
                <c:pt idx="267">
                  <c:v>44805</c:v>
                </c:pt>
                <c:pt idx="268">
                  <c:v>44835</c:v>
                </c:pt>
                <c:pt idx="269">
                  <c:v>44866</c:v>
                </c:pt>
                <c:pt idx="270">
                  <c:v>44896</c:v>
                </c:pt>
                <c:pt idx="271">
                  <c:v>44927</c:v>
                </c:pt>
                <c:pt idx="272">
                  <c:v>44958</c:v>
                </c:pt>
                <c:pt idx="273">
                  <c:v>44986</c:v>
                </c:pt>
                <c:pt idx="274">
                  <c:v>45017</c:v>
                </c:pt>
                <c:pt idx="275">
                  <c:v>45047</c:v>
                </c:pt>
                <c:pt idx="276">
                  <c:v>45078</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45474</c:v>
                </c:pt>
                <c:pt idx="290" formatCode="mmm\ yy">
                  <c:v>45505</c:v>
                </c:pt>
                <c:pt idx="291" formatCode="mmm\ yy">
                  <c:v>45536</c:v>
                </c:pt>
                <c:pt idx="292" formatCode="mmm\ yy">
                  <c:v>45566</c:v>
                </c:pt>
                <c:pt idx="293" formatCode="mmm\ yy">
                  <c:v>45597</c:v>
                </c:pt>
                <c:pt idx="294" formatCode="mmm\ yy">
                  <c:v>45627</c:v>
                </c:pt>
                <c:pt idx="295" formatCode="mmm\ yy">
                  <c:v>45658</c:v>
                </c:pt>
                <c:pt idx="296" formatCode="mmm\ yy">
                  <c:v>45689</c:v>
                </c:pt>
                <c:pt idx="297" formatCode="mmm\ yy">
                  <c:v>45717</c:v>
                </c:pt>
                <c:pt idx="298" formatCode="mmm\ yy">
                  <c:v>45748</c:v>
                </c:pt>
                <c:pt idx="299" formatCode="mmm\ yy">
                  <c:v>45778</c:v>
                </c:pt>
                <c:pt idx="300" formatCode="mmm\ yy">
                  <c:v>45809</c:v>
                </c:pt>
              </c:numCache>
            </c:numRef>
          </c:cat>
          <c:val>
            <c:numRef>
              <c:f>'Comm sentences tables - starts'!$G$4:$G$304</c:f>
              <c:numCache>
                <c:formatCode>_-* #,##0_-;\-* #,##0_-;_-* "-"??_-;_-@_-</c:formatCode>
                <c:ptCount val="301"/>
                <c:pt idx="0">
                  <c:v>761</c:v>
                </c:pt>
                <c:pt idx="1">
                  <c:v>749</c:v>
                </c:pt>
                <c:pt idx="2">
                  <c:v>854</c:v>
                </c:pt>
                <c:pt idx="3">
                  <c:v>718</c:v>
                </c:pt>
                <c:pt idx="4">
                  <c:v>788</c:v>
                </c:pt>
                <c:pt idx="5">
                  <c:v>793</c:v>
                </c:pt>
                <c:pt idx="6">
                  <c:v>610</c:v>
                </c:pt>
                <c:pt idx="7">
                  <c:v>535</c:v>
                </c:pt>
                <c:pt idx="8">
                  <c:v>685</c:v>
                </c:pt>
                <c:pt idx="9">
                  <c:v>751</c:v>
                </c:pt>
                <c:pt idx="10">
                  <c:v>549</c:v>
                </c:pt>
                <c:pt idx="11">
                  <c:v>782</c:v>
                </c:pt>
                <c:pt idx="12">
                  <c:v>619</c:v>
                </c:pt>
                <c:pt idx="13">
                  <c:v>635</c:v>
                </c:pt>
                <c:pt idx="14">
                  <c:v>754</c:v>
                </c:pt>
                <c:pt idx="15">
                  <c:v>582</c:v>
                </c:pt>
                <c:pt idx="16">
                  <c:v>654</c:v>
                </c:pt>
                <c:pt idx="17">
                  <c:v>640</c:v>
                </c:pt>
                <c:pt idx="18">
                  <c:v>553</c:v>
                </c:pt>
                <c:pt idx="19">
                  <c:v>442</c:v>
                </c:pt>
                <c:pt idx="20">
                  <c:v>542</c:v>
                </c:pt>
                <c:pt idx="21">
                  <c:v>600</c:v>
                </c:pt>
                <c:pt idx="22">
                  <c:v>491</c:v>
                </c:pt>
                <c:pt idx="23">
                  <c:v>552</c:v>
                </c:pt>
                <c:pt idx="24">
                  <c:v>525</c:v>
                </c:pt>
                <c:pt idx="25">
                  <c:v>509</c:v>
                </c:pt>
                <c:pt idx="26">
                  <c:v>558</c:v>
                </c:pt>
                <c:pt idx="27">
                  <c:v>420</c:v>
                </c:pt>
                <c:pt idx="28">
                  <c:v>460</c:v>
                </c:pt>
                <c:pt idx="29">
                  <c:v>418</c:v>
                </c:pt>
                <c:pt idx="30">
                  <c:v>374</c:v>
                </c:pt>
                <c:pt idx="31">
                  <c:v>295</c:v>
                </c:pt>
                <c:pt idx="32">
                  <c:v>384</c:v>
                </c:pt>
                <c:pt idx="33">
                  <c:v>427</c:v>
                </c:pt>
                <c:pt idx="34">
                  <c:v>313</c:v>
                </c:pt>
                <c:pt idx="35">
                  <c:v>489</c:v>
                </c:pt>
                <c:pt idx="36">
                  <c:v>437</c:v>
                </c:pt>
                <c:pt idx="37">
                  <c:v>484</c:v>
                </c:pt>
                <c:pt idx="38">
                  <c:v>415</c:v>
                </c:pt>
                <c:pt idx="39">
                  <c:v>440</c:v>
                </c:pt>
                <c:pt idx="40">
                  <c:v>425</c:v>
                </c:pt>
                <c:pt idx="41">
                  <c:v>360</c:v>
                </c:pt>
                <c:pt idx="42">
                  <c:v>409</c:v>
                </c:pt>
                <c:pt idx="43">
                  <c:v>301</c:v>
                </c:pt>
                <c:pt idx="44">
                  <c:v>387</c:v>
                </c:pt>
                <c:pt idx="45">
                  <c:v>480</c:v>
                </c:pt>
                <c:pt idx="46">
                  <c:v>367</c:v>
                </c:pt>
                <c:pt idx="47">
                  <c:v>427</c:v>
                </c:pt>
                <c:pt idx="48">
                  <c:v>446</c:v>
                </c:pt>
                <c:pt idx="49">
                  <c:v>444</c:v>
                </c:pt>
                <c:pt idx="50">
                  <c:v>426</c:v>
                </c:pt>
                <c:pt idx="51">
                  <c:v>434</c:v>
                </c:pt>
                <c:pt idx="52">
                  <c:v>392</c:v>
                </c:pt>
                <c:pt idx="53">
                  <c:v>466</c:v>
                </c:pt>
                <c:pt idx="54">
                  <c:v>395</c:v>
                </c:pt>
                <c:pt idx="55">
                  <c:v>304</c:v>
                </c:pt>
                <c:pt idx="56">
                  <c:v>446</c:v>
                </c:pt>
                <c:pt idx="57">
                  <c:v>484</c:v>
                </c:pt>
                <c:pt idx="58">
                  <c:v>506</c:v>
                </c:pt>
                <c:pt idx="59">
                  <c:v>499</c:v>
                </c:pt>
                <c:pt idx="60">
                  <c:v>509</c:v>
                </c:pt>
                <c:pt idx="61">
                  <c:v>490</c:v>
                </c:pt>
                <c:pt idx="62">
                  <c:v>521</c:v>
                </c:pt>
                <c:pt idx="63">
                  <c:v>524</c:v>
                </c:pt>
                <c:pt idx="64">
                  <c:v>413</c:v>
                </c:pt>
                <c:pt idx="65">
                  <c:v>490</c:v>
                </c:pt>
                <c:pt idx="66">
                  <c:v>415</c:v>
                </c:pt>
                <c:pt idx="67">
                  <c:v>272</c:v>
                </c:pt>
                <c:pt idx="68">
                  <c:v>461</c:v>
                </c:pt>
                <c:pt idx="69">
                  <c:v>498</c:v>
                </c:pt>
                <c:pt idx="70">
                  <c:v>431</c:v>
                </c:pt>
                <c:pt idx="71">
                  <c:v>576</c:v>
                </c:pt>
                <c:pt idx="72">
                  <c:v>466</c:v>
                </c:pt>
                <c:pt idx="73">
                  <c:v>454</c:v>
                </c:pt>
                <c:pt idx="74">
                  <c:v>589</c:v>
                </c:pt>
                <c:pt idx="75">
                  <c:v>532</c:v>
                </c:pt>
                <c:pt idx="76">
                  <c:v>526</c:v>
                </c:pt>
                <c:pt idx="77">
                  <c:v>528</c:v>
                </c:pt>
                <c:pt idx="78">
                  <c:v>445</c:v>
                </c:pt>
                <c:pt idx="79">
                  <c:v>371</c:v>
                </c:pt>
                <c:pt idx="80">
                  <c:v>496</c:v>
                </c:pt>
                <c:pt idx="81">
                  <c:v>617</c:v>
                </c:pt>
                <c:pt idx="82">
                  <c:v>504</c:v>
                </c:pt>
                <c:pt idx="83">
                  <c:v>670</c:v>
                </c:pt>
                <c:pt idx="84">
                  <c:v>621</c:v>
                </c:pt>
                <c:pt idx="85">
                  <c:v>619</c:v>
                </c:pt>
                <c:pt idx="86">
                  <c:v>711</c:v>
                </c:pt>
                <c:pt idx="87">
                  <c:v>583</c:v>
                </c:pt>
                <c:pt idx="88">
                  <c:v>656</c:v>
                </c:pt>
                <c:pt idx="89">
                  <c:v>716</c:v>
                </c:pt>
                <c:pt idx="90">
                  <c:v>596</c:v>
                </c:pt>
                <c:pt idx="91">
                  <c:v>557</c:v>
                </c:pt>
                <c:pt idx="92">
                  <c:v>731</c:v>
                </c:pt>
                <c:pt idx="93">
                  <c:v>731</c:v>
                </c:pt>
                <c:pt idx="94">
                  <c:v>837</c:v>
                </c:pt>
                <c:pt idx="95">
                  <c:v>764</c:v>
                </c:pt>
                <c:pt idx="96">
                  <c:v>799</c:v>
                </c:pt>
                <c:pt idx="97">
                  <c:v>883</c:v>
                </c:pt>
                <c:pt idx="98">
                  <c:v>742</c:v>
                </c:pt>
                <c:pt idx="99">
                  <c:v>807</c:v>
                </c:pt>
                <c:pt idx="100">
                  <c:v>766</c:v>
                </c:pt>
                <c:pt idx="101">
                  <c:v>753</c:v>
                </c:pt>
                <c:pt idx="102">
                  <c:v>745</c:v>
                </c:pt>
                <c:pt idx="103">
                  <c:v>697</c:v>
                </c:pt>
                <c:pt idx="104">
                  <c:v>845</c:v>
                </c:pt>
                <c:pt idx="105">
                  <c:v>884</c:v>
                </c:pt>
                <c:pt idx="106">
                  <c:v>790</c:v>
                </c:pt>
                <c:pt idx="107">
                  <c:v>892</c:v>
                </c:pt>
                <c:pt idx="108">
                  <c:v>863</c:v>
                </c:pt>
                <c:pt idx="109">
                  <c:v>976</c:v>
                </c:pt>
                <c:pt idx="110">
                  <c:v>830</c:v>
                </c:pt>
                <c:pt idx="111">
                  <c:v>906</c:v>
                </c:pt>
                <c:pt idx="112">
                  <c:v>904</c:v>
                </c:pt>
                <c:pt idx="113">
                  <c:v>965</c:v>
                </c:pt>
                <c:pt idx="114">
                  <c:v>818</c:v>
                </c:pt>
                <c:pt idx="115">
                  <c:v>666</c:v>
                </c:pt>
                <c:pt idx="116">
                  <c:v>880</c:v>
                </c:pt>
                <c:pt idx="117">
                  <c:v>1051</c:v>
                </c:pt>
                <c:pt idx="118">
                  <c:v>896</c:v>
                </c:pt>
                <c:pt idx="119">
                  <c:v>944</c:v>
                </c:pt>
                <c:pt idx="120">
                  <c:v>970</c:v>
                </c:pt>
                <c:pt idx="121">
                  <c:v>980</c:v>
                </c:pt>
                <c:pt idx="122">
                  <c:v>931</c:v>
                </c:pt>
                <c:pt idx="123">
                  <c:v>969</c:v>
                </c:pt>
                <c:pt idx="124">
                  <c:v>845</c:v>
                </c:pt>
                <c:pt idx="125">
                  <c:v>981</c:v>
                </c:pt>
                <c:pt idx="126">
                  <c:v>854</c:v>
                </c:pt>
                <c:pt idx="127">
                  <c:v>648</c:v>
                </c:pt>
                <c:pt idx="128">
                  <c:v>926</c:v>
                </c:pt>
                <c:pt idx="129">
                  <c:v>1112</c:v>
                </c:pt>
                <c:pt idx="130">
                  <c:v>880</c:v>
                </c:pt>
                <c:pt idx="131">
                  <c:v>1089</c:v>
                </c:pt>
                <c:pt idx="132">
                  <c:v>931</c:v>
                </c:pt>
                <c:pt idx="133">
                  <c:v>967</c:v>
                </c:pt>
                <c:pt idx="134">
                  <c:v>1030</c:v>
                </c:pt>
                <c:pt idx="135">
                  <c:v>960</c:v>
                </c:pt>
                <c:pt idx="136">
                  <c:v>974</c:v>
                </c:pt>
                <c:pt idx="137">
                  <c:v>1011</c:v>
                </c:pt>
                <c:pt idx="138">
                  <c:v>805</c:v>
                </c:pt>
                <c:pt idx="139">
                  <c:v>746</c:v>
                </c:pt>
                <c:pt idx="140">
                  <c:v>981</c:v>
                </c:pt>
                <c:pt idx="141">
                  <c:v>1155</c:v>
                </c:pt>
                <c:pt idx="142">
                  <c:v>813</c:v>
                </c:pt>
                <c:pt idx="143">
                  <c:v>1242</c:v>
                </c:pt>
                <c:pt idx="144">
                  <c:v>984</c:v>
                </c:pt>
                <c:pt idx="145">
                  <c:v>992</c:v>
                </c:pt>
                <c:pt idx="146">
                  <c:v>1244</c:v>
                </c:pt>
                <c:pt idx="147">
                  <c:v>1011</c:v>
                </c:pt>
                <c:pt idx="148">
                  <c:v>1033</c:v>
                </c:pt>
                <c:pt idx="149">
                  <c:v>1058</c:v>
                </c:pt>
                <c:pt idx="150">
                  <c:v>788</c:v>
                </c:pt>
                <c:pt idx="151">
                  <c:v>834</c:v>
                </c:pt>
                <c:pt idx="152">
                  <c:v>981</c:v>
                </c:pt>
                <c:pt idx="153">
                  <c:v>965</c:v>
                </c:pt>
                <c:pt idx="154">
                  <c:v>924</c:v>
                </c:pt>
                <c:pt idx="155">
                  <c:v>1145</c:v>
                </c:pt>
                <c:pt idx="156">
                  <c:v>968</c:v>
                </c:pt>
                <c:pt idx="157">
                  <c:v>1071</c:v>
                </c:pt>
                <c:pt idx="158">
                  <c:v>944</c:v>
                </c:pt>
                <c:pt idx="159">
                  <c:v>926</c:v>
                </c:pt>
                <c:pt idx="160">
                  <c:v>958</c:v>
                </c:pt>
                <c:pt idx="161">
                  <c:v>914</c:v>
                </c:pt>
                <c:pt idx="162">
                  <c:v>742</c:v>
                </c:pt>
                <c:pt idx="163">
                  <c:v>798</c:v>
                </c:pt>
                <c:pt idx="164">
                  <c:v>756</c:v>
                </c:pt>
                <c:pt idx="165">
                  <c:v>934</c:v>
                </c:pt>
                <c:pt idx="166">
                  <c:v>839</c:v>
                </c:pt>
                <c:pt idx="167">
                  <c:v>951</c:v>
                </c:pt>
                <c:pt idx="168">
                  <c:v>831</c:v>
                </c:pt>
                <c:pt idx="169">
                  <c:v>1087</c:v>
                </c:pt>
                <c:pt idx="170">
                  <c:v>865</c:v>
                </c:pt>
                <c:pt idx="171">
                  <c:v>930</c:v>
                </c:pt>
                <c:pt idx="172">
                  <c:v>914</c:v>
                </c:pt>
                <c:pt idx="173">
                  <c:v>850</c:v>
                </c:pt>
                <c:pt idx="174">
                  <c:v>799</c:v>
                </c:pt>
                <c:pt idx="175">
                  <c:v>644</c:v>
                </c:pt>
                <c:pt idx="176">
                  <c:v>751</c:v>
                </c:pt>
                <c:pt idx="177">
                  <c:v>993</c:v>
                </c:pt>
                <c:pt idx="178">
                  <c:v>822</c:v>
                </c:pt>
                <c:pt idx="179">
                  <c:v>878</c:v>
                </c:pt>
                <c:pt idx="180">
                  <c:v>965</c:v>
                </c:pt>
                <c:pt idx="181">
                  <c:v>1006</c:v>
                </c:pt>
                <c:pt idx="182">
                  <c:v>918</c:v>
                </c:pt>
                <c:pt idx="183">
                  <c:v>988</c:v>
                </c:pt>
                <c:pt idx="184">
                  <c:v>904</c:v>
                </c:pt>
                <c:pt idx="185">
                  <c:v>966</c:v>
                </c:pt>
                <c:pt idx="186">
                  <c:v>806</c:v>
                </c:pt>
              </c:numCache>
            </c:numRef>
          </c:val>
        </c:ser>
        <c:ser>
          <c:idx val="3"/>
          <c:order val="1"/>
          <c:tx>
            <c:strRef>
              <c:f>'Comm sentences tables - starts'!$J$2:$O$2</c:f>
              <c:strCache>
                <c:ptCount val="1"/>
                <c:pt idx="0">
                  <c:v>Forecast</c:v>
                </c:pt>
              </c:strCache>
            </c:strRef>
          </c:tx>
          <c:spPr>
            <a:ln w="25400">
              <a:solidFill>
                <a:schemeClr val="accent1"/>
              </a:solidFill>
              <a:prstDash val="solid"/>
            </a:ln>
          </c:spPr>
          <c:marker>
            <c:symbol val="x"/>
            <c:size val="3"/>
            <c:spPr>
              <a:noFill/>
              <a:ln w="9525">
                <a:noFill/>
              </a:ln>
            </c:spPr>
          </c:marker>
          <c:cat>
            <c:numRef>
              <c:f>'Comm sentences tables - starts'!$B$4:$B$304</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43282</c:v>
                </c:pt>
                <c:pt idx="218">
                  <c:v>43313</c:v>
                </c:pt>
                <c:pt idx="219">
                  <c:v>43344</c:v>
                </c:pt>
                <c:pt idx="220">
                  <c:v>43374</c:v>
                </c:pt>
                <c:pt idx="221">
                  <c:v>43405</c:v>
                </c:pt>
                <c:pt idx="222">
                  <c:v>43435</c:v>
                </c:pt>
                <c:pt idx="223">
                  <c:v>43466</c:v>
                </c:pt>
                <c:pt idx="224">
                  <c:v>43497</c:v>
                </c:pt>
                <c:pt idx="225">
                  <c:v>43525</c:v>
                </c:pt>
                <c:pt idx="226">
                  <c:v>43556</c:v>
                </c:pt>
                <c:pt idx="227">
                  <c:v>43586</c:v>
                </c:pt>
                <c:pt idx="228">
                  <c:v>43617</c:v>
                </c:pt>
                <c:pt idx="229">
                  <c:v>43647</c:v>
                </c:pt>
                <c:pt idx="230">
                  <c:v>43678</c:v>
                </c:pt>
                <c:pt idx="231">
                  <c:v>43709</c:v>
                </c:pt>
                <c:pt idx="232">
                  <c:v>43739</c:v>
                </c:pt>
                <c:pt idx="233">
                  <c:v>43770</c:v>
                </c:pt>
                <c:pt idx="234">
                  <c:v>43800</c:v>
                </c:pt>
                <c:pt idx="235">
                  <c:v>43831</c:v>
                </c:pt>
                <c:pt idx="236">
                  <c:v>43862</c:v>
                </c:pt>
                <c:pt idx="237">
                  <c:v>43891</c:v>
                </c:pt>
                <c:pt idx="238">
                  <c:v>43922</c:v>
                </c:pt>
                <c:pt idx="239">
                  <c:v>43952</c:v>
                </c:pt>
                <c:pt idx="240">
                  <c:v>43983</c:v>
                </c:pt>
                <c:pt idx="241">
                  <c:v>44013</c:v>
                </c:pt>
                <c:pt idx="242">
                  <c:v>44044</c:v>
                </c:pt>
                <c:pt idx="243">
                  <c:v>44075</c:v>
                </c:pt>
                <c:pt idx="244">
                  <c:v>44105</c:v>
                </c:pt>
                <c:pt idx="245">
                  <c:v>44136</c:v>
                </c:pt>
                <c:pt idx="246">
                  <c:v>44166</c:v>
                </c:pt>
                <c:pt idx="247">
                  <c:v>44197</c:v>
                </c:pt>
                <c:pt idx="248">
                  <c:v>44228</c:v>
                </c:pt>
                <c:pt idx="249">
                  <c:v>44256</c:v>
                </c:pt>
                <c:pt idx="250">
                  <c:v>44287</c:v>
                </c:pt>
                <c:pt idx="251">
                  <c:v>44317</c:v>
                </c:pt>
                <c:pt idx="252">
                  <c:v>44348</c:v>
                </c:pt>
                <c:pt idx="253">
                  <c:v>44378</c:v>
                </c:pt>
                <c:pt idx="254">
                  <c:v>44409</c:v>
                </c:pt>
                <c:pt idx="255">
                  <c:v>44440</c:v>
                </c:pt>
                <c:pt idx="256">
                  <c:v>44470</c:v>
                </c:pt>
                <c:pt idx="257">
                  <c:v>44501</c:v>
                </c:pt>
                <c:pt idx="258">
                  <c:v>44531</c:v>
                </c:pt>
                <c:pt idx="259">
                  <c:v>44562</c:v>
                </c:pt>
                <c:pt idx="260">
                  <c:v>44593</c:v>
                </c:pt>
                <c:pt idx="261">
                  <c:v>44621</c:v>
                </c:pt>
                <c:pt idx="262">
                  <c:v>44652</c:v>
                </c:pt>
                <c:pt idx="263">
                  <c:v>44682</c:v>
                </c:pt>
                <c:pt idx="264">
                  <c:v>44713</c:v>
                </c:pt>
                <c:pt idx="265">
                  <c:v>44743</c:v>
                </c:pt>
                <c:pt idx="266">
                  <c:v>44774</c:v>
                </c:pt>
                <c:pt idx="267">
                  <c:v>44805</c:v>
                </c:pt>
                <c:pt idx="268">
                  <c:v>44835</c:v>
                </c:pt>
                <c:pt idx="269">
                  <c:v>44866</c:v>
                </c:pt>
                <c:pt idx="270">
                  <c:v>44896</c:v>
                </c:pt>
                <c:pt idx="271">
                  <c:v>44927</c:v>
                </c:pt>
                <c:pt idx="272">
                  <c:v>44958</c:v>
                </c:pt>
                <c:pt idx="273">
                  <c:v>44986</c:v>
                </c:pt>
                <c:pt idx="274">
                  <c:v>45017</c:v>
                </c:pt>
                <c:pt idx="275">
                  <c:v>45047</c:v>
                </c:pt>
                <c:pt idx="276">
                  <c:v>45078</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45474</c:v>
                </c:pt>
                <c:pt idx="290" formatCode="mmm\ yy">
                  <c:v>45505</c:v>
                </c:pt>
                <c:pt idx="291" formatCode="mmm\ yy">
                  <c:v>45536</c:v>
                </c:pt>
                <c:pt idx="292" formatCode="mmm\ yy">
                  <c:v>45566</c:v>
                </c:pt>
                <c:pt idx="293" formatCode="mmm\ yy">
                  <c:v>45597</c:v>
                </c:pt>
                <c:pt idx="294" formatCode="mmm\ yy">
                  <c:v>45627</c:v>
                </c:pt>
                <c:pt idx="295" formatCode="mmm\ yy">
                  <c:v>45658</c:v>
                </c:pt>
                <c:pt idx="296" formatCode="mmm\ yy">
                  <c:v>45689</c:v>
                </c:pt>
                <c:pt idx="297" formatCode="mmm\ yy">
                  <c:v>45717</c:v>
                </c:pt>
                <c:pt idx="298" formatCode="mmm\ yy">
                  <c:v>45748</c:v>
                </c:pt>
                <c:pt idx="299" formatCode="mmm\ yy">
                  <c:v>45778</c:v>
                </c:pt>
                <c:pt idx="300" formatCode="mmm\ yy">
                  <c:v>45809</c:v>
                </c:pt>
              </c:numCache>
            </c:numRef>
          </c:cat>
          <c:val>
            <c:numRef>
              <c:f>'Comm sentences tables - starts'!$N$4:$N$304</c:f>
              <c:numCache>
                <c:formatCode>_-* #,##0_-;\-* #,##0_-;_-* "-"??_-;_-@_-</c:formatCode>
                <c:ptCount val="301"/>
                <c:pt idx="185">
                  <c:v>915.19160812457869</c:v>
                </c:pt>
                <c:pt idx="186">
                  <c:v>794.69745167949736</c:v>
                </c:pt>
                <c:pt idx="187">
                  <c:v>676.20949209025298</c:v>
                </c:pt>
                <c:pt idx="188">
                  <c:v>824.12891670847409</c:v>
                </c:pt>
                <c:pt idx="189">
                  <c:v>976.70046729984597</c:v>
                </c:pt>
                <c:pt idx="190">
                  <c:v>821.85945251940916</c:v>
                </c:pt>
                <c:pt idx="191">
                  <c:v>975.6107068426536</c:v>
                </c:pt>
                <c:pt idx="192">
                  <c:v>911.18876299972783</c:v>
                </c:pt>
                <c:pt idx="193">
                  <c:v>1020.9959943801075</c:v>
                </c:pt>
                <c:pt idx="194">
                  <c:v>933.70945125405774</c:v>
                </c:pt>
                <c:pt idx="195">
                  <c:v>946.32535196461174</c:v>
                </c:pt>
                <c:pt idx="196">
                  <c:v>908.03253648712882</c:v>
                </c:pt>
                <c:pt idx="197">
                  <c:v>907.13972009722443</c:v>
                </c:pt>
                <c:pt idx="198">
                  <c:v>778.12142508053944</c:v>
                </c:pt>
                <c:pt idx="199">
                  <c:v>694.92141117239214</c:v>
                </c:pt>
                <c:pt idx="200">
                  <c:v>808.8122334125153</c:v>
                </c:pt>
                <c:pt idx="201">
                  <c:v>975.60905157155457</c:v>
                </c:pt>
                <c:pt idx="202">
                  <c:v>828.66994977835861</c:v>
                </c:pt>
                <c:pt idx="203">
                  <c:v>963.35905363126028</c:v>
                </c:pt>
                <c:pt idx="204">
                  <c:v>915.16311774993642</c:v>
                </c:pt>
                <c:pt idx="205">
                  <c:v>1020.0172100138155</c:v>
                </c:pt>
                <c:pt idx="206">
                  <c:v>926.99106728018307</c:v>
                </c:pt>
                <c:pt idx="207">
                  <c:v>949.7237345945415</c:v>
                </c:pt>
                <c:pt idx="208">
                  <c:v>904.01205181951468</c:v>
                </c:pt>
                <c:pt idx="209">
                  <c:v>904.50279910709935</c:v>
                </c:pt>
                <c:pt idx="210">
                  <c:v>779.21738961541882</c:v>
                </c:pt>
                <c:pt idx="211">
                  <c:v>690.84693843304785</c:v>
                </c:pt>
                <c:pt idx="212">
                  <c:v>808.06432294323349</c:v>
                </c:pt>
                <c:pt idx="213">
                  <c:v>974.78462249390941</c:v>
                </c:pt>
                <c:pt idx="214">
                  <c:v>825.64559471759094</c:v>
                </c:pt>
                <c:pt idx="215">
                  <c:v>962.96177994949164</c:v>
                </c:pt>
                <c:pt idx="216">
                  <c:v>913.38528532492842</c:v>
                </c:pt>
                <c:pt idx="217">
                  <c:v>1018.0190101283392</c:v>
                </c:pt>
                <c:pt idx="218">
                  <c:v>926.28035832953174</c:v>
                </c:pt>
                <c:pt idx="219">
                  <c:v>947.75926179210455</c:v>
                </c:pt>
                <c:pt idx="220">
                  <c:v>902.62678567050284</c:v>
                </c:pt>
                <c:pt idx="221">
                  <c:v>903.40061520129291</c:v>
                </c:pt>
                <c:pt idx="222">
                  <c:v>777.43987003719008</c:v>
                </c:pt>
                <c:pt idx="223">
                  <c:v>689.69610502629257</c:v>
                </c:pt>
                <c:pt idx="224">
                  <c:v>806.73119095352263</c:v>
                </c:pt>
                <c:pt idx="225">
                  <c:v>973.27122327283803</c:v>
                </c:pt>
                <c:pt idx="226">
                  <c:v>824.52060692012685</c:v>
                </c:pt>
                <c:pt idx="227">
                  <c:v>961.57416556333976</c:v>
                </c:pt>
                <c:pt idx="228">
                  <c:v>912.07519576663788</c:v>
                </c:pt>
                <c:pt idx="229">
                  <c:v>1016.8577383400301</c:v>
                </c:pt>
                <c:pt idx="230">
                  <c:v>924.94543047779177</c:v>
                </c:pt>
                <c:pt idx="231">
                  <c:v>946.56751152604522</c:v>
                </c:pt>
                <c:pt idx="232">
                  <c:v>901.44392376774169</c:v>
                </c:pt>
                <c:pt idx="233">
                  <c:v>902.15524189931273</c:v>
                </c:pt>
                <c:pt idx="234">
                  <c:v>776.30767772170441</c:v>
                </c:pt>
                <c:pt idx="235">
                  <c:v>688.52642187173126</c:v>
                </c:pt>
                <c:pt idx="236">
                  <c:v>805.57109170414242</c:v>
                </c:pt>
                <c:pt idx="237">
                  <c:v>972.17283094211655</c:v>
                </c:pt>
                <c:pt idx="238">
                  <c:v>823.39053347881293</c:v>
                </c:pt>
                <c:pt idx="239">
                  <c:v>960.48148842682372</c:v>
                </c:pt>
                <c:pt idx="240">
                  <c:v>911.00647446463995</c:v>
                </c:pt>
                <c:pt idx="241">
                  <c:v>1015.7788671452463</c:v>
                </c:pt>
                <c:pt idx="242">
                  <c:v>923.90421158337324</c:v>
                </c:pt>
                <c:pt idx="243">
                  <c:v>945.53290633558538</c:v>
                </c:pt>
                <c:pt idx="244">
                  <c:v>900.41696779913582</c:v>
                </c:pt>
                <c:pt idx="245">
                  <c:v>901.15610513304136</c:v>
                </c:pt>
                <c:pt idx="246">
                  <c:v>775.31203756293144</c:v>
                </c:pt>
                <c:pt idx="247">
                  <c:v>687.54720512604706</c:v>
                </c:pt>
                <c:pt idx="248">
                  <c:v>804.61017832541552</c:v>
                </c:pt>
                <c:pt idx="249">
                  <c:v>971.21838635818733</c:v>
                </c:pt>
                <c:pt idx="250">
                  <c:v>822.45418631061978</c:v>
                </c:pt>
                <c:pt idx="251">
                  <c:v>959.55779698282981</c:v>
                </c:pt>
                <c:pt idx="252">
                  <c:v>910.09289841785233</c:v>
                </c:pt>
                <c:pt idx="253">
                  <c:v>1014.8816279087033</c:v>
                </c:pt>
                <c:pt idx="254">
                  <c:v>923.01749039486367</c:v>
                </c:pt>
                <c:pt idx="255">
                  <c:v>944.65843669573667</c:v>
                </c:pt>
                <c:pt idx="256">
                  <c:v>899.55638296331881</c:v>
                </c:pt>
                <c:pt idx="257">
                  <c:v>900.30582208331543</c:v>
                </c:pt>
                <c:pt idx="258">
                  <c:v>774.47450268715511</c:v>
                </c:pt>
                <c:pt idx="259">
                  <c:v>686.72167891983577</c:v>
                </c:pt>
                <c:pt idx="260">
                  <c:v>803.79530166494931</c:v>
                </c:pt>
                <c:pt idx="261">
                  <c:v>970.41576540167034</c:v>
                </c:pt>
                <c:pt idx="262">
                  <c:v>821.66248837479634</c:v>
                </c:pt>
                <c:pt idx="263">
                  <c:v>958.77695322186617</c:v>
                </c:pt>
                <c:pt idx="264">
                  <c:v>909.32348141074294</c:v>
                </c:pt>
                <c:pt idx="265">
                  <c:v>1014.1225914221225</c:v>
                </c:pt>
                <c:pt idx="266">
                  <c:v>922.26918806657488</c:v>
                </c:pt>
                <c:pt idx="267">
                  <c:v>943.92077516400627</c:v>
                </c:pt>
                <c:pt idx="268">
                  <c:v>898.82879551442215</c:v>
                </c:pt>
                <c:pt idx="269">
                  <c:v>899.58860393761768</c:v>
                </c:pt>
                <c:pt idx="270">
                  <c:v>773.76730601425368</c:v>
                </c:pt>
                <c:pt idx="271">
                  <c:v>686.0242861725003</c:v>
                </c:pt>
                <c:pt idx="272">
                  <c:v>803.10780681444339</c:v>
                </c:pt>
                <c:pt idx="273">
                  <c:v>969.73782050829425</c:v>
                </c:pt>
                <c:pt idx="274">
                  <c:v>820.99403506220483</c:v>
                </c:pt>
                <c:pt idx="275">
                  <c:v>958.11792050371821</c:v>
                </c:pt>
                <c:pt idx="276">
                  <c:v>908.67361340621846</c:v>
                </c:pt>
                <c:pt idx="277">
                  <c:v>1013.4818574182666</c:v>
                </c:pt>
                <c:pt idx="278">
                  <c:v>921.63743633819047</c:v>
                </c:pt>
                <c:pt idx="279">
                  <c:v>943.29783806551029</c:v>
                </c:pt>
                <c:pt idx="280">
                  <c:v>898.214614168504</c:v>
                </c:pt>
                <c:pt idx="281">
                  <c:v>898.98301162240932</c:v>
                </c:pt>
                <c:pt idx="282">
                  <c:v>773.17018711732942</c:v>
                </c:pt>
                <c:pt idx="283">
                  <c:v>685.43554785364472</c:v>
                </c:pt>
                <c:pt idx="284">
                  <c:v>802.52729892648847</c:v>
                </c:pt>
                <c:pt idx="285">
                  <c:v>969.1654469259289</c:v>
                </c:pt>
                <c:pt idx="286">
                  <c:v>820.42968318955093</c:v>
                </c:pt>
                <c:pt idx="287">
                  <c:v>957.5614629557723</c:v>
                </c:pt>
                <c:pt idx="288">
                  <c:v>908.12495584751048</c:v>
                </c:pt>
                <c:pt idx="289">
                  <c:v>1012.9408827282967</c:v>
                </c:pt>
                <c:pt idx="290">
                  <c:v>921.10403444392955</c:v>
                </c:pt>
                <c:pt idx="291">
                  <c:v>942.77191130344056</c:v>
                </c:pt>
                <c:pt idx="292">
                  <c:v>897.69605002123626</c:v>
                </c:pt>
                <c:pt idx="293">
                  <c:v>898.47170997577132</c:v>
                </c:pt>
                <c:pt idx="294">
                  <c:v>772.66604837034345</c:v>
                </c:pt>
                <c:pt idx="295">
                  <c:v>684.9384671620345</c:v>
                </c:pt>
                <c:pt idx="296">
                  <c:v>802.03718111659759</c:v>
                </c:pt>
                <c:pt idx="297">
                  <c:v>968.6821934900795</c:v>
                </c:pt>
                <c:pt idx="298">
                  <c:v>819.95319652743501</c:v>
                </c:pt>
                <c:pt idx="299">
                  <c:v>957.09165067119989</c:v>
                </c:pt>
                <c:pt idx="300">
                  <c:v>907.66172279388388</c:v>
                </c:pt>
              </c:numCache>
            </c:numRef>
          </c:val>
        </c:ser>
        <c:marker val="1"/>
        <c:axId val="89503232"/>
        <c:axId val="89509888"/>
      </c:lineChart>
      <c:dateAx>
        <c:axId val="89503232"/>
        <c:scaling>
          <c:orientation val="minMax"/>
          <c:min val="39234"/>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7834946292506747"/>
              <c:y val="0.87059563572930165"/>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89509888"/>
        <c:crosses val="autoZero"/>
        <c:auto val="1"/>
        <c:lblOffset val="100"/>
        <c:baseTimeUnit val="months"/>
        <c:majorUnit val="12"/>
        <c:majorTimeUnit val="months"/>
        <c:minorUnit val="12"/>
        <c:minorTimeUnit val="months"/>
      </c:dateAx>
      <c:valAx>
        <c:axId val="89509888"/>
        <c:scaling>
          <c:orientation val="minMax"/>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Number of starts</a:t>
                </a:r>
              </a:p>
            </c:rich>
          </c:tx>
          <c:layout>
            <c:manualLayout>
              <c:xMode val="edge"/>
              <c:yMode val="edge"/>
              <c:x val="1.2555181703608647E-2"/>
              <c:y val="0.20479745077737851"/>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89503232"/>
        <c:crosses val="autoZero"/>
        <c:crossBetween val="midCat"/>
      </c:valAx>
      <c:spPr>
        <a:solidFill>
          <a:srgbClr val="FFFFFF"/>
        </a:solidFill>
        <a:ln w="3175">
          <a:solidFill>
            <a:srgbClr val="000000"/>
          </a:solidFill>
          <a:prstDash val="solid"/>
        </a:ln>
      </c:spPr>
    </c:plotArea>
    <c:legend>
      <c:legendPos val="r"/>
      <c:layout>
        <c:manualLayout>
          <c:xMode val="edge"/>
          <c:yMode val="edge"/>
          <c:x val="0.36013215859030823"/>
          <c:y val="0.9346543690578285"/>
          <c:w val="0.27643171806167399"/>
          <c:h val="4.7524798426669269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600" b="1" i="0" u="none" strike="noStrike" baseline="0">
                <a:solidFill>
                  <a:srgbClr val="000000"/>
                </a:solidFill>
                <a:latin typeface="Arial"/>
                <a:ea typeface="Arial"/>
                <a:cs typeface="Arial"/>
              </a:defRPr>
            </a:pPr>
            <a:r>
              <a:rPr lang="en-NZ"/>
              <a:t>Court disposals</a:t>
            </a:r>
          </a:p>
        </c:rich>
      </c:tx>
      <c:spPr>
        <a:noFill/>
        <a:ln w="25400">
          <a:noFill/>
        </a:ln>
      </c:spPr>
    </c:title>
    <c:plotArea>
      <c:layout>
        <c:manualLayout>
          <c:layoutTarget val="inner"/>
          <c:xMode val="edge"/>
          <c:yMode val="edge"/>
          <c:x val="0.11668825817219897"/>
          <c:y val="9.7867907296561849E-2"/>
          <c:w val="0.86439031378390063"/>
          <c:h val="0.6371740248479848"/>
        </c:manualLayout>
      </c:layout>
      <c:lineChart>
        <c:grouping val="standard"/>
        <c:ser>
          <c:idx val="0"/>
          <c:order val="0"/>
          <c:tx>
            <c:strRef>
              <c:f>'Court disposals table'!$C$2</c:f>
              <c:strCache>
                <c:ptCount val="1"/>
                <c:pt idx="0">
                  <c:v>Court disposals</c:v>
                </c:pt>
              </c:strCache>
            </c:strRef>
          </c:tx>
          <c:spPr>
            <a:ln w="38100">
              <a:solidFill>
                <a:srgbClr val="263E78"/>
              </a:solidFill>
            </a:ln>
          </c:spPr>
          <c:marker>
            <c:symbol val="none"/>
          </c:marker>
          <c:cat>
            <c:numRef>
              <c:f>'Court disposals table'!$B$3:$B$303</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43312</c:v>
                </c:pt>
                <c:pt idx="218">
                  <c:v>43343</c:v>
                </c:pt>
                <c:pt idx="219">
                  <c:v>43373</c:v>
                </c:pt>
                <c:pt idx="220">
                  <c:v>43404</c:v>
                </c:pt>
                <c:pt idx="221">
                  <c:v>43434</c:v>
                </c:pt>
                <c:pt idx="222">
                  <c:v>43465</c:v>
                </c:pt>
                <c:pt idx="223">
                  <c:v>43496</c:v>
                </c:pt>
                <c:pt idx="224">
                  <c:v>43524</c:v>
                </c:pt>
                <c:pt idx="225">
                  <c:v>43555</c:v>
                </c:pt>
                <c:pt idx="226">
                  <c:v>43585</c:v>
                </c:pt>
                <c:pt idx="227">
                  <c:v>43616</c:v>
                </c:pt>
                <c:pt idx="228">
                  <c:v>43646</c:v>
                </c:pt>
                <c:pt idx="229">
                  <c:v>43677</c:v>
                </c:pt>
                <c:pt idx="230">
                  <c:v>43708</c:v>
                </c:pt>
                <c:pt idx="231">
                  <c:v>43738</c:v>
                </c:pt>
                <c:pt idx="232">
                  <c:v>43769</c:v>
                </c:pt>
                <c:pt idx="233">
                  <c:v>43799</c:v>
                </c:pt>
                <c:pt idx="234">
                  <c:v>43830</c:v>
                </c:pt>
                <c:pt idx="235">
                  <c:v>43861</c:v>
                </c:pt>
                <c:pt idx="236">
                  <c:v>43890</c:v>
                </c:pt>
                <c:pt idx="237">
                  <c:v>43921</c:v>
                </c:pt>
                <c:pt idx="238">
                  <c:v>43951</c:v>
                </c:pt>
                <c:pt idx="239">
                  <c:v>43982</c:v>
                </c:pt>
                <c:pt idx="240">
                  <c:v>44012</c:v>
                </c:pt>
                <c:pt idx="241">
                  <c:v>44043</c:v>
                </c:pt>
                <c:pt idx="242">
                  <c:v>44074</c:v>
                </c:pt>
                <c:pt idx="243">
                  <c:v>44104</c:v>
                </c:pt>
                <c:pt idx="244">
                  <c:v>44135</c:v>
                </c:pt>
                <c:pt idx="245">
                  <c:v>44165</c:v>
                </c:pt>
                <c:pt idx="246">
                  <c:v>44196</c:v>
                </c:pt>
                <c:pt idx="247">
                  <c:v>44227</c:v>
                </c:pt>
                <c:pt idx="248">
                  <c:v>44255</c:v>
                </c:pt>
                <c:pt idx="249">
                  <c:v>44286</c:v>
                </c:pt>
                <c:pt idx="250">
                  <c:v>44316</c:v>
                </c:pt>
                <c:pt idx="251">
                  <c:v>44347</c:v>
                </c:pt>
                <c:pt idx="252">
                  <c:v>44377</c:v>
                </c:pt>
                <c:pt idx="253">
                  <c:v>44408</c:v>
                </c:pt>
                <c:pt idx="254">
                  <c:v>44439</c:v>
                </c:pt>
                <c:pt idx="255">
                  <c:v>44469</c:v>
                </c:pt>
                <c:pt idx="256">
                  <c:v>44500</c:v>
                </c:pt>
                <c:pt idx="257">
                  <c:v>44530</c:v>
                </c:pt>
                <c:pt idx="258">
                  <c:v>44561</c:v>
                </c:pt>
                <c:pt idx="259">
                  <c:v>44592</c:v>
                </c:pt>
                <c:pt idx="260">
                  <c:v>44620</c:v>
                </c:pt>
                <c:pt idx="261">
                  <c:v>44651</c:v>
                </c:pt>
                <c:pt idx="262">
                  <c:v>44681</c:v>
                </c:pt>
                <c:pt idx="263">
                  <c:v>44712</c:v>
                </c:pt>
                <c:pt idx="264">
                  <c:v>44742</c:v>
                </c:pt>
                <c:pt idx="265">
                  <c:v>44773</c:v>
                </c:pt>
                <c:pt idx="266">
                  <c:v>44804</c:v>
                </c:pt>
                <c:pt idx="267">
                  <c:v>44834</c:v>
                </c:pt>
                <c:pt idx="268">
                  <c:v>44865</c:v>
                </c:pt>
                <c:pt idx="269">
                  <c:v>44895</c:v>
                </c:pt>
                <c:pt idx="270">
                  <c:v>44926</c:v>
                </c:pt>
                <c:pt idx="271">
                  <c:v>44957</c:v>
                </c:pt>
                <c:pt idx="272">
                  <c:v>44985</c:v>
                </c:pt>
                <c:pt idx="273">
                  <c:v>45016</c:v>
                </c:pt>
                <c:pt idx="274">
                  <c:v>45046</c:v>
                </c:pt>
                <c:pt idx="275">
                  <c:v>45077</c:v>
                </c:pt>
                <c:pt idx="276">
                  <c:v>45107</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45504</c:v>
                </c:pt>
                <c:pt idx="290" formatCode="mmm\ yy">
                  <c:v>45535</c:v>
                </c:pt>
                <c:pt idx="291" formatCode="mmm\ yy">
                  <c:v>45565</c:v>
                </c:pt>
                <c:pt idx="292" formatCode="mmm\ yy">
                  <c:v>45596</c:v>
                </c:pt>
                <c:pt idx="293" formatCode="mmm\ yy">
                  <c:v>45626</c:v>
                </c:pt>
                <c:pt idx="294" formatCode="mmm\ yy">
                  <c:v>45657</c:v>
                </c:pt>
                <c:pt idx="295" formatCode="mmm\ yy">
                  <c:v>45688</c:v>
                </c:pt>
                <c:pt idx="296" formatCode="mmm\ yy">
                  <c:v>45716</c:v>
                </c:pt>
                <c:pt idx="297" formatCode="mmm\ yy">
                  <c:v>45747</c:v>
                </c:pt>
                <c:pt idx="298" formatCode="mmm\ yy">
                  <c:v>45777</c:v>
                </c:pt>
                <c:pt idx="299" formatCode="mmm\ yy">
                  <c:v>45808</c:v>
                </c:pt>
                <c:pt idx="300" formatCode="mmm\ yy">
                  <c:v>45838</c:v>
                </c:pt>
              </c:numCache>
            </c:numRef>
          </c:cat>
          <c:val>
            <c:numRef>
              <c:f>'Court disposals table'!$C$3:$C$303</c:f>
              <c:numCache>
                <c:formatCode>#,##0</c:formatCode>
                <c:ptCount val="301"/>
                <c:pt idx="0">
                  <c:v>12508</c:v>
                </c:pt>
                <c:pt idx="1">
                  <c:v>11980</c:v>
                </c:pt>
                <c:pt idx="2">
                  <c:v>13022</c:v>
                </c:pt>
                <c:pt idx="3">
                  <c:v>11161</c:v>
                </c:pt>
                <c:pt idx="4">
                  <c:v>12074</c:v>
                </c:pt>
                <c:pt idx="5">
                  <c:v>12192</c:v>
                </c:pt>
                <c:pt idx="6">
                  <c:v>9527</c:v>
                </c:pt>
                <c:pt idx="7">
                  <c:v>9870</c:v>
                </c:pt>
                <c:pt idx="8">
                  <c:v>11804</c:v>
                </c:pt>
                <c:pt idx="9">
                  <c:v>13440</c:v>
                </c:pt>
                <c:pt idx="10">
                  <c:v>10974</c:v>
                </c:pt>
                <c:pt idx="11">
                  <c:v>13845</c:v>
                </c:pt>
                <c:pt idx="12">
                  <c:v>11576</c:v>
                </c:pt>
                <c:pt idx="13">
                  <c:v>11800</c:v>
                </c:pt>
                <c:pt idx="14">
                  <c:v>12973</c:v>
                </c:pt>
                <c:pt idx="15">
                  <c:v>10552</c:v>
                </c:pt>
                <c:pt idx="16">
                  <c:v>11850</c:v>
                </c:pt>
                <c:pt idx="17">
                  <c:v>11116</c:v>
                </c:pt>
                <c:pt idx="18">
                  <c:v>9416</c:v>
                </c:pt>
                <c:pt idx="19">
                  <c:v>10848</c:v>
                </c:pt>
                <c:pt idx="20">
                  <c:v>11247</c:v>
                </c:pt>
                <c:pt idx="21">
                  <c:v>11792</c:v>
                </c:pt>
                <c:pt idx="22">
                  <c:v>10853</c:v>
                </c:pt>
                <c:pt idx="23">
                  <c:v>12748</c:v>
                </c:pt>
                <c:pt idx="24">
                  <c:v>10776</c:v>
                </c:pt>
                <c:pt idx="25">
                  <c:v>12570</c:v>
                </c:pt>
                <c:pt idx="26">
                  <c:v>12326</c:v>
                </c:pt>
                <c:pt idx="27">
                  <c:v>10911</c:v>
                </c:pt>
                <c:pt idx="28">
                  <c:v>11982</c:v>
                </c:pt>
                <c:pt idx="29">
                  <c:v>11216</c:v>
                </c:pt>
                <c:pt idx="30">
                  <c:v>10068</c:v>
                </c:pt>
                <c:pt idx="31">
                  <c:v>11059</c:v>
                </c:pt>
                <c:pt idx="32">
                  <c:v>11419</c:v>
                </c:pt>
                <c:pt idx="33">
                  <c:v>11693</c:v>
                </c:pt>
                <c:pt idx="34">
                  <c:v>10265</c:v>
                </c:pt>
                <c:pt idx="35">
                  <c:v>13355</c:v>
                </c:pt>
                <c:pt idx="36">
                  <c:v>12066</c:v>
                </c:pt>
                <c:pt idx="37">
                  <c:v>13469</c:v>
                </c:pt>
                <c:pt idx="38">
                  <c:v>12330</c:v>
                </c:pt>
                <c:pt idx="39">
                  <c:v>13167</c:v>
                </c:pt>
                <c:pt idx="40">
                  <c:v>12476</c:v>
                </c:pt>
                <c:pt idx="41">
                  <c:v>11198</c:v>
                </c:pt>
                <c:pt idx="42">
                  <c:v>11368</c:v>
                </c:pt>
                <c:pt idx="43">
                  <c:v>11492</c:v>
                </c:pt>
                <c:pt idx="44">
                  <c:v>12138</c:v>
                </c:pt>
                <c:pt idx="45">
                  <c:v>14439</c:v>
                </c:pt>
                <c:pt idx="46">
                  <c:v>12461</c:v>
                </c:pt>
                <c:pt idx="47">
                  <c:v>13090</c:v>
                </c:pt>
                <c:pt idx="48">
                  <c:v>13152</c:v>
                </c:pt>
                <c:pt idx="49">
                  <c:v>13124</c:v>
                </c:pt>
                <c:pt idx="50">
                  <c:v>13562</c:v>
                </c:pt>
                <c:pt idx="51">
                  <c:v>13305</c:v>
                </c:pt>
                <c:pt idx="52">
                  <c:v>12071</c:v>
                </c:pt>
                <c:pt idx="53">
                  <c:v>13086</c:v>
                </c:pt>
                <c:pt idx="54">
                  <c:v>11787</c:v>
                </c:pt>
                <c:pt idx="55">
                  <c:v>10643</c:v>
                </c:pt>
                <c:pt idx="56">
                  <c:v>12909</c:v>
                </c:pt>
                <c:pt idx="57">
                  <c:v>13043</c:v>
                </c:pt>
                <c:pt idx="58">
                  <c:v>12883</c:v>
                </c:pt>
                <c:pt idx="59">
                  <c:v>13409</c:v>
                </c:pt>
                <c:pt idx="60">
                  <c:v>12806</c:v>
                </c:pt>
                <c:pt idx="61">
                  <c:v>12014</c:v>
                </c:pt>
                <c:pt idx="62">
                  <c:v>13371</c:v>
                </c:pt>
                <c:pt idx="63">
                  <c:v>12875</c:v>
                </c:pt>
                <c:pt idx="64">
                  <c:v>11749</c:v>
                </c:pt>
                <c:pt idx="65">
                  <c:v>13107</c:v>
                </c:pt>
                <c:pt idx="66">
                  <c:v>11141</c:v>
                </c:pt>
                <c:pt idx="67">
                  <c:v>11290</c:v>
                </c:pt>
                <c:pt idx="68">
                  <c:v>12619</c:v>
                </c:pt>
                <c:pt idx="69">
                  <c:v>13315</c:v>
                </c:pt>
                <c:pt idx="70">
                  <c:v>11378</c:v>
                </c:pt>
                <c:pt idx="71">
                  <c:v>15477</c:v>
                </c:pt>
                <c:pt idx="72">
                  <c:v>13897</c:v>
                </c:pt>
                <c:pt idx="73">
                  <c:v>13113</c:v>
                </c:pt>
                <c:pt idx="74">
                  <c:v>14508</c:v>
                </c:pt>
                <c:pt idx="75">
                  <c:v>13255</c:v>
                </c:pt>
                <c:pt idx="76">
                  <c:v>12777</c:v>
                </c:pt>
                <c:pt idx="77">
                  <c:v>13863</c:v>
                </c:pt>
                <c:pt idx="78">
                  <c:v>11413</c:v>
                </c:pt>
                <c:pt idx="79">
                  <c:v>12186</c:v>
                </c:pt>
                <c:pt idx="80">
                  <c:v>12678</c:v>
                </c:pt>
                <c:pt idx="81">
                  <c:v>15061</c:v>
                </c:pt>
                <c:pt idx="82">
                  <c:v>12343</c:v>
                </c:pt>
                <c:pt idx="83">
                  <c:v>16014</c:v>
                </c:pt>
                <c:pt idx="84">
                  <c:v>14314</c:v>
                </c:pt>
                <c:pt idx="85">
                  <c:v>14794</c:v>
                </c:pt>
                <c:pt idx="86">
                  <c:v>16078</c:v>
                </c:pt>
                <c:pt idx="87">
                  <c:v>13787</c:v>
                </c:pt>
                <c:pt idx="88">
                  <c:v>14650</c:v>
                </c:pt>
                <c:pt idx="89">
                  <c:v>14723</c:v>
                </c:pt>
                <c:pt idx="90">
                  <c:v>11716</c:v>
                </c:pt>
                <c:pt idx="91">
                  <c:v>13441</c:v>
                </c:pt>
                <c:pt idx="92">
                  <c:v>14866</c:v>
                </c:pt>
                <c:pt idx="93">
                  <c:v>13890</c:v>
                </c:pt>
                <c:pt idx="94">
                  <c:v>15726</c:v>
                </c:pt>
                <c:pt idx="95">
                  <c:v>16295</c:v>
                </c:pt>
                <c:pt idx="96">
                  <c:v>15401</c:v>
                </c:pt>
                <c:pt idx="97">
                  <c:v>16739</c:v>
                </c:pt>
                <c:pt idx="98">
                  <c:v>15054</c:v>
                </c:pt>
                <c:pt idx="99">
                  <c:v>15268</c:v>
                </c:pt>
                <c:pt idx="100">
                  <c:v>15521</c:v>
                </c:pt>
                <c:pt idx="101">
                  <c:v>14686</c:v>
                </c:pt>
                <c:pt idx="102">
                  <c:v>14246</c:v>
                </c:pt>
                <c:pt idx="103">
                  <c:v>13678</c:v>
                </c:pt>
                <c:pt idx="104">
                  <c:v>15492</c:v>
                </c:pt>
                <c:pt idx="105">
                  <c:v>15894</c:v>
                </c:pt>
                <c:pt idx="106">
                  <c:v>16094</c:v>
                </c:pt>
                <c:pt idx="107">
                  <c:v>16611</c:v>
                </c:pt>
                <c:pt idx="108">
                  <c:v>16423</c:v>
                </c:pt>
                <c:pt idx="109">
                  <c:v>17482</c:v>
                </c:pt>
                <c:pt idx="110">
                  <c:v>15665</c:v>
                </c:pt>
                <c:pt idx="111">
                  <c:v>16559</c:v>
                </c:pt>
                <c:pt idx="112">
                  <c:v>15673</c:v>
                </c:pt>
                <c:pt idx="113">
                  <c:v>15473</c:v>
                </c:pt>
                <c:pt idx="114">
                  <c:v>14392</c:v>
                </c:pt>
                <c:pt idx="115">
                  <c:v>12907</c:v>
                </c:pt>
                <c:pt idx="116">
                  <c:v>14801</c:v>
                </c:pt>
                <c:pt idx="117">
                  <c:v>17757</c:v>
                </c:pt>
                <c:pt idx="118">
                  <c:v>14891</c:v>
                </c:pt>
                <c:pt idx="119">
                  <c:v>14983</c:v>
                </c:pt>
                <c:pt idx="120">
                  <c:v>15322</c:v>
                </c:pt>
                <c:pt idx="121">
                  <c:v>15418</c:v>
                </c:pt>
                <c:pt idx="122">
                  <c:v>15381</c:v>
                </c:pt>
                <c:pt idx="123">
                  <c:v>14835</c:v>
                </c:pt>
                <c:pt idx="124">
                  <c:v>13446</c:v>
                </c:pt>
                <c:pt idx="125">
                  <c:v>14723</c:v>
                </c:pt>
                <c:pt idx="126">
                  <c:v>12895</c:v>
                </c:pt>
                <c:pt idx="127">
                  <c:v>10629</c:v>
                </c:pt>
                <c:pt idx="128">
                  <c:v>13382</c:v>
                </c:pt>
                <c:pt idx="129">
                  <c:v>14239</c:v>
                </c:pt>
                <c:pt idx="130">
                  <c:v>11728</c:v>
                </c:pt>
                <c:pt idx="131">
                  <c:v>14820</c:v>
                </c:pt>
                <c:pt idx="132">
                  <c:v>13455</c:v>
                </c:pt>
                <c:pt idx="133">
                  <c:v>13014</c:v>
                </c:pt>
                <c:pt idx="134">
                  <c:v>14315</c:v>
                </c:pt>
                <c:pt idx="135">
                  <c:v>13842</c:v>
                </c:pt>
                <c:pt idx="136">
                  <c:v>12064</c:v>
                </c:pt>
                <c:pt idx="137">
                  <c:v>13326</c:v>
                </c:pt>
                <c:pt idx="138">
                  <c:v>11267</c:v>
                </c:pt>
                <c:pt idx="139">
                  <c:v>9578</c:v>
                </c:pt>
                <c:pt idx="140">
                  <c:v>12515</c:v>
                </c:pt>
                <c:pt idx="141">
                  <c:v>13461</c:v>
                </c:pt>
                <c:pt idx="142">
                  <c:v>10157</c:v>
                </c:pt>
                <c:pt idx="143">
                  <c:v>14545</c:v>
                </c:pt>
                <c:pt idx="144">
                  <c:v>11952</c:v>
                </c:pt>
                <c:pt idx="145">
                  <c:v>12117</c:v>
                </c:pt>
                <c:pt idx="146">
                  <c:v>13496</c:v>
                </c:pt>
                <c:pt idx="147">
                  <c:v>11749</c:v>
                </c:pt>
                <c:pt idx="148">
                  <c:v>12303</c:v>
                </c:pt>
                <c:pt idx="149">
                  <c:v>12317</c:v>
                </c:pt>
                <c:pt idx="150">
                  <c:v>9698</c:v>
                </c:pt>
                <c:pt idx="151">
                  <c:v>10047</c:v>
                </c:pt>
                <c:pt idx="152">
                  <c:v>11026</c:v>
                </c:pt>
                <c:pt idx="153">
                  <c:v>11366</c:v>
                </c:pt>
                <c:pt idx="154">
                  <c:v>10983</c:v>
                </c:pt>
                <c:pt idx="155">
                  <c:v>12367</c:v>
                </c:pt>
                <c:pt idx="156">
                  <c:v>10503</c:v>
                </c:pt>
                <c:pt idx="157">
                  <c:v>11993</c:v>
                </c:pt>
                <c:pt idx="158">
                  <c:v>10996</c:v>
                </c:pt>
                <c:pt idx="159">
                  <c:v>10405</c:v>
                </c:pt>
                <c:pt idx="160">
                  <c:v>11292</c:v>
                </c:pt>
                <c:pt idx="161">
                  <c:v>10066</c:v>
                </c:pt>
                <c:pt idx="162">
                  <c:v>8225</c:v>
                </c:pt>
                <c:pt idx="163">
                  <c:v>8335</c:v>
                </c:pt>
                <c:pt idx="164">
                  <c:v>9167</c:v>
                </c:pt>
                <c:pt idx="165">
                  <c:v>9733</c:v>
                </c:pt>
                <c:pt idx="166">
                  <c:v>9216</c:v>
                </c:pt>
                <c:pt idx="167">
                  <c:v>10809</c:v>
                </c:pt>
                <c:pt idx="168">
                  <c:v>9392</c:v>
                </c:pt>
                <c:pt idx="169">
                  <c:v>11143</c:v>
                </c:pt>
                <c:pt idx="170">
                  <c:v>9696</c:v>
                </c:pt>
                <c:pt idx="171">
                  <c:v>10210</c:v>
                </c:pt>
                <c:pt idx="172">
                  <c:v>10627</c:v>
                </c:pt>
                <c:pt idx="173">
                  <c:v>9264</c:v>
                </c:pt>
                <c:pt idx="174">
                  <c:v>8722</c:v>
                </c:pt>
                <c:pt idx="175">
                  <c:v>7666</c:v>
                </c:pt>
                <c:pt idx="176">
                  <c:v>8688</c:v>
                </c:pt>
                <c:pt idx="177">
                  <c:v>10037</c:v>
                </c:pt>
                <c:pt idx="178">
                  <c:v>8863</c:v>
                </c:pt>
                <c:pt idx="179">
                  <c:v>9262</c:v>
                </c:pt>
                <c:pt idx="180">
                  <c:v>9918</c:v>
                </c:pt>
                <c:pt idx="181">
                  <c:v>10554</c:v>
                </c:pt>
                <c:pt idx="182">
                  <c:v>9247</c:v>
                </c:pt>
                <c:pt idx="183">
                  <c:v>10004</c:v>
                </c:pt>
                <c:pt idx="184">
                  <c:v>9927</c:v>
                </c:pt>
                <c:pt idx="185">
                  <c:v>9719</c:v>
                </c:pt>
                <c:pt idx="186">
                  <c:v>8913</c:v>
                </c:pt>
              </c:numCache>
            </c:numRef>
          </c:val>
        </c:ser>
        <c:ser>
          <c:idx val="3"/>
          <c:order val="1"/>
          <c:tx>
            <c:strRef>
              <c:f>'Court disposals table'!$D$2</c:f>
              <c:strCache>
                <c:ptCount val="1"/>
                <c:pt idx="0">
                  <c:v>Forecast</c:v>
                </c:pt>
              </c:strCache>
            </c:strRef>
          </c:tx>
          <c:spPr>
            <a:ln w="25400">
              <a:solidFill>
                <a:schemeClr val="accent1"/>
              </a:solidFill>
              <a:prstDash val="solid"/>
            </a:ln>
          </c:spPr>
          <c:marker>
            <c:symbol val="x"/>
            <c:size val="3"/>
            <c:spPr>
              <a:noFill/>
              <a:ln w="9525">
                <a:noFill/>
              </a:ln>
            </c:spPr>
          </c:marker>
          <c:cat>
            <c:numRef>
              <c:f>'Court disposals table'!$B$3:$B$303</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43312</c:v>
                </c:pt>
                <c:pt idx="218">
                  <c:v>43343</c:v>
                </c:pt>
                <c:pt idx="219">
                  <c:v>43373</c:v>
                </c:pt>
                <c:pt idx="220">
                  <c:v>43404</c:v>
                </c:pt>
                <c:pt idx="221">
                  <c:v>43434</c:v>
                </c:pt>
                <c:pt idx="222">
                  <c:v>43465</c:v>
                </c:pt>
                <c:pt idx="223">
                  <c:v>43496</c:v>
                </c:pt>
                <c:pt idx="224">
                  <c:v>43524</c:v>
                </c:pt>
                <c:pt idx="225">
                  <c:v>43555</c:v>
                </c:pt>
                <c:pt idx="226">
                  <c:v>43585</c:v>
                </c:pt>
                <c:pt idx="227">
                  <c:v>43616</c:v>
                </c:pt>
                <c:pt idx="228">
                  <c:v>43646</c:v>
                </c:pt>
                <c:pt idx="229">
                  <c:v>43677</c:v>
                </c:pt>
                <c:pt idx="230">
                  <c:v>43708</c:v>
                </c:pt>
                <c:pt idx="231">
                  <c:v>43738</c:v>
                </c:pt>
                <c:pt idx="232">
                  <c:v>43769</c:v>
                </c:pt>
                <c:pt idx="233">
                  <c:v>43799</c:v>
                </c:pt>
                <c:pt idx="234">
                  <c:v>43830</c:v>
                </c:pt>
                <c:pt idx="235">
                  <c:v>43861</c:v>
                </c:pt>
                <c:pt idx="236">
                  <c:v>43890</c:v>
                </c:pt>
                <c:pt idx="237">
                  <c:v>43921</c:v>
                </c:pt>
                <c:pt idx="238">
                  <c:v>43951</c:v>
                </c:pt>
                <c:pt idx="239">
                  <c:v>43982</c:v>
                </c:pt>
                <c:pt idx="240">
                  <c:v>44012</c:v>
                </c:pt>
                <c:pt idx="241">
                  <c:v>44043</c:v>
                </c:pt>
                <c:pt idx="242">
                  <c:v>44074</c:v>
                </c:pt>
                <c:pt idx="243">
                  <c:v>44104</c:v>
                </c:pt>
                <c:pt idx="244">
                  <c:v>44135</c:v>
                </c:pt>
                <c:pt idx="245">
                  <c:v>44165</c:v>
                </c:pt>
                <c:pt idx="246">
                  <c:v>44196</c:v>
                </c:pt>
                <c:pt idx="247">
                  <c:v>44227</c:v>
                </c:pt>
                <c:pt idx="248">
                  <c:v>44255</c:v>
                </c:pt>
                <c:pt idx="249">
                  <c:v>44286</c:v>
                </c:pt>
                <c:pt idx="250">
                  <c:v>44316</c:v>
                </c:pt>
                <c:pt idx="251">
                  <c:v>44347</c:v>
                </c:pt>
                <c:pt idx="252">
                  <c:v>44377</c:v>
                </c:pt>
                <c:pt idx="253">
                  <c:v>44408</c:v>
                </c:pt>
                <c:pt idx="254">
                  <c:v>44439</c:v>
                </c:pt>
                <c:pt idx="255">
                  <c:v>44469</c:v>
                </c:pt>
                <c:pt idx="256">
                  <c:v>44500</c:v>
                </c:pt>
                <c:pt idx="257">
                  <c:v>44530</c:v>
                </c:pt>
                <c:pt idx="258">
                  <c:v>44561</c:v>
                </c:pt>
                <c:pt idx="259">
                  <c:v>44592</c:v>
                </c:pt>
                <c:pt idx="260">
                  <c:v>44620</c:v>
                </c:pt>
                <c:pt idx="261">
                  <c:v>44651</c:v>
                </c:pt>
                <c:pt idx="262">
                  <c:v>44681</c:v>
                </c:pt>
                <c:pt idx="263">
                  <c:v>44712</c:v>
                </c:pt>
                <c:pt idx="264">
                  <c:v>44742</c:v>
                </c:pt>
                <c:pt idx="265">
                  <c:v>44773</c:v>
                </c:pt>
                <c:pt idx="266">
                  <c:v>44804</c:v>
                </c:pt>
                <c:pt idx="267">
                  <c:v>44834</c:v>
                </c:pt>
                <c:pt idx="268">
                  <c:v>44865</c:v>
                </c:pt>
                <c:pt idx="269">
                  <c:v>44895</c:v>
                </c:pt>
                <c:pt idx="270">
                  <c:v>44926</c:v>
                </c:pt>
                <c:pt idx="271">
                  <c:v>44957</c:v>
                </c:pt>
                <c:pt idx="272">
                  <c:v>44985</c:v>
                </c:pt>
                <c:pt idx="273">
                  <c:v>45016</c:v>
                </c:pt>
                <c:pt idx="274">
                  <c:v>45046</c:v>
                </c:pt>
                <c:pt idx="275">
                  <c:v>45077</c:v>
                </c:pt>
                <c:pt idx="276">
                  <c:v>45107</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45504</c:v>
                </c:pt>
                <c:pt idx="290" formatCode="mmm\ yy">
                  <c:v>45535</c:v>
                </c:pt>
                <c:pt idx="291" formatCode="mmm\ yy">
                  <c:v>45565</c:v>
                </c:pt>
                <c:pt idx="292" formatCode="mmm\ yy">
                  <c:v>45596</c:v>
                </c:pt>
                <c:pt idx="293" formatCode="mmm\ yy">
                  <c:v>45626</c:v>
                </c:pt>
                <c:pt idx="294" formatCode="mmm\ yy">
                  <c:v>45657</c:v>
                </c:pt>
                <c:pt idx="295" formatCode="mmm\ yy">
                  <c:v>45688</c:v>
                </c:pt>
                <c:pt idx="296" formatCode="mmm\ yy">
                  <c:v>45716</c:v>
                </c:pt>
                <c:pt idx="297" formatCode="mmm\ yy">
                  <c:v>45747</c:v>
                </c:pt>
                <c:pt idx="298" formatCode="mmm\ yy">
                  <c:v>45777</c:v>
                </c:pt>
                <c:pt idx="299" formatCode="mmm\ yy">
                  <c:v>45808</c:v>
                </c:pt>
                <c:pt idx="300" formatCode="mmm\ yy">
                  <c:v>45838</c:v>
                </c:pt>
              </c:numCache>
            </c:numRef>
          </c:cat>
          <c:val>
            <c:numRef>
              <c:f>'Court disposals table'!$D$3:$D$303</c:f>
              <c:numCache>
                <c:formatCode>General</c:formatCode>
                <c:ptCount val="301"/>
                <c:pt idx="181" formatCode="#,##0">
                  <c:v>10472</c:v>
                </c:pt>
                <c:pt idx="182" formatCode="#,##0">
                  <c:v>11006</c:v>
                </c:pt>
                <c:pt idx="183" formatCode="#,##0">
                  <c:v>9606</c:v>
                </c:pt>
                <c:pt idx="184" formatCode="#,##0">
                  <c:v>10356</c:v>
                </c:pt>
                <c:pt idx="185" formatCode="#,##0">
                  <c:v>10117</c:v>
                </c:pt>
                <c:pt idx="186" formatCode="#,##0">
                  <c:v>8574</c:v>
                </c:pt>
                <c:pt idx="187" formatCode="#,##0">
                  <c:v>7705</c:v>
                </c:pt>
                <c:pt idx="188" formatCode="#,##0">
                  <c:v>10014</c:v>
                </c:pt>
                <c:pt idx="189" formatCode="#,##0">
                  <c:v>10056</c:v>
                </c:pt>
                <c:pt idx="190" formatCode="#,##0">
                  <c:v>9778</c:v>
                </c:pt>
                <c:pt idx="191" formatCode="#,##0">
                  <c:v>10271</c:v>
                </c:pt>
                <c:pt idx="192" formatCode="#,##0">
                  <c:v>9549</c:v>
                </c:pt>
                <c:pt idx="193" formatCode="#,##0">
                  <c:v>10260</c:v>
                </c:pt>
                <c:pt idx="194" formatCode="#,##0">
                  <c:v>10641</c:v>
                </c:pt>
                <c:pt idx="195" formatCode="#,##0">
                  <c:v>9454</c:v>
                </c:pt>
                <c:pt idx="196" formatCode="#,##0">
                  <c:v>10267</c:v>
                </c:pt>
                <c:pt idx="197" formatCode="#,##0">
                  <c:v>9841</c:v>
                </c:pt>
                <c:pt idx="198" formatCode="#,##0">
                  <c:v>8698</c:v>
                </c:pt>
                <c:pt idx="199" formatCode="#,##0">
                  <c:v>7869</c:v>
                </c:pt>
                <c:pt idx="200" formatCode="#,##0">
                  <c:v>9200</c:v>
                </c:pt>
                <c:pt idx="201" formatCode="#,##0">
                  <c:v>9998</c:v>
                </c:pt>
                <c:pt idx="202" formatCode="#,##0">
                  <c:v>10134</c:v>
                </c:pt>
                <c:pt idx="203" formatCode="#,##0">
                  <c:v>9804</c:v>
                </c:pt>
                <c:pt idx="204" formatCode="#,##0">
                  <c:v>9980</c:v>
                </c:pt>
                <c:pt idx="205" formatCode="#,##0">
                  <c:v>10144</c:v>
                </c:pt>
                <c:pt idx="206" formatCode="#,##0">
                  <c:v>10606</c:v>
                </c:pt>
                <c:pt idx="207" formatCode="#,##0">
                  <c:v>9468</c:v>
                </c:pt>
                <c:pt idx="208" formatCode="#,##0">
                  <c:v>10232</c:v>
                </c:pt>
                <c:pt idx="209" formatCode="#,##0">
                  <c:v>10112</c:v>
                </c:pt>
                <c:pt idx="210" formatCode="#,##0">
                  <c:v>8342</c:v>
                </c:pt>
                <c:pt idx="211" formatCode="#,##0">
                  <c:v>7821</c:v>
                </c:pt>
                <c:pt idx="212" formatCode="#,##0">
                  <c:v>9483</c:v>
                </c:pt>
                <c:pt idx="213" formatCode="#,##0">
                  <c:v>10025</c:v>
                </c:pt>
                <c:pt idx="214" formatCode="#,##0">
                  <c:v>9817</c:v>
                </c:pt>
                <c:pt idx="215" formatCode="#,##0">
                  <c:v>9837</c:v>
                </c:pt>
                <c:pt idx="216" formatCode="#,##0">
                  <c:v>10013</c:v>
                </c:pt>
                <c:pt idx="217" formatCode="#,##0">
                  <c:v>10506</c:v>
                </c:pt>
                <c:pt idx="218" formatCode="#,##0">
                  <c:v>10334</c:v>
                </c:pt>
                <c:pt idx="219" formatCode="#,##0">
                  <c:v>9498</c:v>
                </c:pt>
                <c:pt idx="220" formatCode="#,##0">
                  <c:v>10263</c:v>
                </c:pt>
                <c:pt idx="221" formatCode="#,##0">
                  <c:v>10144</c:v>
                </c:pt>
                <c:pt idx="222" formatCode="#,##0">
                  <c:v>8353</c:v>
                </c:pt>
                <c:pt idx="223" formatCode="#,##0">
                  <c:v>7829</c:v>
                </c:pt>
                <c:pt idx="224" formatCode="#,##0">
                  <c:v>9504</c:v>
                </c:pt>
                <c:pt idx="225" formatCode="#,##0">
                  <c:v>10025</c:v>
                </c:pt>
                <c:pt idx="226" formatCode="#,##0">
                  <c:v>9817</c:v>
                </c:pt>
                <c:pt idx="227" formatCode="#,##0">
                  <c:v>10162</c:v>
                </c:pt>
                <c:pt idx="228" formatCode="#,##0">
                  <c:v>9687</c:v>
                </c:pt>
                <c:pt idx="229" formatCode="#,##0">
                  <c:v>10493</c:v>
                </c:pt>
                <c:pt idx="230" formatCode="#,##0">
                  <c:v>10319</c:v>
                </c:pt>
                <c:pt idx="231" formatCode="#,##0">
                  <c:v>9498</c:v>
                </c:pt>
                <c:pt idx="232" formatCode="#,##0">
                  <c:v>10262</c:v>
                </c:pt>
                <c:pt idx="233" formatCode="#,##0">
                  <c:v>10144</c:v>
                </c:pt>
                <c:pt idx="234" formatCode="#,##0">
                  <c:v>8368</c:v>
                </c:pt>
                <c:pt idx="235" formatCode="#,##0">
                  <c:v>7844</c:v>
                </c:pt>
                <c:pt idx="236" formatCode="#,##0">
                  <c:v>9828</c:v>
                </c:pt>
                <c:pt idx="237" formatCode="#,##0">
                  <c:v>10027</c:v>
                </c:pt>
                <c:pt idx="238" formatCode="#,##0">
                  <c:v>9781</c:v>
                </c:pt>
                <c:pt idx="239" formatCode="#,##0">
                  <c:v>10199</c:v>
                </c:pt>
                <c:pt idx="240" formatCode="#,##0">
                  <c:v>9570</c:v>
                </c:pt>
                <c:pt idx="241" formatCode="#,##0">
                  <c:v>10285</c:v>
                </c:pt>
                <c:pt idx="242" formatCode="#,##0">
                  <c:v>10318</c:v>
                </c:pt>
                <c:pt idx="243" formatCode="#,##0">
                  <c:v>9498</c:v>
                </c:pt>
                <c:pt idx="244" formatCode="#,##0">
                  <c:v>10279</c:v>
                </c:pt>
                <c:pt idx="245" formatCode="#,##0">
                  <c:v>10173</c:v>
                </c:pt>
                <c:pt idx="246" formatCode="#,##0">
                  <c:v>8394</c:v>
                </c:pt>
                <c:pt idx="247" formatCode="#,##0">
                  <c:v>7869</c:v>
                </c:pt>
                <c:pt idx="248" formatCode="#,##0">
                  <c:v>9527</c:v>
                </c:pt>
                <c:pt idx="249" formatCode="#,##0">
                  <c:v>10025</c:v>
                </c:pt>
                <c:pt idx="250" formatCode="#,##0">
                  <c:v>9807</c:v>
                </c:pt>
                <c:pt idx="251" formatCode="#,##0">
                  <c:v>10128</c:v>
                </c:pt>
                <c:pt idx="252" formatCode="#,##0">
                  <c:v>9657</c:v>
                </c:pt>
                <c:pt idx="253" formatCode="#,##0">
                  <c:v>10460</c:v>
                </c:pt>
                <c:pt idx="254" formatCode="#,##0">
                  <c:v>10288</c:v>
                </c:pt>
                <c:pt idx="255" formatCode="#,##0">
                  <c:v>9468</c:v>
                </c:pt>
                <c:pt idx="256" formatCode="#,##0">
                  <c:v>10232</c:v>
                </c:pt>
                <c:pt idx="257" formatCode="#,##0">
                  <c:v>10115</c:v>
                </c:pt>
                <c:pt idx="258" formatCode="#,##0">
                  <c:v>8342</c:v>
                </c:pt>
                <c:pt idx="259" formatCode="#,##0">
                  <c:v>7821</c:v>
                </c:pt>
                <c:pt idx="260" formatCode="#,##0">
                  <c:v>9483</c:v>
                </c:pt>
                <c:pt idx="261" formatCode="#,##0">
                  <c:v>10025</c:v>
                </c:pt>
                <c:pt idx="262" formatCode="#,##0">
                  <c:v>9817</c:v>
                </c:pt>
                <c:pt idx="263" formatCode="#,##0">
                  <c:v>10162</c:v>
                </c:pt>
                <c:pt idx="264" formatCode="#,##0">
                  <c:v>9688</c:v>
                </c:pt>
                <c:pt idx="265" formatCode="#,##0">
                  <c:v>10508</c:v>
                </c:pt>
                <c:pt idx="266" formatCode="#,##0">
                  <c:v>10334</c:v>
                </c:pt>
                <c:pt idx="267" formatCode="#,##0">
                  <c:v>9498</c:v>
                </c:pt>
                <c:pt idx="268" formatCode="#,##0">
                  <c:v>10263</c:v>
                </c:pt>
                <c:pt idx="269" formatCode="#,##0">
                  <c:v>10144</c:v>
                </c:pt>
                <c:pt idx="270" formatCode="#,##0">
                  <c:v>8353</c:v>
                </c:pt>
                <c:pt idx="271" formatCode="#,##0">
                  <c:v>7829</c:v>
                </c:pt>
                <c:pt idx="272" formatCode="#,##0">
                  <c:v>9504</c:v>
                </c:pt>
                <c:pt idx="273" formatCode="#,##0">
                  <c:v>10025</c:v>
                </c:pt>
                <c:pt idx="274" formatCode="#,##0">
                  <c:v>9816</c:v>
                </c:pt>
                <c:pt idx="275" formatCode="#,##0">
                  <c:v>10162</c:v>
                </c:pt>
                <c:pt idx="276" formatCode="#,##0">
                  <c:v>9687</c:v>
                </c:pt>
                <c:pt idx="277" formatCode="#,##0">
                  <c:v>10493</c:v>
                </c:pt>
                <c:pt idx="278" formatCode="#,##0">
                  <c:v>10319</c:v>
                </c:pt>
                <c:pt idx="279" formatCode="#,##0">
                  <c:v>9482</c:v>
                </c:pt>
                <c:pt idx="280" formatCode="#,##0">
                  <c:v>10250</c:v>
                </c:pt>
                <c:pt idx="281" formatCode="#,##0">
                  <c:v>10144</c:v>
                </c:pt>
                <c:pt idx="282" formatCode="#,##0">
                  <c:v>8367</c:v>
                </c:pt>
                <c:pt idx="283" formatCode="#,##0">
                  <c:v>7844</c:v>
                </c:pt>
                <c:pt idx="284" formatCode="#,##0">
                  <c:v>9828</c:v>
                </c:pt>
                <c:pt idx="285" formatCode="#,##0">
                  <c:v>10027</c:v>
                </c:pt>
                <c:pt idx="286" formatCode="#,##0">
                  <c:v>9781</c:v>
                </c:pt>
                <c:pt idx="287" formatCode="#,##0">
                  <c:v>10199</c:v>
                </c:pt>
                <c:pt idx="288" formatCode="#,##0">
                  <c:v>9570</c:v>
                </c:pt>
                <c:pt idx="289" formatCode="#,##0">
                  <c:v>10284</c:v>
                </c:pt>
                <c:pt idx="290" formatCode="#,##0">
                  <c:v>10318</c:v>
                </c:pt>
                <c:pt idx="291" formatCode="#,##0">
                  <c:v>9498</c:v>
                </c:pt>
                <c:pt idx="292" formatCode="#,##0">
                  <c:v>10281</c:v>
                </c:pt>
                <c:pt idx="293" formatCode="#,##0">
                  <c:v>10176</c:v>
                </c:pt>
                <c:pt idx="294" formatCode="#,##0">
                  <c:v>8394</c:v>
                </c:pt>
                <c:pt idx="295" formatCode="#,##0">
                  <c:v>7869</c:v>
                </c:pt>
                <c:pt idx="296" formatCode="#,##0">
                  <c:v>9527</c:v>
                </c:pt>
                <c:pt idx="297" formatCode="#,##0">
                  <c:v>10025</c:v>
                </c:pt>
                <c:pt idx="298" formatCode="#,##0">
                  <c:v>9808</c:v>
                </c:pt>
                <c:pt idx="299" formatCode="#,##0">
                  <c:v>10128</c:v>
                </c:pt>
                <c:pt idx="300" formatCode="#,##0">
                  <c:v>9657</c:v>
                </c:pt>
              </c:numCache>
            </c:numRef>
          </c:val>
        </c:ser>
        <c:marker val="1"/>
        <c:axId val="102766080"/>
        <c:axId val="103461248"/>
      </c:lineChart>
      <c:dateAx>
        <c:axId val="102766080"/>
        <c:scaling>
          <c:orientation val="minMax"/>
          <c:max val="45809"/>
          <c:min val="38139"/>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7745392226416788"/>
              <c:y val="0.86590574697835565"/>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103461248"/>
        <c:crosses val="autoZero"/>
        <c:auto val="1"/>
        <c:lblOffset val="100"/>
        <c:baseTimeUnit val="months"/>
        <c:majorUnit val="12"/>
        <c:majorTimeUnit val="months"/>
        <c:minorUnit val="15"/>
        <c:minorTimeUnit val="days"/>
      </c:dateAx>
      <c:valAx>
        <c:axId val="103461248"/>
        <c:scaling>
          <c:orientation val="minMax"/>
          <c:min val="6000"/>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Numbers disposed</a:t>
                </a:r>
              </a:p>
            </c:rich>
          </c:tx>
          <c:layout>
            <c:manualLayout>
              <c:xMode val="edge"/>
              <c:yMode val="edge"/>
              <c:x val="6.6815880666162277E-3"/>
              <c:y val="0.20479738513994886"/>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102766080"/>
        <c:crosses val="autoZero"/>
        <c:crossBetween val="midCat"/>
      </c:valAx>
      <c:spPr>
        <a:solidFill>
          <a:srgbClr val="FFFFFF"/>
        </a:solidFill>
        <a:ln w="3175">
          <a:solidFill>
            <a:srgbClr val="000000"/>
          </a:solidFill>
          <a:prstDash val="solid"/>
        </a:ln>
      </c:spPr>
    </c:plotArea>
    <c:legend>
      <c:legendPos val="r"/>
      <c:layout>
        <c:manualLayout>
          <c:xMode val="edge"/>
          <c:yMode val="edge"/>
          <c:x val="0.34149054505005588"/>
          <c:y val="0.93346866087750857"/>
          <c:w val="0.31479421579532818"/>
          <c:h val="4.8387144408337412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dispBlanksAs val="span"/>
  </c:chart>
  <c:spPr>
    <a:solidFill>
      <a:srgbClr val="FFFFFF"/>
    </a:solidFill>
    <a:ln w="9525">
      <a:solidFill>
        <a:schemeClr val="tx1"/>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lang val="en-NZ"/>
  <c:chart>
    <c:title>
      <c:tx>
        <c:rich>
          <a:bodyPr/>
          <a:lstStyle/>
          <a:p>
            <a:pPr algn="l">
              <a:defRPr sz="1600" b="1" i="0" u="none" strike="noStrike" baseline="0">
                <a:solidFill>
                  <a:srgbClr val="000000"/>
                </a:solidFill>
                <a:latin typeface="Arial"/>
                <a:ea typeface="Arial"/>
                <a:cs typeface="Arial"/>
              </a:defRPr>
            </a:pPr>
            <a:r>
              <a:rPr lang="en-NZ"/>
              <a:t>Supervision muster</a:t>
            </a:r>
          </a:p>
        </c:rich>
      </c:tx>
      <c:spPr>
        <a:noFill/>
        <a:ln w="25400">
          <a:noFill/>
        </a:ln>
      </c:spPr>
    </c:title>
    <c:plotArea>
      <c:layout>
        <c:manualLayout>
          <c:layoutTarget val="inner"/>
          <c:xMode val="edge"/>
          <c:yMode val="edge"/>
          <c:x val="0.11419600306091385"/>
          <c:y val="9.2587406772173295E-2"/>
          <c:w val="0.86439031378390063"/>
          <c:h val="0.6060093292816402"/>
        </c:manualLayout>
      </c:layout>
      <c:lineChart>
        <c:grouping val="standard"/>
        <c:ser>
          <c:idx val="2"/>
          <c:order val="0"/>
          <c:tx>
            <c:strRef>
              <c:f>'Comm sentences tables - musters'!$G$3</c:f>
              <c:strCache>
                <c:ptCount val="1"/>
                <c:pt idx="0">
                  <c:v>Supervision</c:v>
                </c:pt>
              </c:strCache>
            </c:strRef>
          </c:tx>
          <c:spPr>
            <a:ln w="38100" cmpd="sng">
              <a:solidFill>
                <a:srgbClr val="263E78"/>
              </a:solidFill>
              <a:prstDash val="solid"/>
            </a:ln>
          </c:spPr>
          <c:marker>
            <c:symbol val="triangle"/>
            <c:size val="3"/>
            <c:spPr>
              <a:noFill/>
              <a:ln w="9525">
                <a:noFill/>
              </a:ln>
            </c:spPr>
          </c:marker>
          <c:cat>
            <c:numRef>
              <c:f>'Comm sentences tables - musters'!$B$4:$B$220</c:f>
              <c:numCache>
                <c:formatCode>mmm\-yy</c:formatCode>
                <c:ptCount val="217"/>
                <c:pt idx="0">
                  <c:v>39263</c:v>
                </c:pt>
                <c:pt idx="1">
                  <c:v>39294</c:v>
                </c:pt>
                <c:pt idx="2">
                  <c:v>39325</c:v>
                </c:pt>
                <c:pt idx="3">
                  <c:v>39355</c:v>
                </c:pt>
                <c:pt idx="4">
                  <c:v>39386</c:v>
                </c:pt>
                <c:pt idx="5">
                  <c:v>39416</c:v>
                </c:pt>
                <c:pt idx="6">
                  <c:v>39447</c:v>
                </c:pt>
                <c:pt idx="7">
                  <c:v>39478</c:v>
                </c:pt>
                <c:pt idx="8">
                  <c:v>39507</c:v>
                </c:pt>
                <c:pt idx="9">
                  <c:v>39538</c:v>
                </c:pt>
                <c:pt idx="10">
                  <c:v>39568</c:v>
                </c:pt>
                <c:pt idx="11">
                  <c:v>39599</c:v>
                </c:pt>
                <c:pt idx="12">
                  <c:v>39629</c:v>
                </c:pt>
                <c:pt idx="13">
                  <c:v>39660</c:v>
                </c:pt>
                <c:pt idx="14">
                  <c:v>39691</c:v>
                </c:pt>
                <c:pt idx="15">
                  <c:v>39721</c:v>
                </c:pt>
                <c:pt idx="16">
                  <c:v>39752</c:v>
                </c:pt>
                <c:pt idx="17">
                  <c:v>39782</c:v>
                </c:pt>
                <c:pt idx="18">
                  <c:v>39813</c:v>
                </c:pt>
                <c:pt idx="19">
                  <c:v>39844</c:v>
                </c:pt>
                <c:pt idx="20">
                  <c:v>39872</c:v>
                </c:pt>
                <c:pt idx="21">
                  <c:v>39903</c:v>
                </c:pt>
                <c:pt idx="22">
                  <c:v>39933</c:v>
                </c:pt>
                <c:pt idx="23">
                  <c:v>39964</c:v>
                </c:pt>
                <c:pt idx="24">
                  <c:v>39994</c:v>
                </c:pt>
                <c:pt idx="25">
                  <c:v>40025</c:v>
                </c:pt>
                <c:pt idx="26">
                  <c:v>40056</c:v>
                </c:pt>
                <c:pt idx="27">
                  <c:v>40086</c:v>
                </c:pt>
                <c:pt idx="28">
                  <c:v>40117</c:v>
                </c:pt>
                <c:pt idx="29">
                  <c:v>40147</c:v>
                </c:pt>
                <c:pt idx="30">
                  <c:v>40178</c:v>
                </c:pt>
                <c:pt idx="31">
                  <c:v>40209</c:v>
                </c:pt>
                <c:pt idx="32">
                  <c:v>40237</c:v>
                </c:pt>
                <c:pt idx="33">
                  <c:v>40268</c:v>
                </c:pt>
                <c:pt idx="34">
                  <c:v>40298</c:v>
                </c:pt>
                <c:pt idx="35">
                  <c:v>40329</c:v>
                </c:pt>
                <c:pt idx="36">
                  <c:v>40359</c:v>
                </c:pt>
                <c:pt idx="37">
                  <c:v>40390</c:v>
                </c:pt>
                <c:pt idx="38">
                  <c:v>40421</c:v>
                </c:pt>
                <c:pt idx="39">
                  <c:v>40451</c:v>
                </c:pt>
                <c:pt idx="40">
                  <c:v>40482</c:v>
                </c:pt>
                <c:pt idx="41">
                  <c:v>40512</c:v>
                </c:pt>
                <c:pt idx="42">
                  <c:v>40543</c:v>
                </c:pt>
                <c:pt idx="43">
                  <c:v>40574</c:v>
                </c:pt>
                <c:pt idx="44">
                  <c:v>40602</c:v>
                </c:pt>
                <c:pt idx="45">
                  <c:v>40633</c:v>
                </c:pt>
                <c:pt idx="46">
                  <c:v>40663</c:v>
                </c:pt>
                <c:pt idx="47">
                  <c:v>40694</c:v>
                </c:pt>
                <c:pt idx="48">
                  <c:v>40724</c:v>
                </c:pt>
                <c:pt idx="49">
                  <c:v>40755</c:v>
                </c:pt>
                <c:pt idx="50">
                  <c:v>40786</c:v>
                </c:pt>
                <c:pt idx="51">
                  <c:v>40816</c:v>
                </c:pt>
                <c:pt idx="52">
                  <c:v>40847</c:v>
                </c:pt>
                <c:pt idx="53">
                  <c:v>40877</c:v>
                </c:pt>
                <c:pt idx="54">
                  <c:v>40908</c:v>
                </c:pt>
                <c:pt idx="55">
                  <c:v>40939</c:v>
                </c:pt>
                <c:pt idx="56">
                  <c:v>40968</c:v>
                </c:pt>
                <c:pt idx="57">
                  <c:v>40999</c:v>
                </c:pt>
                <c:pt idx="58">
                  <c:v>41029</c:v>
                </c:pt>
                <c:pt idx="59">
                  <c:v>41060</c:v>
                </c:pt>
                <c:pt idx="60">
                  <c:v>41090</c:v>
                </c:pt>
                <c:pt idx="61">
                  <c:v>41121</c:v>
                </c:pt>
                <c:pt idx="62">
                  <c:v>41152</c:v>
                </c:pt>
                <c:pt idx="63">
                  <c:v>41182</c:v>
                </c:pt>
                <c:pt idx="64">
                  <c:v>41213</c:v>
                </c:pt>
                <c:pt idx="65">
                  <c:v>41243</c:v>
                </c:pt>
                <c:pt idx="66">
                  <c:v>41274</c:v>
                </c:pt>
                <c:pt idx="67">
                  <c:v>41305</c:v>
                </c:pt>
                <c:pt idx="68">
                  <c:v>41333</c:v>
                </c:pt>
                <c:pt idx="69">
                  <c:v>41364</c:v>
                </c:pt>
                <c:pt idx="70">
                  <c:v>41394</c:v>
                </c:pt>
                <c:pt idx="71">
                  <c:v>41425</c:v>
                </c:pt>
                <c:pt idx="72">
                  <c:v>41455</c:v>
                </c:pt>
                <c:pt idx="73">
                  <c:v>41486</c:v>
                </c:pt>
                <c:pt idx="74">
                  <c:v>41517</c:v>
                </c:pt>
                <c:pt idx="75">
                  <c:v>41547</c:v>
                </c:pt>
                <c:pt idx="76">
                  <c:v>41578</c:v>
                </c:pt>
                <c:pt idx="77">
                  <c:v>41608</c:v>
                </c:pt>
                <c:pt idx="78">
                  <c:v>41639</c:v>
                </c:pt>
                <c:pt idx="79">
                  <c:v>41670</c:v>
                </c:pt>
                <c:pt idx="80">
                  <c:v>41698</c:v>
                </c:pt>
                <c:pt idx="81">
                  <c:v>41729</c:v>
                </c:pt>
                <c:pt idx="82">
                  <c:v>41759</c:v>
                </c:pt>
                <c:pt idx="83">
                  <c:v>41790</c:v>
                </c:pt>
                <c:pt idx="84">
                  <c:v>41820</c:v>
                </c:pt>
                <c:pt idx="85">
                  <c:v>41851</c:v>
                </c:pt>
                <c:pt idx="86">
                  <c:v>41882</c:v>
                </c:pt>
                <c:pt idx="87">
                  <c:v>41912</c:v>
                </c:pt>
                <c:pt idx="88">
                  <c:v>41943</c:v>
                </c:pt>
                <c:pt idx="89">
                  <c:v>41973</c:v>
                </c:pt>
                <c:pt idx="90">
                  <c:v>42004</c:v>
                </c:pt>
                <c:pt idx="91">
                  <c:v>42035</c:v>
                </c:pt>
                <c:pt idx="92">
                  <c:v>42063</c:v>
                </c:pt>
                <c:pt idx="93">
                  <c:v>42094</c:v>
                </c:pt>
                <c:pt idx="94">
                  <c:v>42124</c:v>
                </c:pt>
                <c:pt idx="95">
                  <c:v>42155</c:v>
                </c:pt>
                <c:pt idx="96">
                  <c:v>42185</c:v>
                </c:pt>
                <c:pt idx="97">
                  <c:v>42216</c:v>
                </c:pt>
                <c:pt idx="98">
                  <c:v>42247</c:v>
                </c:pt>
                <c:pt idx="99">
                  <c:v>42277</c:v>
                </c:pt>
                <c:pt idx="100">
                  <c:v>42308</c:v>
                </c:pt>
                <c:pt idx="101">
                  <c:v>42338</c:v>
                </c:pt>
                <c:pt idx="102">
                  <c:v>42369</c:v>
                </c:pt>
                <c:pt idx="103">
                  <c:v>42400</c:v>
                </c:pt>
                <c:pt idx="104">
                  <c:v>42429</c:v>
                </c:pt>
                <c:pt idx="105">
                  <c:v>42460</c:v>
                </c:pt>
                <c:pt idx="106">
                  <c:v>42490</c:v>
                </c:pt>
                <c:pt idx="107">
                  <c:v>42521</c:v>
                </c:pt>
                <c:pt idx="108">
                  <c:v>42551</c:v>
                </c:pt>
                <c:pt idx="109">
                  <c:v>42582</c:v>
                </c:pt>
                <c:pt idx="110">
                  <c:v>42613</c:v>
                </c:pt>
                <c:pt idx="111">
                  <c:v>42643</c:v>
                </c:pt>
                <c:pt idx="112">
                  <c:v>42674</c:v>
                </c:pt>
                <c:pt idx="113">
                  <c:v>42704</c:v>
                </c:pt>
                <c:pt idx="114">
                  <c:v>42735</c:v>
                </c:pt>
                <c:pt idx="115">
                  <c:v>42766</c:v>
                </c:pt>
                <c:pt idx="116">
                  <c:v>42794</c:v>
                </c:pt>
                <c:pt idx="117">
                  <c:v>42825</c:v>
                </c:pt>
                <c:pt idx="118">
                  <c:v>42855</c:v>
                </c:pt>
                <c:pt idx="119">
                  <c:v>42886</c:v>
                </c:pt>
                <c:pt idx="120">
                  <c:v>42916</c:v>
                </c:pt>
                <c:pt idx="121">
                  <c:v>42947</c:v>
                </c:pt>
                <c:pt idx="122">
                  <c:v>42978</c:v>
                </c:pt>
                <c:pt idx="123">
                  <c:v>43008</c:v>
                </c:pt>
                <c:pt idx="124">
                  <c:v>43039</c:v>
                </c:pt>
                <c:pt idx="125">
                  <c:v>43069</c:v>
                </c:pt>
                <c:pt idx="126">
                  <c:v>43100</c:v>
                </c:pt>
                <c:pt idx="127">
                  <c:v>43131</c:v>
                </c:pt>
                <c:pt idx="128">
                  <c:v>43159</c:v>
                </c:pt>
                <c:pt idx="129">
                  <c:v>43190</c:v>
                </c:pt>
                <c:pt idx="130">
                  <c:v>43220</c:v>
                </c:pt>
                <c:pt idx="131">
                  <c:v>43251</c:v>
                </c:pt>
                <c:pt idx="132">
                  <c:v>43281</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formatCode="mmm\ yy">
                  <c:v>45138</c:v>
                </c:pt>
                <c:pt idx="194" formatCode="mmm\ yy">
                  <c:v>45169</c:v>
                </c:pt>
                <c:pt idx="195" formatCode="mmm\ yy">
                  <c:v>45199</c:v>
                </c:pt>
                <c:pt idx="196" formatCode="mmm\ yy">
                  <c:v>45230</c:v>
                </c:pt>
                <c:pt idx="197" formatCode="mmm\ yy">
                  <c:v>45260</c:v>
                </c:pt>
                <c:pt idx="198" formatCode="mmm\ yy">
                  <c:v>45291</c:v>
                </c:pt>
                <c:pt idx="199" formatCode="mmm\ yy">
                  <c:v>45322</c:v>
                </c:pt>
                <c:pt idx="200" formatCode="mmm\ yy">
                  <c:v>45351</c:v>
                </c:pt>
                <c:pt idx="201" formatCode="mmm\ yy">
                  <c:v>45382</c:v>
                </c:pt>
                <c:pt idx="202" formatCode="mmm\ yy">
                  <c:v>45412</c:v>
                </c:pt>
                <c:pt idx="203" formatCode="mmm\ yy">
                  <c:v>45443</c:v>
                </c:pt>
                <c:pt idx="204" formatCode="mmm\ yy">
                  <c:v>45473</c:v>
                </c:pt>
                <c:pt idx="205" formatCode="mmm\ yy">
                  <c:v>45474</c:v>
                </c:pt>
                <c:pt idx="206" formatCode="mmm\ yy">
                  <c:v>45505</c:v>
                </c:pt>
                <c:pt idx="207" formatCode="mmm\ yy">
                  <c:v>45536</c:v>
                </c:pt>
                <c:pt idx="208" formatCode="mmm\ yy">
                  <c:v>45566</c:v>
                </c:pt>
                <c:pt idx="209" formatCode="mmm\ yy">
                  <c:v>45597</c:v>
                </c:pt>
                <c:pt idx="210" formatCode="mmm\ yy">
                  <c:v>45627</c:v>
                </c:pt>
                <c:pt idx="211" formatCode="mmm\ yy">
                  <c:v>45658</c:v>
                </c:pt>
                <c:pt idx="212" formatCode="mmm\ yy">
                  <c:v>45689</c:v>
                </c:pt>
                <c:pt idx="213" formatCode="mmm\ yy">
                  <c:v>45717</c:v>
                </c:pt>
                <c:pt idx="214" formatCode="mmm\ yy">
                  <c:v>45748</c:v>
                </c:pt>
                <c:pt idx="215" formatCode="mmm\ yy">
                  <c:v>45778</c:v>
                </c:pt>
                <c:pt idx="216" formatCode="mmm\ yy">
                  <c:v>45809</c:v>
                </c:pt>
              </c:numCache>
            </c:numRef>
          </c:cat>
          <c:val>
            <c:numRef>
              <c:f>'Comm sentences tables - musters'!$G$4:$G$220</c:f>
              <c:numCache>
                <c:formatCode>_-* #,##0_-;\-* #,##0_-;_-* "-"??_-;_-@_-</c:formatCode>
                <c:ptCount val="217"/>
                <c:pt idx="1">
                  <c:v>5146</c:v>
                </c:pt>
                <c:pt idx="2">
                  <c:v>5277</c:v>
                </c:pt>
                <c:pt idx="3">
                  <c:v>5265</c:v>
                </c:pt>
                <c:pt idx="4">
                  <c:v>5416</c:v>
                </c:pt>
                <c:pt idx="5">
                  <c:v>5558</c:v>
                </c:pt>
                <c:pt idx="6">
                  <c:v>5605</c:v>
                </c:pt>
                <c:pt idx="7">
                  <c:v>5612</c:v>
                </c:pt>
                <c:pt idx="8">
                  <c:v>5770</c:v>
                </c:pt>
                <c:pt idx="9">
                  <c:v>5925</c:v>
                </c:pt>
                <c:pt idx="10">
                  <c:v>6064</c:v>
                </c:pt>
                <c:pt idx="11">
                  <c:v>6121</c:v>
                </c:pt>
                <c:pt idx="12">
                  <c:v>6235</c:v>
                </c:pt>
                <c:pt idx="13">
                  <c:v>6370</c:v>
                </c:pt>
                <c:pt idx="14">
                  <c:v>6267</c:v>
                </c:pt>
                <c:pt idx="15">
                  <c:v>6346</c:v>
                </c:pt>
                <c:pt idx="16">
                  <c:v>6342</c:v>
                </c:pt>
                <c:pt idx="17">
                  <c:v>6375</c:v>
                </c:pt>
                <c:pt idx="18">
                  <c:v>6360</c:v>
                </c:pt>
                <c:pt idx="19">
                  <c:v>6310</c:v>
                </c:pt>
                <c:pt idx="20">
                  <c:v>6401</c:v>
                </c:pt>
                <c:pt idx="21">
                  <c:v>6379</c:v>
                </c:pt>
                <c:pt idx="22">
                  <c:v>6362</c:v>
                </c:pt>
                <c:pt idx="23">
                  <c:v>6486</c:v>
                </c:pt>
                <c:pt idx="24">
                  <c:v>6637</c:v>
                </c:pt>
                <c:pt idx="25">
                  <c:v>6848</c:v>
                </c:pt>
                <c:pt idx="26">
                  <c:v>6884</c:v>
                </c:pt>
                <c:pt idx="27">
                  <c:v>7018</c:v>
                </c:pt>
                <c:pt idx="28">
                  <c:v>7169</c:v>
                </c:pt>
                <c:pt idx="29">
                  <c:v>7303</c:v>
                </c:pt>
                <c:pt idx="30">
                  <c:v>7254</c:v>
                </c:pt>
                <c:pt idx="31">
                  <c:v>7118</c:v>
                </c:pt>
                <c:pt idx="32">
                  <c:v>7100</c:v>
                </c:pt>
                <c:pt idx="33">
                  <c:v>7216</c:v>
                </c:pt>
                <c:pt idx="34">
                  <c:v>7261</c:v>
                </c:pt>
                <c:pt idx="35">
                  <c:v>7306</c:v>
                </c:pt>
                <c:pt idx="36">
                  <c:v>7441</c:v>
                </c:pt>
                <c:pt idx="37">
                  <c:v>7571</c:v>
                </c:pt>
                <c:pt idx="38">
                  <c:v>7592</c:v>
                </c:pt>
                <c:pt idx="39">
                  <c:v>7751</c:v>
                </c:pt>
                <c:pt idx="40">
                  <c:v>7738</c:v>
                </c:pt>
                <c:pt idx="41">
                  <c:v>7715</c:v>
                </c:pt>
                <c:pt idx="42">
                  <c:v>7606</c:v>
                </c:pt>
                <c:pt idx="43">
                  <c:v>7440</c:v>
                </c:pt>
                <c:pt idx="44">
                  <c:v>7402</c:v>
                </c:pt>
                <c:pt idx="45">
                  <c:v>7546</c:v>
                </c:pt>
                <c:pt idx="46">
                  <c:v>7470</c:v>
                </c:pt>
                <c:pt idx="47">
                  <c:v>7572</c:v>
                </c:pt>
                <c:pt idx="48">
                  <c:v>7688</c:v>
                </c:pt>
                <c:pt idx="49">
                  <c:v>7829</c:v>
                </c:pt>
                <c:pt idx="50">
                  <c:v>7836</c:v>
                </c:pt>
                <c:pt idx="51">
                  <c:v>7969</c:v>
                </c:pt>
                <c:pt idx="52">
                  <c:v>8112</c:v>
                </c:pt>
                <c:pt idx="53">
                  <c:v>8082</c:v>
                </c:pt>
                <c:pt idx="54">
                  <c:v>7907</c:v>
                </c:pt>
                <c:pt idx="55">
                  <c:v>7796</c:v>
                </c:pt>
                <c:pt idx="56">
                  <c:v>7700</c:v>
                </c:pt>
                <c:pt idx="57">
                  <c:v>7804</c:v>
                </c:pt>
                <c:pt idx="58">
                  <c:v>7648</c:v>
                </c:pt>
                <c:pt idx="59">
                  <c:v>7868</c:v>
                </c:pt>
                <c:pt idx="60">
                  <c:v>8045</c:v>
                </c:pt>
                <c:pt idx="61">
                  <c:v>8068</c:v>
                </c:pt>
                <c:pt idx="62">
                  <c:v>8283</c:v>
                </c:pt>
                <c:pt idx="63">
                  <c:v>8408</c:v>
                </c:pt>
                <c:pt idx="64">
                  <c:v>8515</c:v>
                </c:pt>
                <c:pt idx="65">
                  <c:v>8508</c:v>
                </c:pt>
                <c:pt idx="66">
                  <c:v>8293</c:v>
                </c:pt>
                <c:pt idx="67">
                  <c:v>8229</c:v>
                </c:pt>
                <c:pt idx="68">
                  <c:v>8132</c:v>
                </c:pt>
                <c:pt idx="69">
                  <c:v>8076</c:v>
                </c:pt>
                <c:pt idx="70">
                  <c:v>8084</c:v>
                </c:pt>
                <c:pt idx="71">
                  <c:v>8107</c:v>
                </c:pt>
                <c:pt idx="72">
                  <c:v>8211</c:v>
                </c:pt>
                <c:pt idx="73">
                  <c:v>8335</c:v>
                </c:pt>
                <c:pt idx="74">
                  <c:v>8191</c:v>
                </c:pt>
                <c:pt idx="75">
                  <c:v>8243</c:v>
                </c:pt>
                <c:pt idx="76">
                  <c:v>8176</c:v>
                </c:pt>
                <c:pt idx="77">
                  <c:v>8067</c:v>
                </c:pt>
                <c:pt idx="78">
                  <c:v>7876</c:v>
                </c:pt>
                <c:pt idx="79">
                  <c:v>7667</c:v>
                </c:pt>
                <c:pt idx="80">
                  <c:v>7436</c:v>
                </c:pt>
                <c:pt idx="81">
                  <c:v>7356</c:v>
                </c:pt>
                <c:pt idx="82">
                  <c:v>7193</c:v>
                </c:pt>
                <c:pt idx="83">
                  <c:v>7224</c:v>
                </c:pt>
                <c:pt idx="84">
                  <c:v>7251</c:v>
                </c:pt>
                <c:pt idx="85">
                  <c:v>7481</c:v>
                </c:pt>
                <c:pt idx="86">
                  <c:v>7448</c:v>
                </c:pt>
                <c:pt idx="87">
                  <c:v>7496</c:v>
                </c:pt>
                <c:pt idx="88">
                  <c:v>7450</c:v>
                </c:pt>
                <c:pt idx="89">
                  <c:v>7481</c:v>
                </c:pt>
                <c:pt idx="90">
                  <c:v>7349</c:v>
                </c:pt>
                <c:pt idx="91">
                  <c:v>7159</c:v>
                </c:pt>
                <c:pt idx="92">
                  <c:v>7083</c:v>
                </c:pt>
                <c:pt idx="93">
                  <c:v>7117</c:v>
                </c:pt>
                <c:pt idx="94">
                  <c:v>7082</c:v>
                </c:pt>
                <c:pt idx="95">
                  <c:v>7166</c:v>
                </c:pt>
                <c:pt idx="96">
                  <c:v>7288</c:v>
                </c:pt>
                <c:pt idx="97">
                  <c:v>7361</c:v>
                </c:pt>
                <c:pt idx="98">
                  <c:v>7333</c:v>
                </c:pt>
                <c:pt idx="99">
                  <c:v>7478</c:v>
                </c:pt>
                <c:pt idx="100">
                  <c:v>7640</c:v>
                </c:pt>
                <c:pt idx="101">
                  <c:v>7814</c:v>
                </c:pt>
                <c:pt idx="102">
                  <c:v>7631</c:v>
                </c:pt>
              </c:numCache>
            </c:numRef>
          </c:val>
        </c:ser>
        <c:ser>
          <c:idx val="3"/>
          <c:order val="1"/>
          <c:tx>
            <c:strRef>
              <c:f>'Comm sentences tables - musters'!$J$2:$O$2</c:f>
              <c:strCache>
                <c:ptCount val="1"/>
                <c:pt idx="0">
                  <c:v>Forecast</c:v>
                </c:pt>
              </c:strCache>
            </c:strRef>
          </c:tx>
          <c:spPr>
            <a:ln w="25400">
              <a:solidFill>
                <a:schemeClr val="accent1"/>
              </a:solidFill>
              <a:prstDash val="solid"/>
            </a:ln>
          </c:spPr>
          <c:marker>
            <c:symbol val="x"/>
            <c:size val="3"/>
            <c:spPr>
              <a:noFill/>
              <a:ln w="9525">
                <a:noFill/>
              </a:ln>
            </c:spPr>
          </c:marker>
          <c:cat>
            <c:numRef>
              <c:f>'Comm sentences tables - musters'!$B$4:$B$220</c:f>
              <c:numCache>
                <c:formatCode>mmm\-yy</c:formatCode>
                <c:ptCount val="217"/>
                <c:pt idx="0">
                  <c:v>39263</c:v>
                </c:pt>
                <c:pt idx="1">
                  <c:v>39294</c:v>
                </c:pt>
                <c:pt idx="2">
                  <c:v>39325</c:v>
                </c:pt>
                <c:pt idx="3">
                  <c:v>39355</c:v>
                </c:pt>
                <c:pt idx="4">
                  <c:v>39386</c:v>
                </c:pt>
                <c:pt idx="5">
                  <c:v>39416</c:v>
                </c:pt>
                <c:pt idx="6">
                  <c:v>39447</c:v>
                </c:pt>
                <c:pt idx="7">
                  <c:v>39478</c:v>
                </c:pt>
                <c:pt idx="8">
                  <c:v>39507</c:v>
                </c:pt>
                <c:pt idx="9">
                  <c:v>39538</c:v>
                </c:pt>
                <c:pt idx="10">
                  <c:v>39568</c:v>
                </c:pt>
                <c:pt idx="11">
                  <c:v>39599</c:v>
                </c:pt>
                <c:pt idx="12">
                  <c:v>39629</c:v>
                </c:pt>
                <c:pt idx="13">
                  <c:v>39660</c:v>
                </c:pt>
                <c:pt idx="14">
                  <c:v>39691</c:v>
                </c:pt>
                <c:pt idx="15">
                  <c:v>39721</c:v>
                </c:pt>
                <c:pt idx="16">
                  <c:v>39752</c:v>
                </c:pt>
                <c:pt idx="17">
                  <c:v>39782</c:v>
                </c:pt>
                <c:pt idx="18">
                  <c:v>39813</c:v>
                </c:pt>
                <c:pt idx="19">
                  <c:v>39844</c:v>
                </c:pt>
                <c:pt idx="20">
                  <c:v>39872</c:v>
                </c:pt>
                <c:pt idx="21">
                  <c:v>39903</c:v>
                </c:pt>
                <c:pt idx="22">
                  <c:v>39933</c:v>
                </c:pt>
                <c:pt idx="23">
                  <c:v>39964</c:v>
                </c:pt>
                <c:pt idx="24">
                  <c:v>39994</c:v>
                </c:pt>
                <c:pt idx="25">
                  <c:v>40025</c:v>
                </c:pt>
                <c:pt idx="26">
                  <c:v>40056</c:v>
                </c:pt>
                <c:pt idx="27">
                  <c:v>40086</c:v>
                </c:pt>
                <c:pt idx="28">
                  <c:v>40117</c:v>
                </c:pt>
                <c:pt idx="29">
                  <c:v>40147</c:v>
                </c:pt>
                <c:pt idx="30">
                  <c:v>40178</c:v>
                </c:pt>
                <c:pt idx="31">
                  <c:v>40209</c:v>
                </c:pt>
                <c:pt idx="32">
                  <c:v>40237</c:v>
                </c:pt>
                <c:pt idx="33">
                  <c:v>40268</c:v>
                </c:pt>
                <c:pt idx="34">
                  <c:v>40298</c:v>
                </c:pt>
                <c:pt idx="35">
                  <c:v>40329</c:v>
                </c:pt>
                <c:pt idx="36">
                  <c:v>40359</c:v>
                </c:pt>
                <c:pt idx="37">
                  <c:v>40390</c:v>
                </c:pt>
                <c:pt idx="38">
                  <c:v>40421</c:v>
                </c:pt>
                <c:pt idx="39">
                  <c:v>40451</c:v>
                </c:pt>
                <c:pt idx="40">
                  <c:v>40482</c:v>
                </c:pt>
                <c:pt idx="41">
                  <c:v>40512</c:v>
                </c:pt>
                <c:pt idx="42">
                  <c:v>40543</c:v>
                </c:pt>
                <c:pt idx="43">
                  <c:v>40574</c:v>
                </c:pt>
                <c:pt idx="44">
                  <c:v>40602</c:v>
                </c:pt>
                <c:pt idx="45">
                  <c:v>40633</c:v>
                </c:pt>
                <c:pt idx="46">
                  <c:v>40663</c:v>
                </c:pt>
                <c:pt idx="47">
                  <c:v>40694</c:v>
                </c:pt>
                <c:pt idx="48">
                  <c:v>40724</c:v>
                </c:pt>
                <c:pt idx="49">
                  <c:v>40755</c:v>
                </c:pt>
                <c:pt idx="50">
                  <c:v>40786</c:v>
                </c:pt>
                <c:pt idx="51">
                  <c:v>40816</c:v>
                </c:pt>
                <c:pt idx="52">
                  <c:v>40847</c:v>
                </c:pt>
                <c:pt idx="53">
                  <c:v>40877</c:v>
                </c:pt>
                <c:pt idx="54">
                  <c:v>40908</c:v>
                </c:pt>
                <c:pt idx="55">
                  <c:v>40939</c:v>
                </c:pt>
                <c:pt idx="56">
                  <c:v>40968</c:v>
                </c:pt>
                <c:pt idx="57">
                  <c:v>40999</c:v>
                </c:pt>
                <c:pt idx="58">
                  <c:v>41029</c:v>
                </c:pt>
                <c:pt idx="59">
                  <c:v>41060</c:v>
                </c:pt>
                <c:pt idx="60">
                  <c:v>41090</c:v>
                </c:pt>
                <c:pt idx="61">
                  <c:v>41121</c:v>
                </c:pt>
                <c:pt idx="62">
                  <c:v>41152</c:v>
                </c:pt>
                <c:pt idx="63">
                  <c:v>41182</c:v>
                </c:pt>
                <c:pt idx="64">
                  <c:v>41213</c:v>
                </c:pt>
                <c:pt idx="65">
                  <c:v>41243</c:v>
                </c:pt>
                <c:pt idx="66">
                  <c:v>41274</c:v>
                </c:pt>
                <c:pt idx="67">
                  <c:v>41305</c:v>
                </c:pt>
                <c:pt idx="68">
                  <c:v>41333</c:v>
                </c:pt>
                <c:pt idx="69">
                  <c:v>41364</c:v>
                </c:pt>
                <c:pt idx="70">
                  <c:v>41394</c:v>
                </c:pt>
                <c:pt idx="71">
                  <c:v>41425</c:v>
                </c:pt>
                <c:pt idx="72">
                  <c:v>41455</c:v>
                </c:pt>
                <c:pt idx="73">
                  <c:v>41486</c:v>
                </c:pt>
                <c:pt idx="74">
                  <c:v>41517</c:v>
                </c:pt>
                <c:pt idx="75">
                  <c:v>41547</c:v>
                </c:pt>
                <c:pt idx="76">
                  <c:v>41578</c:v>
                </c:pt>
                <c:pt idx="77">
                  <c:v>41608</c:v>
                </c:pt>
                <c:pt idx="78">
                  <c:v>41639</c:v>
                </c:pt>
                <c:pt idx="79">
                  <c:v>41670</c:v>
                </c:pt>
                <c:pt idx="80">
                  <c:v>41698</c:v>
                </c:pt>
                <c:pt idx="81">
                  <c:v>41729</c:v>
                </c:pt>
                <c:pt idx="82">
                  <c:v>41759</c:v>
                </c:pt>
                <c:pt idx="83">
                  <c:v>41790</c:v>
                </c:pt>
                <c:pt idx="84">
                  <c:v>41820</c:v>
                </c:pt>
                <c:pt idx="85">
                  <c:v>41851</c:v>
                </c:pt>
                <c:pt idx="86">
                  <c:v>41882</c:v>
                </c:pt>
                <c:pt idx="87">
                  <c:v>41912</c:v>
                </c:pt>
                <c:pt idx="88">
                  <c:v>41943</c:v>
                </c:pt>
                <c:pt idx="89">
                  <c:v>41973</c:v>
                </c:pt>
                <c:pt idx="90">
                  <c:v>42004</c:v>
                </c:pt>
                <c:pt idx="91">
                  <c:v>42035</c:v>
                </c:pt>
                <c:pt idx="92">
                  <c:v>42063</c:v>
                </c:pt>
                <c:pt idx="93">
                  <c:v>42094</c:v>
                </c:pt>
                <c:pt idx="94">
                  <c:v>42124</c:v>
                </c:pt>
                <c:pt idx="95">
                  <c:v>42155</c:v>
                </c:pt>
                <c:pt idx="96">
                  <c:v>42185</c:v>
                </c:pt>
                <c:pt idx="97">
                  <c:v>42216</c:v>
                </c:pt>
                <c:pt idx="98">
                  <c:v>42247</c:v>
                </c:pt>
                <c:pt idx="99">
                  <c:v>42277</c:v>
                </c:pt>
                <c:pt idx="100">
                  <c:v>42308</c:v>
                </c:pt>
                <c:pt idx="101">
                  <c:v>42338</c:v>
                </c:pt>
                <c:pt idx="102">
                  <c:v>42369</c:v>
                </c:pt>
                <c:pt idx="103">
                  <c:v>42400</c:v>
                </c:pt>
                <c:pt idx="104">
                  <c:v>42429</c:v>
                </c:pt>
                <c:pt idx="105">
                  <c:v>42460</c:v>
                </c:pt>
                <c:pt idx="106">
                  <c:v>42490</c:v>
                </c:pt>
                <c:pt idx="107">
                  <c:v>42521</c:v>
                </c:pt>
                <c:pt idx="108">
                  <c:v>42551</c:v>
                </c:pt>
                <c:pt idx="109">
                  <c:v>42582</c:v>
                </c:pt>
                <c:pt idx="110">
                  <c:v>42613</c:v>
                </c:pt>
                <c:pt idx="111">
                  <c:v>42643</c:v>
                </c:pt>
                <c:pt idx="112">
                  <c:v>42674</c:v>
                </c:pt>
                <c:pt idx="113">
                  <c:v>42704</c:v>
                </c:pt>
                <c:pt idx="114">
                  <c:v>42735</c:v>
                </c:pt>
                <c:pt idx="115">
                  <c:v>42766</c:v>
                </c:pt>
                <c:pt idx="116">
                  <c:v>42794</c:v>
                </c:pt>
                <c:pt idx="117">
                  <c:v>42825</c:v>
                </c:pt>
                <c:pt idx="118">
                  <c:v>42855</c:v>
                </c:pt>
                <c:pt idx="119">
                  <c:v>42886</c:v>
                </c:pt>
                <c:pt idx="120">
                  <c:v>42916</c:v>
                </c:pt>
                <c:pt idx="121">
                  <c:v>42947</c:v>
                </c:pt>
                <c:pt idx="122">
                  <c:v>42978</c:v>
                </c:pt>
                <c:pt idx="123">
                  <c:v>43008</c:v>
                </c:pt>
                <c:pt idx="124">
                  <c:v>43039</c:v>
                </c:pt>
                <c:pt idx="125">
                  <c:v>43069</c:v>
                </c:pt>
                <c:pt idx="126">
                  <c:v>43100</c:v>
                </c:pt>
                <c:pt idx="127">
                  <c:v>43131</c:v>
                </c:pt>
                <c:pt idx="128">
                  <c:v>43159</c:v>
                </c:pt>
                <c:pt idx="129">
                  <c:v>43190</c:v>
                </c:pt>
                <c:pt idx="130">
                  <c:v>43220</c:v>
                </c:pt>
                <c:pt idx="131">
                  <c:v>43251</c:v>
                </c:pt>
                <c:pt idx="132">
                  <c:v>43281</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formatCode="mmm\ yy">
                  <c:v>45138</c:v>
                </c:pt>
                <c:pt idx="194" formatCode="mmm\ yy">
                  <c:v>45169</c:v>
                </c:pt>
                <c:pt idx="195" formatCode="mmm\ yy">
                  <c:v>45199</c:v>
                </c:pt>
                <c:pt idx="196" formatCode="mmm\ yy">
                  <c:v>45230</c:v>
                </c:pt>
                <c:pt idx="197" formatCode="mmm\ yy">
                  <c:v>45260</c:v>
                </c:pt>
                <c:pt idx="198" formatCode="mmm\ yy">
                  <c:v>45291</c:v>
                </c:pt>
                <c:pt idx="199" formatCode="mmm\ yy">
                  <c:v>45322</c:v>
                </c:pt>
                <c:pt idx="200" formatCode="mmm\ yy">
                  <c:v>45351</c:v>
                </c:pt>
                <c:pt idx="201" formatCode="mmm\ yy">
                  <c:v>45382</c:v>
                </c:pt>
                <c:pt idx="202" formatCode="mmm\ yy">
                  <c:v>45412</c:v>
                </c:pt>
                <c:pt idx="203" formatCode="mmm\ yy">
                  <c:v>45443</c:v>
                </c:pt>
                <c:pt idx="204" formatCode="mmm\ yy">
                  <c:v>45473</c:v>
                </c:pt>
                <c:pt idx="205" formatCode="mmm\ yy">
                  <c:v>45474</c:v>
                </c:pt>
                <c:pt idx="206" formatCode="mmm\ yy">
                  <c:v>45505</c:v>
                </c:pt>
                <c:pt idx="207" formatCode="mmm\ yy">
                  <c:v>45536</c:v>
                </c:pt>
                <c:pt idx="208" formatCode="mmm\ yy">
                  <c:v>45566</c:v>
                </c:pt>
                <c:pt idx="209" formatCode="mmm\ yy">
                  <c:v>45597</c:v>
                </c:pt>
                <c:pt idx="210" formatCode="mmm\ yy">
                  <c:v>45627</c:v>
                </c:pt>
                <c:pt idx="211" formatCode="mmm\ yy">
                  <c:v>45658</c:v>
                </c:pt>
                <c:pt idx="212" formatCode="mmm\ yy">
                  <c:v>45689</c:v>
                </c:pt>
                <c:pt idx="213" formatCode="mmm\ yy">
                  <c:v>45717</c:v>
                </c:pt>
                <c:pt idx="214" formatCode="mmm\ yy">
                  <c:v>45748</c:v>
                </c:pt>
                <c:pt idx="215" formatCode="mmm\ yy">
                  <c:v>45778</c:v>
                </c:pt>
                <c:pt idx="216" formatCode="mmm\ yy">
                  <c:v>45809</c:v>
                </c:pt>
              </c:numCache>
            </c:numRef>
          </c:cat>
          <c:val>
            <c:numRef>
              <c:f>'Comm sentences tables - musters'!$N$4:$N$220</c:f>
              <c:numCache>
                <c:formatCode>_-* #,##0_-;\-* #,##0_-;_-* "-"??_-;_-@_-</c:formatCode>
                <c:ptCount val="217"/>
                <c:pt idx="101">
                  <c:v>7595</c:v>
                </c:pt>
                <c:pt idx="102">
                  <c:v>7426</c:v>
                </c:pt>
                <c:pt idx="103">
                  <c:v>7425</c:v>
                </c:pt>
                <c:pt idx="104">
                  <c:v>7290</c:v>
                </c:pt>
                <c:pt idx="105">
                  <c:v>7296</c:v>
                </c:pt>
                <c:pt idx="106">
                  <c:v>7231</c:v>
                </c:pt>
                <c:pt idx="107">
                  <c:v>7324</c:v>
                </c:pt>
                <c:pt idx="108">
                  <c:v>7377</c:v>
                </c:pt>
                <c:pt idx="109">
                  <c:v>7520</c:v>
                </c:pt>
                <c:pt idx="110">
                  <c:v>7422</c:v>
                </c:pt>
                <c:pt idx="111">
                  <c:v>7520</c:v>
                </c:pt>
                <c:pt idx="112">
                  <c:v>7608</c:v>
                </c:pt>
                <c:pt idx="113">
                  <c:v>7645</c:v>
                </c:pt>
                <c:pt idx="114">
                  <c:v>7463</c:v>
                </c:pt>
                <c:pt idx="115">
                  <c:v>7415</c:v>
                </c:pt>
                <c:pt idx="116">
                  <c:v>7271</c:v>
                </c:pt>
                <c:pt idx="117">
                  <c:v>7315</c:v>
                </c:pt>
                <c:pt idx="118">
                  <c:v>7239</c:v>
                </c:pt>
                <c:pt idx="119">
                  <c:v>7338</c:v>
                </c:pt>
                <c:pt idx="120">
                  <c:v>7399</c:v>
                </c:pt>
                <c:pt idx="121">
                  <c:v>7529</c:v>
                </c:pt>
                <c:pt idx="122">
                  <c:v>7435</c:v>
                </c:pt>
                <c:pt idx="123">
                  <c:v>7545</c:v>
                </c:pt>
                <c:pt idx="124">
                  <c:v>7570</c:v>
                </c:pt>
                <c:pt idx="125">
                  <c:v>7633</c:v>
                </c:pt>
                <c:pt idx="126">
                  <c:v>7446</c:v>
                </c:pt>
                <c:pt idx="127">
                  <c:v>7401</c:v>
                </c:pt>
                <c:pt idx="128">
                  <c:v>7258</c:v>
                </c:pt>
                <c:pt idx="129">
                  <c:v>7300</c:v>
                </c:pt>
                <c:pt idx="130">
                  <c:v>7226</c:v>
                </c:pt>
                <c:pt idx="131">
                  <c:v>7325</c:v>
                </c:pt>
                <c:pt idx="132">
                  <c:v>7384</c:v>
                </c:pt>
                <c:pt idx="133">
                  <c:v>7516</c:v>
                </c:pt>
                <c:pt idx="134">
                  <c:v>7422</c:v>
                </c:pt>
                <c:pt idx="135">
                  <c:v>7511</c:v>
                </c:pt>
                <c:pt idx="136">
                  <c:v>7558</c:v>
                </c:pt>
                <c:pt idx="137">
                  <c:v>7620</c:v>
                </c:pt>
                <c:pt idx="138">
                  <c:v>7434</c:v>
                </c:pt>
                <c:pt idx="139">
                  <c:v>7389</c:v>
                </c:pt>
                <c:pt idx="140">
                  <c:v>7246</c:v>
                </c:pt>
                <c:pt idx="141">
                  <c:v>7288</c:v>
                </c:pt>
                <c:pt idx="142">
                  <c:v>7214</c:v>
                </c:pt>
                <c:pt idx="143">
                  <c:v>7313</c:v>
                </c:pt>
                <c:pt idx="144">
                  <c:v>7373</c:v>
                </c:pt>
                <c:pt idx="145">
                  <c:v>7504</c:v>
                </c:pt>
                <c:pt idx="146">
                  <c:v>7411</c:v>
                </c:pt>
                <c:pt idx="147">
                  <c:v>7522</c:v>
                </c:pt>
                <c:pt idx="148">
                  <c:v>7548</c:v>
                </c:pt>
                <c:pt idx="149">
                  <c:v>7610</c:v>
                </c:pt>
                <c:pt idx="150">
                  <c:v>7424</c:v>
                </c:pt>
                <c:pt idx="151">
                  <c:v>7379</c:v>
                </c:pt>
                <c:pt idx="152">
                  <c:v>7206</c:v>
                </c:pt>
                <c:pt idx="153">
                  <c:v>7246</c:v>
                </c:pt>
                <c:pt idx="154">
                  <c:v>7174</c:v>
                </c:pt>
                <c:pt idx="155">
                  <c:v>7272</c:v>
                </c:pt>
                <c:pt idx="156">
                  <c:v>7334</c:v>
                </c:pt>
                <c:pt idx="157">
                  <c:v>7464</c:v>
                </c:pt>
                <c:pt idx="158">
                  <c:v>7376</c:v>
                </c:pt>
                <c:pt idx="159">
                  <c:v>7491</c:v>
                </c:pt>
                <c:pt idx="160">
                  <c:v>7536</c:v>
                </c:pt>
                <c:pt idx="161">
                  <c:v>7601</c:v>
                </c:pt>
                <c:pt idx="162">
                  <c:v>7416</c:v>
                </c:pt>
                <c:pt idx="163">
                  <c:v>7370</c:v>
                </c:pt>
                <c:pt idx="164">
                  <c:v>7228</c:v>
                </c:pt>
                <c:pt idx="165">
                  <c:v>7270</c:v>
                </c:pt>
                <c:pt idx="166">
                  <c:v>7196</c:v>
                </c:pt>
                <c:pt idx="167">
                  <c:v>7295</c:v>
                </c:pt>
                <c:pt idx="168">
                  <c:v>7355</c:v>
                </c:pt>
                <c:pt idx="169">
                  <c:v>7486</c:v>
                </c:pt>
                <c:pt idx="170">
                  <c:v>7394</c:v>
                </c:pt>
                <c:pt idx="171">
                  <c:v>7506</c:v>
                </c:pt>
                <c:pt idx="172">
                  <c:v>7532</c:v>
                </c:pt>
                <c:pt idx="173">
                  <c:v>7594</c:v>
                </c:pt>
                <c:pt idx="174">
                  <c:v>7409</c:v>
                </c:pt>
                <c:pt idx="175">
                  <c:v>7363</c:v>
                </c:pt>
                <c:pt idx="176">
                  <c:v>7220</c:v>
                </c:pt>
                <c:pt idx="177">
                  <c:v>7263</c:v>
                </c:pt>
                <c:pt idx="178">
                  <c:v>7189</c:v>
                </c:pt>
                <c:pt idx="179">
                  <c:v>7288</c:v>
                </c:pt>
                <c:pt idx="180">
                  <c:v>7348</c:v>
                </c:pt>
                <c:pt idx="181">
                  <c:v>7479</c:v>
                </c:pt>
                <c:pt idx="182">
                  <c:v>7387</c:v>
                </c:pt>
                <c:pt idx="183">
                  <c:v>7499</c:v>
                </c:pt>
                <c:pt idx="184">
                  <c:v>7525</c:v>
                </c:pt>
                <c:pt idx="185">
                  <c:v>7588</c:v>
                </c:pt>
                <c:pt idx="186">
                  <c:v>7403</c:v>
                </c:pt>
                <c:pt idx="187">
                  <c:v>7357</c:v>
                </c:pt>
                <c:pt idx="188">
                  <c:v>7214</c:v>
                </c:pt>
                <c:pt idx="189">
                  <c:v>7257</c:v>
                </c:pt>
                <c:pt idx="190">
                  <c:v>7183</c:v>
                </c:pt>
                <c:pt idx="191">
                  <c:v>7282</c:v>
                </c:pt>
                <c:pt idx="192">
                  <c:v>7342</c:v>
                </c:pt>
                <c:pt idx="193">
                  <c:v>7474</c:v>
                </c:pt>
                <c:pt idx="194">
                  <c:v>7381</c:v>
                </c:pt>
                <c:pt idx="195">
                  <c:v>7494</c:v>
                </c:pt>
                <c:pt idx="196">
                  <c:v>7520</c:v>
                </c:pt>
                <c:pt idx="197">
                  <c:v>7582</c:v>
                </c:pt>
                <c:pt idx="198">
                  <c:v>7398</c:v>
                </c:pt>
                <c:pt idx="199">
                  <c:v>7352</c:v>
                </c:pt>
                <c:pt idx="200">
                  <c:v>7179</c:v>
                </c:pt>
                <c:pt idx="201">
                  <c:v>7219</c:v>
                </c:pt>
                <c:pt idx="202">
                  <c:v>7148</c:v>
                </c:pt>
                <c:pt idx="203">
                  <c:v>7246</c:v>
                </c:pt>
                <c:pt idx="204">
                  <c:v>7308</c:v>
                </c:pt>
                <c:pt idx="205">
                  <c:v>7439</c:v>
                </c:pt>
                <c:pt idx="206">
                  <c:v>7352</c:v>
                </c:pt>
                <c:pt idx="207">
                  <c:v>7467</c:v>
                </c:pt>
                <c:pt idx="208">
                  <c:v>7513</c:v>
                </c:pt>
                <c:pt idx="209">
                  <c:v>7578</c:v>
                </c:pt>
                <c:pt idx="210">
                  <c:v>7393</c:v>
                </c:pt>
                <c:pt idx="211">
                  <c:v>7348</c:v>
                </c:pt>
                <c:pt idx="212">
                  <c:v>7205</c:v>
                </c:pt>
                <c:pt idx="213">
                  <c:v>7248</c:v>
                </c:pt>
                <c:pt idx="214">
                  <c:v>7173</c:v>
                </c:pt>
                <c:pt idx="215">
                  <c:v>7273</c:v>
                </c:pt>
                <c:pt idx="216">
                  <c:v>7333</c:v>
                </c:pt>
              </c:numCache>
            </c:numRef>
          </c:val>
        </c:ser>
        <c:marker val="1"/>
        <c:axId val="97825152"/>
        <c:axId val="97827456"/>
      </c:lineChart>
      <c:dateAx>
        <c:axId val="97825152"/>
        <c:scaling>
          <c:orientation val="minMax"/>
          <c:min val="39234"/>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7100731901904513"/>
              <c:y val="0.83955822353889464"/>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97827456"/>
        <c:crosses val="autoZero"/>
        <c:auto val="1"/>
        <c:lblOffset val="100"/>
        <c:baseTimeUnit val="months"/>
        <c:majorUnit val="12"/>
        <c:majorTimeUnit val="months"/>
        <c:minorUnit val="12"/>
        <c:minorTimeUnit val="months"/>
      </c:dateAx>
      <c:valAx>
        <c:axId val="97827456"/>
        <c:scaling>
          <c:orientation val="minMax"/>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Number of starts</a:t>
                </a:r>
              </a:p>
            </c:rich>
          </c:tx>
          <c:layout>
            <c:manualLayout>
              <c:xMode val="edge"/>
              <c:yMode val="edge"/>
              <c:x val="1.2555181703608647E-2"/>
              <c:y val="0.20479745077737851"/>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97825152"/>
        <c:crosses val="autoZero"/>
        <c:crossBetween val="midCat"/>
      </c:valAx>
      <c:spPr>
        <a:solidFill>
          <a:srgbClr val="FFFFFF"/>
        </a:solidFill>
        <a:ln w="3175">
          <a:solidFill>
            <a:srgbClr val="000000"/>
          </a:solidFill>
          <a:prstDash val="solid"/>
        </a:ln>
      </c:spPr>
    </c:plotArea>
    <c:legend>
      <c:legendPos val="r"/>
      <c:layout>
        <c:manualLayout>
          <c:xMode val="edge"/>
          <c:yMode val="edge"/>
          <c:x val="0.36013215859030823"/>
          <c:y val="0.9346543690578285"/>
          <c:w val="0.27643171806167399"/>
          <c:h val="4.7524798426669269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31.xml><?xml version="1.0" encoding="utf-8"?>
<c:chartSpace xmlns:c="http://schemas.openxmlformats.org/drawingml/2006/chart" xmlns:a="http://schemas.openxmlformats.org/drawingml/2006/main" xmlns:r="http://schemas.openxmlformats.org/officeDocument/2006/relationships">
  <c:lang val="en-NZ"/>
  <c:chart>
    <c:title>
      <c:tx>
        <c:rich>
          <a:bodyPr/>
          <a:lstStyle/>
          <a:p>
            <a:pPr algn="l">
              <a:defRPr sz="1600" b="1" i="0" u="none" strike="noStrike" baseline="0">
                <a:solidFill>
                  <a:srgbClr val="000000"/>
                </a:solidFill>
                <a:latin typeface="Arial"/>
                <a:ea typeface="Arial"/>
                <a:cs typeface="Arial"/>
              </a:defRPr>
            </a:pPr>
            <a:r>
              <a:rPr lang="en-NZ"/>
              <a:t>Community Work starts</a:t>
            </a:r>
          </a:p>
        </c:rich>
      </c:tx>
      <c:spPr>
        <a:noFill/>
        <a:ln w="25400">
          <a:noFill/>
        </a:ln>
      </c:spPr>
    </c:title>
    <c:plotArea>
      <c:layout>
        <c:manualLayout>
          <c:layoutTarget val="inner"/>
          <c:xMode val="edge"/>
          <c:yMode val="edge"/>
          <c:x val="0.11419600306091392"/>
          <c:y val="9.2587406772173295E-2"/>
          <c:w val="0.86439031378390063"/>
          <c:h val="0.67492212401474361"/>
        </c:manualLayout>
      </c:layout>
      <c:lineChart>
        <c:grouping val="standard"/>
        <c:ser>
          <c:idx val="2"/>
          <c:order val="0"/>
          <c:tx>
            <c:strRef>
              <c:f>'Comm sentences tables - starts'!$F$3</c:f>
              <c:strCache>
                <c:ptCount val="1"/>
                <c:pt idx="0">
                  <c:v>Community Work</c:v>
                </c:pt>
              </c:strCache>
            </c:strRef>
          </c:tx>
          <c:spPr>
            <a:ln w="38100" cmpd="sng">
              <a:solidFill>
                <a:srgbClr val="263E78"/>
              </a:solidFill>
              <a:prstDash val="solid"/>
            </a:ln>
          </c:spPr>
          <c:marker>
            <c:symbol val="triangle"/>
            <c:size val="3"/>
            <c:spPr>
              <a:noFill/>
              <a:ln w="9525">
                <a:noFill/>
              </a:ln>
            </c:spPr>
          </c:marker>
          <c:cat>
            <c:numRef>
              <c:f>'Comm sentences tables - starts'!$B$4:$B$304</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43282</c:v>
                </c:pt>
                <c:pt idx="218">
                  <c:v>43313</c:v>
                </c:pt>
                <c:pt idx="219">
                  <c:v>43344</c:v>
                </c:pt>
                <c:pt idx="220">
                  <c:v>43374</c:v>
                </c:pt>
                <c:pt idx="221">
                  <c:v>43405</c:v>
                </c:pt>
                <c:pt idx="222">
                  <c:v>43435</c:v>
                </c:pt>
                <c:pt idx="223">
                  <c:v>43466</c:v>
                </c:pt>
                <c:pt idx="224">
                  <c:v>43497</c:v>
                </c:pt>
                <c:pt idx="225">
                  <c:v>43525</c:v>
                </c:pt>
                <c:pt idx="226">
                  <c:v>43556</c:v>
                </c:pt>
                <c:pt idx="227">
                  <c:v>43586</c:v>
                </c:pt>
                <c:pt idx="228">
                  <c:v>43617</c:v>
                </c:pt>
                <c:pt idx="229">
                  <c:v>43647</c:v>
                </c:pt>
                <c:pt idx="230">
                  <c:v>43678</c:v>
                </c:pt>
                <c:pt idx="231">
                  <c:v>43709</c:v>
                </c:pt>
                <c:pt idx="232">
                  <c:v>43739</c:v>
                </c:pt>
                <c:pt idx="233">
                  <c:v>43770</c:v>
                </c:pt>
                <c:pt idx="234">
                  <c:v>43800</c:v>
                </c:pt>
                <c:pt idx="235">
                  <c:v>43831</c:v>
                </c:pt>
                <c:pt idx="236">
                  <c:v>43862</c:v>
                </c:pt>
                <c:pt idx="237">
                  <c:v>43891</c:v>
                </c:pt>
                <c:pt idx="238">
                  <c:v>43922</c:v>
                </c:pt>
                <c:pt idx="239">
                  <c:v>43952</c:v>
                </c:pt>
                <c:pt idx="240">
                  <c:v>43983</c:v>
                </c:pt>
                <c:pt idx="241">
                  <c:v>44013</c:v>
                </c:pt>
                <c:pt idx="242">
                  <c:v>44044</c:v>
                </c:pt>
                <c:pt idx="243">
                  <c:v>44075</c:v>
                </c:pt>
                <c:pt idx="244">
                  <c:v>44105</c:v>
                </c:pt>
                <c:pt idx="245">
                  <c:v>44136</c:v>
                </c:pt>
                <c:pt idx="246">
                  <c:v>44166</c:v>
                </c:pt>
                <c:pt idx="247">
                  <c:v>44197</c:v>
                </c:pt>
                <c:pt idx="248">
                  <c:v>44228</c:v>
                </c:pt>
                <c:pt idx="249">
                  <c:v>44256</c:v>
                </c:pt>
                <c:pt idx="250">
                  <c:v>44287</c:v>
                </c:pt>
                <c:pt idx="251">
                  <c:v>44317</c:v>
                </c:pt>
                <c:pt idx="252">
                  <c:v>44348</c:v>
                </c:pt>
                <c:pt idx="253">
                  <c:v>44378</c:v>
                </c:pt>
                <c:pt idx="254">
                  <c:v>44409</c:v>
                </c:pt>
                <c:pt idx="255">
                  <c:v>44440</c:v>
                </c:pt>
                <c:pt idx="256">
                  <c:v>44470</c:v>
                </c:pt>
                <c:pt idx="257">
                  <c:v>44501</c:v>
                </c:pt>
                <c:pt idx="258">
                  <c:v>44531</c:v>
                </c:pt>
                <c:pt idx="259">
                  <c:v>44562</c:v>
                </c:pt>
                <c:pt idx="260">
                  <c:v>44593</c:v>
                </c:pt>
                <c:pt idx="261">
                  <c:v>44621</c:v>
                </c:pt>
                <c:pt idx="262">
                  <c:v>44652</c:v>
                </c:pt>
                <c:pt idx="263">
                  <c:v>44682</c:v>
                </c:pt>
                <c:pt idx="264">
                  <c:v>44713</c:v>
                </c:pt>
                <c:pt idx="265">
                  <c:v>44743</c:v>
                </c:pt>
                <c:pt idx="266">
                  <c:v>44774</c:v>
                </c:pt>
                <c:pt idx="267">
                  <c:v>44805</c:v>
                </c:pt>
                <c:pt idx="268">
                  <c:v>44835</c:v>
                </c:pt>
                <c:pt idx="269">
                  <c:v>44866</c:v>
                </c:pt>
                <c:pt idx="270">
                  <c:v>44896</c:v>
                </c:pt>
                <c:pt idx="271">
                  <c:v>44927</c:v>
                </c:pt>
                <c:pt idx="272">
                  <c:v>44958</c:v>
                </c:pt>
                <c:pt idx="273">
                  <c:v>44986</c:v>
                </c:pt>
                <c:pt idx="274">
                  <c:v>45017</c:v>
                </c:pt>
                <c:pt idx="275">
                  <c:v>45047</c:v>
                </c:pt>
                <c:pt idx="276">
                  <c:v>45078</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45474</c:v>
                </c:pt>
                <c:pt idx="290" formatCode="mmm\ yy">
                  <c:v>45505</c:v>
                </c:pt>
                <c:pt idx="291" formatCode="mmm\ yy">
                  <c:v>45536</c:v>
                </c:pt>
                <c:pt idx="292" formatCode="mmm\ yy">
                  <c:v>45566</c:v>
                </c:pt>
                <c:pt idx="293" formatCode="mmm\ yy">
                  <c:v>45597</c:v>
                </c:pt>
                <c:pt idx="294" formatCode="mmm\ yy">
                  <c:v>45627</c:v>
                </c:pt>
                <c:pt idx="295" formatCode="mmm\ yy">
                  <c:v>45658</c:v>
                </c:pt>
                <c:pt idx="296" formatCode="mmm\ yy">
                  <c:v>45689</c:v>
                </c:pt>
                <c:pt idx="297" formatCode="mmm\ yy">
                  <c:v>45717</c:v>
                </c:pt>
                <c:pt idx="298" formatCode="mmm\ yy">
                  <c:v>45748</c:v>
                </c:pt>
                <c:pt idx="299" formatCode="mmm\ yy">
                  <c:v>45778</c:v>
                </c:pt>
                <c:pt idx="300" formatCode="mmm\ yy">
                  <c:v>45809</c:v>
                </c:pt>
              </c:numCache>
            </c:numRef>
          </c:cat>
          <c:val>
            <c:numRef>
              <c:f>'Comm sentences tables - starts'!$F$4:$F$304</c:f>
              <c:numCache>
                <c:formatCode>_-* #,##0_-;\-* #,##0_-;_-* "-"??_-;_-@_-</c:formatCode>
                <c:ptCount val="301"/>
                <c:pt idx="25">
                  <c:v>2641</c:v>
                </c:pt>
                <c:pt idx="26">
                  <c:v>2718</c:v>
                </c:pt>
                <c:pt idx="27">
                  <c:v>2410</c:v>
                </c:pt>
                <c:pt idx="28">
                  <c:v>2496</c:v>
                </c:pt>
                <c:pt idx="29">
                  <c:v>2391</c:v>
                </c:pt>
                <c:pt idx="30">
                  <c:v>1963</c:v>
                </c:pt>
                <c:pt idx="31">
                  <c:v>1915</c:v>
                </c:pt>
                <c:pt idx="32">
                  <c:v>2119</c:v>
                </c:pt>
                <c:pt idx="33">
                  <c:v>2220</c:v>
                </c:pt>
                <c:pt idx="34">
                  <c:v>2005</c:v>
                </c:pt>
                <c:pt idx="35">
                  <c:v>2611</c:v>
                </c:pt>
                <c:pt idx="36">
                  <c:v>2524</c:v>
                </c:pt>
                <c:pt idx="37">
                  <c:v>2785</c:v>
                </c:pt>
                <c:pt idx="38">
                  <c:v>2493</c:v>
                </c:pt>
                <c:pt idx="39">
                  <c:v>2626</c:v>
                </c:pt>
                <c:pt idx="40">
                  <c:v>2435</c:v>
                </c:pt>
                <c:pt idx="41">
                  <c:v>2105</c:v>
                </c:pt>
                <c:pt idx="42">
                  <c:v>2153</c:v>
                </c:pt>
                <c:pt idx="43">
                  <c:v>1747</c:v>
                </c:pt>
                <c:pt idx="44">
                  <c:v>2254</c:v>
                </c:pt>
                <c:pt idx="45">
                  <c:v>2549</c:v>
                </c:pt>
                <c:pt idx="46">
                  <c:v>2110</c:v>
                </c:pt>
                <c:pt idx="47">
                  <c:v>2366</c:v>
                </c:pt>
                <c:pt idx="48">
                  <c:v>2488</c:v>
                </c:pt>
                <c:pt idx="49">
                  <c:v>2485</c:v>
                </c:pt>
                <c:pt idx="50">
                  <c:v>2492</c:v>
                </c:pt>
                <c:pt idx="51">
                  <c:v>2586</c:v>
                </c:pt>
                <c:pt idx="52">
                  <c:v>2253</c:v>
                </c:pt>
                <c:pt idx="53">
                  <c:v>2494</c:v>
                </c:pt>
                <c:pt idx="54">
                  <c:v>2084</c:v>
                </c:pt>
                <c:pt idx="55">
                  <c:v>1726</c:v>
                </c:pt>
                <c:pt idx="56">
                  <c:v>2382</c:v>
                </c:pt>
                <c:pt idx="57">
                  <c:v>2382</c:v>
                </c:pt>
                <c:pt idx="58">
                  <c:v>2261</c:v>
                </c:pt>
                <c:pt idx="59">
                  <c:v>2530</c:v>
                </c:pt>
                <c:pt idx="60">
                  <c:v>2300</c:v>
                </c:pt>
                <c:pt idx="61">
                  <c:v>2298</c:v>
                </c:pt>
                <c:pt idx="62">
                  <c:v>2528</c:v>
                </c:pt>
                <c:pt idx="63">
                  <c:v>2396</c:v>
                </c:pt>
                <c:pt idx="64">
                  <c:v>2217</c:v>
                </c:pt>
                <c:pt idx="65">
                  <c:v>2546</c:v>
                </c:pt>
                <c:pt idx="66">
                  <c:v>1997</c:v>
                </c:pt>
                <c:pt idx="67">
                  <c:v>1886</c:v>
                </c:pt>
                <c:pt idx="68">
                  <c:v>2490</c:v>
                </c:pt>
                <c:pt idx="69">
                  <c:v>2381</c:v>
                </c:pt>
                <c:pt idx="70">
                  <c:v>2086</c:v>
                </c:pt>
                <c:pt idx="71">
                  <c:v>2906</c:v>
                </c:pt>
                <c:pt idx="72">
                  <c:v>2623</c:v>
                </c:pt>
                <c:pt idx="73">
                  <c:v>2568</c:v>
                </c:pt>
                <c:pt idx="74">
                  <c:v>2946</c:v>
                </c:pt>
                <c:pt idx="75">
                  <c:v>2477</c:v>
                </c:pt>
                <c:pt idx="76">
                  <c:v>2561</c:v>
                </c:pt>
                <c:pt idx="77">
                  <c:v>2765</c:v>
                </c:pt>
                <c:pt idx="78">
                  <c:v>2168</c:v>
                </c:pt>
                <c:pt idx="79">
                  <c:v>2205</c:v>
                </c:pt>
                <c:pt idx="80">
                  <c:v>2458</c:v>
                </c:pt>
                <c:pt idx="81">
                  <c:v>2891</c:v>
                </c:pt>
                <c:pt idx="82">
                  <c:v>2402</c:v>
                </c:pt>
                <c:pt idx="83">
                  <c:v>3098</c:v>
                </c:pt>
                <c:pt idx="84">
                  <c:v>2704</c:v>
                </c:pt>
                <c:pt idx="85">
                  <c:v>2990</c:v>
                </c:pt>
                <c:pt idx="86">
                  <c:v>3237</c:v>
                </c:pt>
                <c:pt idx="87">
                  <c:v>2736</c:v>
                </c:pt>
                <c:pt idx="88">
                  <c:v>3101</c:v>
                </c:pt>
                <c:pt idx="89">
                  <c:v>2993</c:v>
                </c:pt>
                <c:pt idx="90">
                  <c:v>2315</c:v>
                </c:pt>
                <c:pt idx="91">
                  <c:v>2580</c:v>
                </c:pt>
                <c:pt idx="92">
                  <c:v>2920</c:v>
                </c:pt>
                <c:pt idx="93">
                  <c:v>2895</c:v>
                </c:pt>
                <c:pt idx="94">
                  <c:v>3288</c:v>
                </c:pt>
                <c:pt idx="95">
                  <c:v>3305</c:v>
                </c:pt>
                <c:pt idx="96">
                  <c:v>3289</c:v>
                </c:pt>
                <c:pt idx="97">
                  <c:v>3547</c:v>
                </c:pt>
                <c:pt idx="98">
                  <c:v>3075</c:v>
                </c:pt>
                <c:pt idx="99">
                  <c:v>3344</c:v>
                </c:pt>
                <c:pt idx="100">
                  <c:v>3294</c:v>
                </c:pt>
                <c:pt idx="101">
                  <c:v>3083</c:v>
                </c:pt>
                <c:pt idx="102">
                  <c:v>3031</c:v>
                </c:pt>
                <c:pt idx="103">
                  <c:v>2784</c:v>
                </c:pt>
                <c:pt idx="104">
                  <c:v>3498</c:v>
                </c:pt>
                <c:pt idx="105">
                  <c:v>3550</c:v>
                </c:pt>
                <c:pt idx="106">
                  <c:v>3684</c:v>
                </c:pt>
                <c:pt idx="107">
                  <c:v>3724</c:v>
                </c:pt>
                <c:pt idx="108">
                  <c:v>3768</c:v>
                </c:pt>
                <c:pt idx="109">
                  <c:v>3984</c:v>
                </c:pt>
                <c:pt idx="110">
                  <c:v>3828</c:v>
                </c:pt>
                <c:pt idx="111">
                  <c:v>3940</c:v>
                </c:pt>
                <c:pt idx="112">
                  <c:v>3643</c:v>
                </c:pt>
                <c:pt idx="113">
                  <c:v>3796</c:v>
                </c:pt>
                <c:pt idx="114">
                  <c:v>3318</c:v>
                </c:pt>
                <c:pt idx="115">
                  <c:v>2753</c:v>
                </c:pt>
                <c:pt idx="116">
                  <c:v>3456</c:v>
                </c:pt>
                <c:pt idx="117">
                  <c:v>4253</c:v>
                </c:pt>
                <c:pt idx="118">
                  <c:v>3391</c:v>
                </c:pt>
                <c:pt idx="119">
                  <c:v>3586</c:v>
                </c:pt>
                <c:pt idx="120">
                  <c:v>3970</c:v>
                </c:pt>
                <c:pt idx="121">
                  <c:v>3932</c:v>
                </c:pt>
                <c:pt idx="122">
                  <c:v>4061</c:v>
                </c:pt>
                <c:pt idx="123">
                  <c:v>3757</c:v>
                </c:pt>
                <c:pt idx="124">
                  <c:v>3335</c:v>
                </c:pt>
                <c:pt idx="125">
                  <c:v>3655</c:v>
                </c:pt>
                <c:pt idx="126">
                  <c:v>3044</c:v>
                </c:pt>
                <c:pt idx="127">
                  <c:v>2639</c:v>
                </c:pt>
                <c:pt idx="128">
                  <c:v>3421</c:v>
                </c:pt>
                <c:pt idx="129">
                  <c:v>3635</c:v>
                </c:pt>
                <c:pt idx="130">
                  <c:v>2940</c:v>
                </c:pt>
                <c:pt idx="131">
                  <c:v>3697</c:v>
                </c:pt>
                <c:pt idx="132">
                  <c:v>3389</c:v>
                </c:pt>
                <c:pt idx="133">
                  <c:v>3258</c:v>
                </c:pt>
                <c:pt idx="134">
                  <c:v>3544</c:v>
                </c:pt>
                <c:pt idx="135">
                  <c:v>3551</c:v>
                </c:pt>
                <c:pt idx="136">
                  <c:v>3177</c:v>
                </c:pt>
                <c:pt idx="137">
                  <c:v>3384</c:v>
                </c:pt>
                <c:pt idx="138">
                  <c:v>2700</c:v>
                </c:pt>
                <c:pt idx="139">
                  <c:v>2604</c:v>
                </c:pt>
                <c:pt idx="140">
                  <c:v>3409</c:v>
                </c:pt>
                <c:pt idx="141">
                  <c:v>3562</c:v>
                </c:pt>
                <c:pt idx="142">
                  <c:v>2565</c:v>
                </c:pt>
                <c:pt idx="143">
                  <c:v>3864</c:v>
                </c:pt>
                <c:pt idx="144">
                  <c:v>3053</c:v>
                </c:pt>
                <c:pt idx="145">
                  <c:v>2997</c:v>
                </c:pt>
                <c:pt idx="146">
                  <c:v>3533</c:v>
                </c:pt>
                <c:pt idx="147">
                  <c:v>3162</c:v>
                </c:pt>
                <c:pt idx="148">
                  <c:v>3088</c:v>
                </c:pt>
                <c:pt idx="149">
                  <c:v>3187</c:v>
                </c:pt>
                <c:pt idx="150">
                  <c:v>2245</c:v>
                </c:pt>
                <c:pt idx="151">
                  <c:v>2427</c:v>
                </c:pt>
                <c:pt idx="152">
                  <c:v>2771</c:v>
                </c:pt>
                <c:pt idx="153">
                  <c:v>2634</c:v>
                </c:pt>
                <c:pt idx="154">
                  <c:v>2523</c:v>
                </c:pt>
                <c:pt idx="155">
                  <c:v>2997</c:v>
                </c:pt>
                <c:pt idx="156">
                  <c:v>2576</c:v>
                </c:pt>
                <c:pt idx="157">
                  <c:v>2951</c:v>
                </c:pt>
                <c:pt idx="158">
                  <c:v>2711</c:v>
                </c:pt>
                <c:pt idx="159">
                  <c:v>2664</c:v>
                </c:pt>
                <c:pt idx="160">
                  <c:v>2835</c:v>
                </c:pt>
                <c:pt idx="161">
                  <c:v>2597</c:v>
                </c:pt>
                <c:pt idx="162">
                  <c:v>2090</c:v>
                </c:pt>
                <c:pt idx="163">
                  <c:v>2254</c:v>
                </c:pt>
                <c:pt idx="164">
                  <c:v>2367</c:v>
                </c:pt>
                <c:pt idx="165">
                  <c:v>2539</c:v>
                </c:pt>
                <c:pt idx="166">
                  <c:v>2540</c:v>
                </c:pt>
                <c:pt idx="167">
                  <c:v>2760</c:v>
                </c:pt>
                <c:pt idx="168">
                  <c:v>2397</c:v>
                </c:pt>
                <c:pt idx="169">
                  <c:v>2896</c:v>
                </c:pt>
                <c:pt idx="170">
                  <c:v>2475</c:v>
                </c:pt>
                <c:pt idx="171">
                  <c:v>2631</c:v>
                </c:pt>
                <c:pt idx="172">
                  <c:v>2682</c:v>
                </c:pt>
                <c:pt idx="173">
                  <c:v>2362</c:v>
                </c:pt>
                <c:pt idx="174">
                  <c:v>2166</c:v>
                </c:pt>
                <c:pt idx="175">
                  <c:v>1812</c:v>
                </c:pt>
                <c:pt idx="176">
                  <c:v>2080</c:v>
                </c:pt>
                <c:pt idx="177">
                  <c:v>2436</c:v>
                </c:pt>
                <c:pt idx="178">
                  <c:v>2123</c:v>
                </c:pt>
                <c:pt idx="179">
                  <c:v>2188</c:v>
                </c:pt>
                <c:pt idx="180">
                  <c:v>2277</c:v>
                </c:pt>
                <c:pt idx="181">
                  <c:v>2363</c:v>
                </c:pt>
                <c:pt idx="182">
                  <c:v>2212</c:v>
                </c:pt>
                <c:pt idx="183">
                  <c:v>2313</c:v>
                </c:pt>
                <c:pt idx="184">
                  <c:v>2295</c:v>
                </c:pt>
                <c:pt idx="185">
                  <c:v>2058</c:v>
                </c:pt>
                <c:pt idx="186">
                  <c:v>1752</c:v>
                </c:pt>
              </c:numCache>
            </c:numRef>
          </c:val>
        </c:ser>
        <c:ser>
          <c:idx val="3"/>
          <c:order val="1"/>
          <c:tx>
            <c:strRef>
              <c:f>'Comm sentences tables - starts'!$J$2:$O$2</c:f>
              <c:strCache>
                <c:ptCount val="1"/>
                <c:pt idx="0">
                  <c:v>Forecast</c:v>
                </c:pt>
              </c:strCache>
            </c:strRef>
          </c:tx>
          <c:spPr>
            <a:ln w="25400">
              <a:solidFill>
                <a:schemeClr val="accent1"/>
              </a:solidFill>
              <a:prstDash val="solid"/>
            </a:ln>
          </c:spPr>
          <c:marker>
            <c:symbol val="x"/>
            <c:size val="3"/>
            <c:spPr>
              <a:noFill/>
              <a:ln w="9525">
                <a:noFill/>
              </a:ln>
            </c:spPr>
          </c:marker>
          <c:cat>
            <c:numRef>
              <c:f>'Comm sentences tables - starts'!$B$4:$B$304</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43282</c:v>
                </c:pt>
                <c:pt idx="218">
                  <c:v>43313</c:v>
                </c:pt>
                <c:pt idx="219">
                  <c:v>43344</c:v>
                </c:pt>
                <c:pt idx="220">
                  <c:v>43374</c:v>
                </c:pt>
                <c:pt idx="221">
                  <c:v>43405</c:v>
                </c:pt>
                <c:pt idx="222">
                  <c:v>43435</c:v>
                </c:pt>
                <c:pt idx="223">
                  <c:v>43466</c:v>
                </c:pt>
                <c:pt idx="224">
                  <c:v>43497</c:v>
                </c:pt>
                <c:pt idx="225">
                  <c:v>43525</c:v>
                </c:pt>
                <c:pt idx="226">
                  <c:v>43556</c:v>
                </c:pt>
                <c:pt idx="227">
                  <c:v>43586</c:v>
                </c:pt>
                <c:pt idx="228">
                  <c:v>43617</c:v>
                </c:pt>
                <c:pt idx="229">
                  <c:v>43647</c:v>
                </c:pt>
                <c:pt idx="230">
                  <c:v>43678</c:v>
                </c:pt>
                <c:pt idx="231">
                  <c:v>43709</c:v>
                </c:pt>
                <c:pt idx="232">
                  <c:v>43739</c:v>
                </c:pt>
                <c:pt idx="233">
                  <c:v>43770</c:v>
                </c:pt>
                <c:pt idx="234">
                  <c:v>43800</c:v>
                </c:pt>
                <c:pt idx="235">
                  <c:v>43831</c:v>
                </c:pt>
                <c:pt idx="236">
                  <c:v>43862</c:v>
                </c:pt>
                <c:pt idx="237">
                  <c:v>43891</c:v>
                </c:pt>
                <c:pt idx="238">
                  <c:v>43922</c:v>
                </c:pt>
                <c:pt idx="239">
                  <c:v>43952</c:v>
                </c:pt>
                <c:pt idx="240">
                  <c:v>43983</c:v>
                </c:pt>
                <c:pt idx="241">
                  <c:v>44013</c:v>
                </c:pt>
                <c:pt idx="242">
                  <c:v>44044</c:v>
                </c:pt>
                <c:pt idx="243">
                  <c:v>44075</c:v>
                </c:pt>
                <c:pt idx="244">
                  <c:v>44105</c:v>
                </c:pt>
                <c:pt idx="245">
                  <c:v>44136</c:v>
                </c:pt>
                <c:pt idx="246">
                  <c:v>44166</c:v>
                </c:pt>
                <c:pt idx="247">
                  <c:v>44197</c:v>
                </c:pt>
                <c:pt idx="248">
                  <c:v>44228</c:v>
                </c:pt>
                <c:pt idx="249">
                  <c:v>44256</c:v>
                </c:pt>
                <c:pt idx="250">
                  <c:v>44287</c:v>
                </c:pt>
                <c:pt idx="251">
                  <c:v>44317</c:v>
                </c:pt>
                <c:pt idx="252">
                  <c:v>44348</c:v>
                </c:pt>
                <c:pt idx="253">
                  <c:v>44378</c:v>
                </c:pt>
                <c:pt idx="254">
                  <c:v>44409</c:v>
                </c:pt>
                <c:pt idx="255">
                  <c:v>44440</c:v>
                </c:pt>
                <c:pt idx="256">
                  <c:v>44470</c:v>
                </c:pt>
                <c:pt idx="257">
                  <c:v>44501</c:v>
                </c:pt>
                <c:pt idx="258">
                  <c:v>44531</c:v>
                </c:pt>
                <c:pt idx="259">
                  <c:v>44562</c:v>
                </c:pt>
                <c:pt idx="260">
                  <c:v>44593</c:v>
                </c:pt>
                <c:pt idx="261">
                  <c:v>44621</c:v>
                </c:pt>
                <c:pt idx="262">
                  <c:v>44652</c:v>
                </c:pt>
                <c:pt idx="263">
                  <c:v>44682</c:v>
                </c:pt>
                <c:pt idx="264">
                  <c:v>44713</c:v>
                </c:pt>
                <c:pt idx="265">
                  <c:v>44743</c:v>
                </c:pt>
                <c:pt idx="266">
                  <c:v>44774</c:v>
                </c:pt>
                <c:pt idx="267">
                  <c:v>44805</c:v>
                </c:pt>
                <c:pt idx="268">
                  <c:v>44835</c:v>
                </c:pt>
                <c:pt idx="269">
                  <c:v>44866</c:v>
                </c:pt>
                <c:pt idx="270">
                  <c:v>44896</c:v>
                </c:pt>
                <c:pt idx="271">
                  <c:v>44927</c:v>
                </c:pt>
                <c:pt idx="272">
                  <c:v>44958</c:v>
                </c:pt>
                <c:pt idx="273">
                  <c:v>44986</c:v>
                </c:pt>
                <c:pt idx="274">
                  <c:v>45017</c:v>
                </c:pt>
                <c:pt idx="275">
                  <c:v>45047</c:v>
                </c:pt>
                <c:pt idx="276">
                  <c:v>45078</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45474</c:v>
                </c:pt>
                <c:pt idx="290" formatCode="mmm\ yy">
                  <c:v>45505</c:v>
                </c:pt>
                <c:pt idx="291" formatCode="mmm\ yy">
                  <c:v>45536</c:v>
                </c:pt>
                <c:pt idx="292" formatCode="mmm\ yy">
                  <c:v>45566</c:v>
                </c:pt>
                <c:pt idx="293" formatCode="mmm\ yy">
                  <c:v>45597</c:v>
                </c:pt>
                <c:pt idx="294" formatCode="mmm\ yy">
                  <c:v>45627</c:v>
                </c:pt>
                <c:pt idx="295" formatCode="mmm\ yy">
                  <c:v>45658</c:v>
                </c:pt>
                <c:pt idx="296" formatCode="mmm\ yy">
                  <c:v>45689</c:v>
                </c:pt>
                <c:pt idx="297" formatCode="mmm\ yy">
                  <c:v>45717</c:v>
                </c:pt>
                <c:pt idx="298" formatCode="mmm\ yy">
                  <c:v>45748</c:v>
                </c:pt>
                <c:pt idx="299" formatCode="mmm\ yy">
                  <c:v>45778</c:v>
                </c:pt>
                <c:pt idx="300" formatCode="mmm\ yy">
                  <c:v>45809</c:v>
                </c:pt>
              </c:numCache>
            </c:numRef>
          </c:cat>
          <c:val>
            <c:numRef>
              <c:f>'Comm sentences tables - starts'!$M$4:$M$304</c:f>
              <c:numCache>
                <c:formatCode>_-* #,##0_-;\-* #,##0_-;_-* "-"??_-;_-@_-</c:formatCode>
                <c:ptCount val="301"/>
                <c:pt idx="185">
                  <c:v>2188.2997010911831</c:v>
                </c:pt>
                <c:pt idx="186">
                  <c:v>1835.2047178861208</c:v>
                </c:pt>
                <c:pt idx="187">
                  <c:v>1624.9940669274768</c:v>
                </c:pt>
                <c:pt idx="188">
                  <c:v>2092.502722268086</c:v>
                </c:pt>
                <c:pt idx="189">
                  <c:v>2347.6692310733524</c:v>
                </c:pt>
                <c:pt idx="190">
                  <c:v>1977.8799287910838</c:v>
                </c:pt>
                <c:pt idx="191">
                  <c:v>2395.0218230829742</c:v>
                </c:pt>
                <c:pt idx="192">
                  <c:v>2245.6541299679116</c:v>
                </c:pt>
                <c:pt idx="193">
                  <c:v>2337.9815049776234</c:v>
                </c:pt>
                <c:pt idx="194">
                  <c:v>2343.1946131881473</c:v>
                </c:pt>
                <c:pt idx="195">
                  <c:v>2301.5711613214417</c:v>
                </c:pt>
                <c:pt idx="196">
                  <c:v>2191.6796592011419</c:v>
                </c:pt>
                <c:pt idx="197">
                  <c:v>2201.0901106664987</c:v>
                </c:pt>
                <c:pt idx="198">
                  <c:v>1741.029250649967</c:v>
                </c:pt>
                <c:pt idx="199">
                  <c:v>1575.4902012947023</c:v>
                </c:pt>
                <c:pt idx="200">
                  <c:v>2069.2511522768109</c:v>
                </c:pt>
                <c:pt idx="201">
                  <c:v>2269.7987248526456</c:v>
                </c:pt>
                <c:pt idx="202">
                  <c:v>1945.4373076254942</c:v>
                </c:pt>
                <c:pt idx="203">
                  <c:v>2367.3146217906469</c:v>
                </c:pt>
                <c:pt idx="204">
                  <c:v>2187.2993941177638</c:v>
                </c:pt>
                <c:pt idx="205">
                  <c:v>2309.8534882340964</c:v>
                </c:pt>
                <c:pt idx="206">
                  <c:v>2310.5250666727547</c:v>
                </c:pt>
                <c:pt idx="207">
                  <c:v>2259.8641688097568</c:v>
                </c:pt>
                <c:pt idx="208">
                  <c:v>2176.8606008028423</c:v>
                </c:pt>
                <c:pt idx="209">
                  <c:v>2184.2706229651044</c:v>
                </c:pt>
                <c:pt idx="210">
                  <c:v>1723.0881090983798</c:v>
                </c:pt>
                <c:pt idx="211">
                  <c:v>1570.605023665205</c:v>
                </c:pt>
                <c:pt idx="212">
                  <c:v>2056.7040537546181</c:v>
                </c:pt>
                <c:pt idx="213">
                  <c:v>2256.1685041179244</c:v>
                </c:pt>
                <c:pt idx="214">
                  <c:v>1937.3488920080731</c:v>
                </c:pt>
                <c:pt idx="215">
                  <c:v>2352.947268378879</c:v>
                </c:pt>
                <c:pt idx="216">
                  <c:v>2173.4881154330146</c:v>
                </c:pt>
                <c:pt idx="217">
                  <c:v>2298.3155391553155</c:v>
                </c:pt>
                <c:pt idx="218">
                  <c:v>2294.6343183311697</c:v>
                </c:pt>
                <c:pt idx="219">
                  <c:v>2244.9968662927167</c:v>
                </c:pt>
                <c:pt idx="220">
                  <c:v>2162.502700156384</c:v>
                </c:pt>
                <c:pt idx="221">
                  <c:v>2167.1330819274299</c:v>
                </c:pt>
                <c:pt idx="222">
                  <c:v>1707.0070495036362</c:v>
                </c:pt>
                <c:pt idx="223">
                  <c:v>1554.6121081635238</c:v>
                </c:pt>
                <c:pt idx="224">
                  <c:v>2039.7400624839045</c:v>
                </c:pt>
                <c:pt idx="225">
                  <c:v>2240.7378928420599</c:v>
                </c:pt>
                <c:pt idx="226">
                  <c:v>1922.2418752270366</c:v>
                </c:pt>
                <c:pt idx="227">
                  <c:v>2337.7072364878368</c:v>
                </c:pt>
                <c:pt idx="228">
                  <c:v>2159.3446585526035</c:v>
                </c:pt>
                <c:pt idx="229">
                  <c:v>2284.2267409159886</c:v>
                </c:pt>
                <c:pt idx="230">
                  <c:v>2280.6624736800582</c:v>
                </c:pt>
                <c:pt idx="231">
                  <c:v>2231.8670010942674</c:v>
                </c:pt>
                <c:pt idx="232">
                  <c:v>2149.6126670358008</c:v>
                </c:pt>
                <c:pt idx="233">
                  <c:v>2154.6328939238761</c:v>
                </c:pt>
                <c:pt idx="234">
                  <c:v>1694.7917429075771</c:v>
                </c:pt>
                <c:pt idx="235">
                  <c:v>1541.6155161169117</c:v>
                </c:pt>
                <c:pt idx="236">
                  <c:v>2025.5404182475272</c:v>
                </c:pt>
                <c:pt idx="237">
                  <c:v>2224.6927051007383</c:v>
                </c:pt>
                <c:pt idx="238">
                  <c:v>1904.3371244243078</c:v>
                </c:pt>
                <c:pt idx="239">
                  <c:v>2319.5472173092949</c:v>
                </c:pt>
                <c:pt idx="240">
                  <c:v>2142.7855122734682</c:v>
                </c:pt>
                <c:pt idx="241">
                  <c:v>2276.9952436490712</c:v>
                </c:pt>
                <c:pt idx="242">
                  <c:v>2273.2928964476482</c:v>
                </c:pt>
                <c:pt idx="243">
                  <c:v>2221.2932092567371</c:v>
                </c:pt>
                <c:pt idx="244">
                  <c:v>2133.7694248155972</c:v>
                </c:pt>
                <c:pt idx="245">
                  <c:v>2134.0935619242246</c:v>
                </c:pt>
                <c:pt idx="246">
                  <c:v>1672.0099117941149</c:v>
                </c:pt>
                <c:pt idx="247">
                  <c:v>1518.9569212081753</c:v>
                </c:pt>
                <c:pt idx="248">
                  <c:v>2004.4744529838786</c:v>
                </c:pt>
                <c:pt idx="249">
                  <c:v>2205.8564722358078</c:v>
                </c:pt>
                <c:pt idx="250">
                  <c:v>1887.5392722036436</c:v>
                </c:pt>
                <c:pt idx="251">
                  <c:v>2303.3674289583951</c:v>
                </c:pt>
                <c:pt idx="252">
                  <c:v>2125.3058266646667</c:v>
                </c:pt>
                <c:pt idx="253">
                  <c:v>2257.9690902011471</c:v>
                </c:pt>
                <c:pt idx="254">
                  <c:v>2254.6702315598504</c:v>
                </c:pt>
                <c:pt idx="255">
                  <c:v>2206.0136073267445</c:v>
                </c:pt>
                <c:pt idx="256">
                  <c:v>2123.7594750428748</c:v>
                </c:pt>
                <c:pt idx="257">
                  <c:v>2128.9251127442699</c:v>
                </c:pt>
                <c:pt idx="258">
                  <c:v>1669.4841631448112</c:v>
                </c:pt>
                <c:pt idx="259">
                  <c:v>1517.1843640047225</c:v>
                </c:pt>
                <c:pt idx="260">
                  <c:v>2002.5649527747269</c:v>
                </c:pt>
                <c:pt idx="261">
                  <c:v>2203.8429055898387</c:v>
                </c:pt>
                <c:pt idx="262">
                  <c:v>1885.2491724300307</c:v>
                </c:pt>
                <c:pt idx="263">
                  <c:v>2300.7246286033037</c:v>
                </c:pt>
                <c:pt idx="264">
                  <c:v>2122.2140486246185</c:v>
                </c:pt>
                <c:pt idx="265">
                  <c:v>2254.3427478581889</c:v>
                </c:pt>
                <c:pt idx="266">
                  <c:v>2250.5057037344395</c:v>
                </c:pt>
                <c:pt idx="267">
                  <c:v>2201.386737711874</c:v>
                </c:pt>
                <c:pt idx="268">
                  <c:v>2118.749198048321</c:v>
                </c:pt>
                <c:pt idx="269">
                  <c:v>2123.5873067039811</c:v>
                </c:pt>
                <c:pt idx="270">
                  <c:v>1663.9022085735437</c:v>
                </c:pt>
                <c:pt idx="271">
                  <c:v>1511.5325669605643</c:v>
                </c:pt>
                <c:pt idx="272">
                  <c:v>1996.8965745026012</c:v>
                </c:pt>
                <c:pt idx="273">
                  <c:v>2198.1216112151133</c:v>
                </c:pt>
                <c:pt idx="274">
                  <c:v>1879.6356717250983</c:v>
                </c:pt>
                <c:pt idx="275">
                  <c:v>2295.5015332523544</c:v>
                </c:pt>
                <c:pt idx="276">
                  <c:v>2117.6660395736758</c:v>
                </c:pt>
                <c:pt idx="277">
                  <c:v>2250.6148542597939</c:v>
                </c:pt>
                <c:pt idx="278">
                  <c:v>2247.5089236656122</c:v>
                </c:pt>
                <c:pt idx="279">
                  <c:v>2198.8573092987408</c:v>
                </c:pt>
                <c:pt idx="280">
                  <c:v>2116.4324990433347</c:v>
                </c:pt>
                <c:pt idx="281">
                  <c:v>2121.2902850609353</c:v>
                </c:pt>
                <c:pt idx="282">
                  <c:v>1661.3797330394054</c:v>
                </c:pt>
                <c:pt idx="283">
                  <c:v>1508.3377753008667</c:v>
                </c:pt>
                <c:pt idx="284">
                  <c:v>1992.6898729957784</c:v>
                </c:pt>
                <c:pt idx="285">
                  <c:v>2192.4203591787996</c:v>
                </c:pt>
                <c:pt idx="286">
                  <c:v>1872.6648789737292</c:v>
                </c:pt>
                <c:pt idx="287">
                  <c:v>2288.4627331194588</c:v>
                </c:pt>
                <c:pt idx="288">
                  <c:v>2112.2225271070347</c:v>
                </c:pt>
                <c:pt idx="289">
                  <c:v>2246.947760032378</c:v>
                </c:pt>
                <c:pt idx="290">
                  <c:v>2243.8092473639035</c:v>
                </c:pt>
                <c:pt idx="291">
                  <c:v>2192.4414774763677</c:v>
                </c:pt>
                <c:pt idx="292">
                  <c:v>2105.6057974105252</c:v>
                </c:pt>
                <c:pt idx="293">
                  <c:v>2106.4778979510775</c:v>
                </c:pt>
                <c:pt idx="294">
                  <c:v>1644.5476075304018</c:v>
                </c:pt>
                <c:pt idx="295">
                  <c:v>1491.1294818118199</c:v>
                </c:pt>
                <c:pt idx="296">
                  <c:v>1975.798794374422</c:v>
                </c:pt>
                <c:pt idx="297">
                  <c:v>2175.9970361626624</c:v>
                </c:pt>
                <c:pt idx="298">
                  <c:v>1856.5020700720029</c:v>
                </c:pt>
                <c:pt idx="299">
                  <c:v>2271.5207384414603</c:v>
                </c:pt>
                <c:pt idx="300">
                  <c:v>2093.1778995730037</c:v>
                </c:pt>
              </c:numCache>
            </c:numRef>
          </c:val>
        </c:ser>
        <c:marker val="1"/>
        <c:axId val="98310784"/>
        <c:axId val="98317440"/>
      </c:lineChart>
      <c:dateAx>
        <c:axId val="98310784"/>
        <c:scaling>
          <c:orientation val="minMax"/>
          <c:min val="39234"/>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768810341438629"/>
              <c:y val="0.8757002809564578"/>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98317440"/>
        <c:crosses val="autoZero"/>
        <c:auto val="1"/>
        <c:lblOffset val="100"/>
        <c:baseTimeUnit val="months"/>
        <c:majorUnit val="12"/>
        <c:majorTimeUnit val="months"/>
        <c:minorUnit val="12"/>
        <c:minorTimeUnit val="months"/>
      </c:dateAx>
      <c:valAx>
        <c:axId val="98317440"/>
        <c:scaling>
          <c:orientation val="minMax"/>
          <c:max val="4500"/>
          <c:min val="0"/>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Number of starts</a:t>
                </a:r>
              </a:p>
            </c:rich>
          </c:tx>
          <c:layout>
            <c:manualLayout>
              <c:xMode val="edge"/>
              <c:yMode val="edge"/>
              <c:x val="1.2555181703608647E-2"/>
              <c:y val="0.20479745077737851"/>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98310784"/>
        <c:crosses val="autoZero"/>
        <c:crossBetween val="midCat"/>
      </c:valAx>
      <c:spPr>
        <a:solidFill>
          <a:srgbClr val="FFFFFF"/>
        </a:solidFill>
        <a:ln w="3175">
          <a:solidFill>
            <a:srgbClr val="000000"/>
          </a:solidFill>
          <a:prstDash val="solid"/>
        </a:ln>
      </c:spPr>
    </c:plotArea>
    <c:legend>
      <c:legendPos val="r"/>
      <c:layout>
        <c:manualLayout>
          <c:xMode val="edge"/>
          <c:yMode val="edge"/>
          <c:x val="0.33700440528636"/>
          <c:y val="0.9346543690578285"/>
          <c:w val="0.32488986784143198"/>
          <c:h val="4.7524798426669269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lang val="en-NZ"/>
  <c:chart>
    <c:title>
      <c:tx>
        <c:rich>
          <a:bodyPr/>
          <a:lstStyle/>
          <a:p>
            <a:pPr algn="l">
              <a:defRPr sz="1600" b="1" i="0" u="none" strike="noStrike" baseline="0">
                <a:solidFill>
                  <a:srgbClr val="000000"/>
                </a:solidFill>
                <a:latin typeface="Arial"/>
                <a:ea typeface="Arial"/>
                <a:cs typeface="Arial"/>
              </a:defRPr>
            </a:pPr>
            <a:r>
              <a:rPr lang="en-NZ"/>
              <a:t>Community Work muster</a:t>
            </a:r>
          </a:p>
        </c:rich>
      </c:tx>
      <c:spPr>
        <a:noFill/>
        <a:ln w="25400">
          <a:noFill/>
        </a:ln>
      </c:spPr>
    </c:title>
    <c:plotArea>
      <c:layout>
        <c:manualLayout>
          <c:layoutTarget val="inner"/>
          <c:xMode val="edge"/>
          <c:yMode val="edge"/>
          <c:x val="0.11419600306091397"/>
          <c:y val="9.2587406772173295E-2"/>
          <c:w val="0.86439031378390063"/>
          <c:h val="0.6060093292816402"/>
        </c:manualLayout>
      </c:layout>
      <c:lineChart>
        <c:grouping val="standard"/>
        <c:ser>
          <c:idx val="2"/>
          <c:order val="0"/>
          <c:tx>
            <c:strRef>
              <c:f>'Comm sentences tables - musters'!$F$3</c:f>
              <c:strCache>
                <c:ptCount val="1"/>
                <c:pt idx="0">
                  <c:v>Community Work</c:v>
                </c:pt>
              </c:strCache>
            </c:strRef>
          </c:tx>
          <c:spPr>
            <a:ln w="38100" cmpd="sng">
              <a:solidFill>
                <a:srgbClr val="263E78"/>
              </a:solidFill>
              <a:prstDash val="solid"/>
            </a:ln>
          </c:spPr>
          <c:marker>
            <c:symbol val="triangle"/>
            <c:size val="3"/>
            <c:spPr>
              <a:noFill/>
              <a:ln w="9525">
                <a:noFill/>
              </a:ln>
            </c:spPr>
          </c:marker>
          <c:cat>
            <c:numRef>
              <c:f>'Comm sentences tables - musters'!$B$4:$B$220</c:f>
              <c:numCache>
                <c:formatCode>mmm\-yy</c:formatCode>
                <c:ptCount val="217"/>
                <c:pt idx="0">
                  <c:v>39263</c:v>
                </c:pt>
                <c:pt idx="1">
                  <c:v>39294</c:v>
                </c:pt>
                <c:pt idx="2">
                  <c:v>39325</c:v>
                </c:pt>
                <c:pt idx="3">
                  <c:v>39355</c:v>
                </c:pt>
                <c:pt idx="4">
                  <c:v>39386</c:v>
                </c:pt>
                <c:pt idx="5">
                  <c:v>39416</c:v>
                </c:pt>
                <c:pt idx="6">
                  <c:v>39447</c:v>
                </c:pt>
                <c:pt idx="7">
                  <c:v>39478</c:v>
                </c:pt>
                <c:pt idx="8">
                  <c:v>39507</c:v>
                </c:pt>
                <c:pt idx="9">
                  <c:v>39538</c:v>
                </c:pt>
                <c:pt idx="10">
                  <c:v>39568</c:v>
                </c:pt>
                <c:pt idx="11">
                  <c:v>39599</c:v>
                </c:pt>
                <c:pt idx="12">
                  <c:v>39629</c:v>
                </c:pt>
                <c:pt idx="13">
                  <c:v>39660</c:v>
                </c:pt>
                <c:pt idx="14">
                  <c:v>39691</c:v>
                </c:pt>
                <c:pt idx="15">
                  <c:v>39721</c:v>
                </c:pt>
                <c:pt idx="16">
                  <c:v>39752</c:v>
                </c:pt>
                <c:pt idx="17">
                  <c:v>39782</c:v>
                </c:pt>
                <c:pt idx="18">
                  <c:v>39813</c:v>
                </c:pt>
                <c:pt idx="19">
                  <c:v>39844</c:v>
                </c:pt>
                <c:pt idx="20">
                  <c:v>39872</c:v>
                </c:pt>
                <c:pt idx="21">
                  <c:v>39903</c:v>
                </c:pt>
                <c:pt idx="22">
                  <c:v>39933</c:v>
                </c:pt>
                <c:pt idx="23">
                  <c:v>39964</c:v>
                </c:pt>
                <c:pt idx="24">
                  <c:v>39994</c:v>
                </c:pt>
                <c:pt idx="25">
                  <c:v>40025</c:v>
                </c:pt>
                <c:pt idx="26">
                  <c:v>40056</c:v>
                </c:pt>
                <c:pt idx="27">
                  <c:v>40086</c:v>
                </c:pt>
                <c:pt idx="28">
                  <c:v>40117</c:v>
                </c:pt>
                <c:pt idx="29">
                  <c:v>40147</c:v>
                </c:pt>
                <c:pt idx="30">
                  <c:v>40178</c:v>
                </c:pt>
                <c:pt idx="31">
                  <c:v>40209</c:v>
                </c:pt>
                <c:pt idx="32">
                  <c:v>40237</c:v>
                </c:pt>
                <c:pt idx="33">
                  <c:v>40268</c:v>
                </c:pt>
                <c:pt idx="34">
                  <c:v>40298</c:v>
                </c:pt>
                <c:pt idx="35">
                  <c:v>40329</c:v>
                </c:pt>
                <c:pt idx="36">
                  <c:v>40359</c:v>
                </c:pt>
                <c:pt idx="37">
                  <c:v>40390</c:v>
                </c:pt>
                <c:pt idx="38">
                  <c:v>40421</c:v>
                </c:pt>
                <c:pt idx="39">
                  <c:v>40451</c:v>
                </c:pt>
                <c:pt idx="40">
                  <c:v>40482</c:v>
                </c:pt>
                <c:pt idx="41">
                  <c:v>40512</c:v>
                </c:pt>
                <c:pt idx="42">
                  <c:v>40543</c:v>
                </c:pt>
                <c:pt idx="43">
                  <c:v>40574</c:v>
                </c:pt>
                <c:pt idx="44">
                  <c:v>40602</c:v>
                </c:pt>
                <c:pt idx="45">
                  <c:v>40633</c:v>
                </c:pt>
                <c:pt idx="46">
                  <c:v>40663</c:v>
                </c:pt>
                <c:pt idx="47">
                  <c:v>40694</c:v>
                </c:pt>
                <c:pt idx="48">
                  <c:v>40724</c:v>
                </c:pt>
                <c:pt idx="49">
                  <c:v>40755</c:v>
                </c:pt>
                <c:pt idx="50">
                  <c:v>40786</c:v>
                </c:pt>
                <c:pt idx="51">
                  <c:v>40816</c:v>
                </c:pt>
                <c:pt idx="52">
                  <c:v>40847</c:v>
                </c:pt>
                <c:pt idx="53">
                  <c:v>40877</c:v>
                </c:pt>
                <c:pt idx="54">
                  <c:v>40908</c:v>
                </c:pt>
                <c:pt idx="55">
                  <c:v>40939</c:v>
                </c:pt>
                <c:pt idx="56">
                  <c:v>40968</c:v>
                </c:pt>
                <c:pt idx="57">
                  <c:v>40999</c:v>
                </c:pt>
                <c:pt idx="58">
                  <c:v>41029</c:v>
                </c:pt>
                <c:pt idx="59">
                  <c:v>41060</c:v>
                </c:pt>
                <c:pt idx="60">
                  <c:v>41090</c:v>
                </c:pt>
                <c:pt idx="61">
                  <c:v>41121</c:v>
                </c:pt>
                <c:pt idx="62">
                  <c:v>41152</c:v>
                </c:pt>
                <c:pt idx="63">
                  <c:v>41182</c:v>
                </c:pt>
                <c:pt idx="64">
                  <c:v>41213</c:v>
                </c:pt>
                <c:pt idx="65">
                  <c:v>41243</c:v>
                </c:pt>
                <c:pt idx="66">
                  <c:v>41274</c:v>
                </c:pt>
                <c:pt idx="67">
                  <c:v>41305</c:v>
                </c:pt>
                <c:pt idx="68">
                  <c:v>41333</c:v>
                </c:pt>
                <c:pt idx="69">
                  <c:v>41364</c:v>
                </c:pt>
                <c:pt idx="70">
                  <c:v>41394</c:v>
                </c:pt>
                <c:pt idx="71">
                  <c:v>41425</c:v>
                </c:pt>
                <c:pt idx="72">
                  <c:v>41455</c:v>
                </c:pt>
                <c:pt idx="73">
                  <c:v>41486</c:v>
                </c:pt>
                <c:pt idx="74">
                  <c:v>41517</c:v>
                </c:pt>
                <c:pt idx="75">
                  <c:v>41547</c:v>
                </c:pt>
                <c:pt idx="76">
                  <c:v>41578</c:v>
                </c:pt>
                <c:pt idx="77">
                  <c:v>41608</c:v>
                </c:pt>
                <c:pt idx="78">
                  <c:v>41639</c:v>
                </c:pt>
                <c:pt idx="79">
                  <c:v>41670</c:v>
                </c:pt>
                <c:pt idx="80">
                  <c:v>41698</c:v>
                </c:pt>
                <c:pt idx="81">
                  <c:v>41729</c:v>
                </c:pt>
                <c:pt idx="82">
                  <c:v>41759</c:v>
                </c:pt>
                <c:pt idx="83">
                  <c:v>41790</c:v>
                </c:pt>
                <c:pt idx="84">
                  <c:v>41820</c:v>
                </c:pt>
                <c:pt idx="85">
                  <c:v>41851</c:v>
                </c:pt>
                <c:pt idx="86">
                  <c:v>41882</c:v>
                </c:pt>
                <c:pt idx="87">
                  <c:v>41912</c:v>
                </c:pt>
                <c:pt idx="88">
                  <c:v>41943</c:v>
                </c:pt>
                <c:pt idx="89">
                  <c:v>41973</c:v>
                </c:pt>
                <c:pt idx="90">
                  <c:v>42004</c:v>
                </c:pt>
                <c:pt idx="91">
                  <c:v>42035</c:v>
                </c:pt>
                <c:pt idx="92">
                  <c:v>42063</c:v>
                </c:pt>
                <c:pt idx="93">
                  <c:v>42094</c:v>
                </c:pt>
                <c:pt idx="94">
                  <c:v>42124</c:v>
                </c:pt>
                <c:pt idx="95">
                  <c:v>42155</c:v>
                </c:pt>
                <c:pt idx="96">
                  <c:v>42185</c:v>
                </c:pt>
                <c:pt idx="97">
                  <c:v>42216</c:v>
                </c:pt>
                <c:pt idx="98">
                  <c:v>42247</c:v>
                </c:pt>
                <c:pt idx="99">
                  <c:v>42277</c:v>
                </c:pt>
                <c:pt idx="100">
                  <c:v>42308</c:v>
                </c:pt>
                <c:pt idx="101">
                  <c:v>42338</c:v>
                </c:pt>
                <c:pt idx="102">
                  <c:v>42369</c:v>
                </c:pt>
                <c:pt idx="103">
                  <c:v>42400</c:v>
                </c:pt>
                <c:pt idx="104">
                  <c:v>42429</c:v>
                </c:pt>
                <c:pt idx="105">
                  <c:v>42460</c:v>
                </c:pt>
                <c:pt idx="106">
                  <c:v>42490</c:v>
                </c:pt>
                <c:pt idx="107">
                  <c:v>42521</c:v>
                </c:pt>
                <c:pt idx="108">
                  <c:v>42551</c:v>
                </c:pt>
                <c:pt idx="109">
                  <c:v>42582</c:v>
                </c:pt>
                <c:pt idx="110">
                  <c:v>42613</c:v>
                </c:pt>
                <c:pt idx="111">
                  <c:v>42643</c:v>
                </c:pt>
                <c:pt idx="112">
                  <c:v>42674</c:v>
                </c:pt>
                <c:pt idx="113">
                  <c:v>42704</c:v>
                </c:pt>
                <c:pt idx="114">
                  <c:v>42735</c:v>
                </c:pt>
                <c:pt idx="115">
                  <c:v>42766</c:v>
                </c:pt>
                <c:pt idx="116">
                  <c:v>42794</c:v>
                </c:pt>
                <c:pt idx="117">
                  <c:v>42825</c:v>
                </c:pt>
                <c:pt idx="118">
                  <c:v>42855</c:v>
                </c:pt>
                <c:pt idx="119">
                  <c:v>42886</c:v>
                </c:pt>
                <c:pt idx="120">
                  <c:v>42916</c:v>
                </c:pt>
                <c:pt idx="121">
                  <c:v>42947</c:v>
                </c:pt>
                <c:pt idx="122">
                  <c:v>42978</c:v>
                </c:pt>
                <c:pt idx="123">
                  <c:v>43008</c:v>
                </c:pt>
                <c:pt idx="124">
                  <c:v>43039</c:v>
                </c:pt>
                <c:pt idx="125">
                  <c:v>43069</c:v>
                </c:pt>
                <c:pt idx="126">
                  <c:v>43100</c:v>
                </c:pt>
                <c:pt idx="127">
                  <c:v>43131</c:v>
                </c:pt>
                <c:pt idx="128">
                  <c:v>43159</c:v>
                </c:pt>
                <c:pt idx="129">
                  <c:v>43190</c:v>
                </c:pt>
                <c:pt idx="130">
                  <c:v>43220</c:v>
                </c:pt>
                <c:pt idx="131">
                  <c:v>43251</c:v>
                </c:pt>
                <c:pt idx="132">
                  <c:v>43281</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formatCode="mmm\ yy">
                  <c:v>45138</c:v>
                </c:pt>
                <c:pt idx="194" formatCode="mmm\ yy">
                  <c:v>45169</c:v>
                </c:pt>
                <c:pt idx="195" formatCode="mmm\ yy">
                  <c:v>45199</c:v>
                </c:pt>
                <c:pt idx="196" formatCode="mmm\ yy">
                  <c:v>45230</c:v>
                </c:pt>
                <c:pt idx="197" formatCode="mmm\ yy">
                  <c:v>45260</c:v>
                </c:pt>
                <c:pt idx="198" formatCode="mmm\ yy">
                  <c:v>45291</c:v>
                </c:pt>
                <c:pt idx="199" formatCode="mmm\ yy">
                  <c:v>45322</c:v>
                </c:pt>
                <c:pt idx="200" formatCode="mmm\ yy">
                  <c:v>45351</c:v>
                </c:pt>
                <c:pt idx="201" formatCode="mmm\ yy">
                  <c:v>45382</c:v>
                </c:pt>
                <c:pt idx="202" formatCode="mmm\ yy">
                  <c:v>45412</c:v>
                </c:pt>
                <c:pt idx="203" formatCode="mmm\ yy">
                  <c:v>45443</c:v>
                </c:pt>
                <c:pt idx="204" formatCode="mmm\ yy">
                  <c:v>45473</c:v>
                </c:pt>
                <c:pt idx="205" formatCode="mmm\ yy">
                  <c:v>45474</c:v>
                </c:pt>
                <c:pt idx="206" formatCode="mmm\ yy">
                  <c:v>45505</c:v>
                </c:pt>
                <c:pt idx="207" formatCode="mmm\ yy">
                  <c:v>45536</c:v>
                </c:pt>
                <c:pt idx="208" formatCode="mmm\ yy">
                  <c:v>45566</c:v>
                </c:pt>
                <c:pt idx="209" formatCode="mmm\ yy">
                  <c:v>45597</c:v>
                </c:pt>
                <c:pt idx="210" formatCode="mmm\ yy">
                  <c:v>45627</c:v>
                </c:pt>
                <c:pt idx="211" formatCode="mmm\ yy">
                  <c:v>45658</c:v>
                </c:pt>
                <c:pt idx="212" formatCode="mmm\ yy">
                  <c:v>45689</c:v>
                </c:pt>
                <c:pt idx="213" formatCode="mmm\ yy">
                  <c:v>45717</c:v>
                </c:pt>
                <c:pt idx="214" formatCode="mmm\ yy">
                  <c:v>45748</c:v>
                </c:pt>
                <c:pt idx="215" formatCode="mmm\ yy">
                  <c:v>45778</c:v>
                </c:pt>
                <c:pt idx="216" formatCode="mmm\ yy">
                  <c:v>45809</c:v>
                </c:pt>
              </c:numCache>
            </c:numRef>
          </c:cat>
          <c:val>
            <c:numRef>
              <c:f>'Comm sentences tables - musters'!$F$4:$F$220</c:f>
              <c:numCache>
                <c:formatCode>_-* #,##0_-;\-* #,##0_-;_-* "-"??_-;_-@_-</c:formatCode>
                <c:ptCount val="217"/>
                <c:pt idx="1">
                  <c:v>19786</c:v>
                </c:pt>
                <c:pt idx="2">
                  <c:v>20029</c:v>
                </c:pt>
                <c:pt idx="3">
                  <c:v>19829</c:v>
                </c:pt>
                <c:pt idx="4">
                  <c:v>20097</c:v>
                </c:pt>
                <c:pt idx="5">
                  <c:v>20119</c:v>
                </c:pt>
                <c:pt idx="6">
                  <c:v>21375</c:v>
                </c:pt>
                <c:pt idx="7">
                  <c:v>21998</c:v>
                </c:pt>
                <c:pt idx="8">
                  <c:v>22456</c:v>
                </c:pt>
                <c:pt idx="9">
                  <c:v>22762</c:v>
                </c:pt>
                <c:pt idx="10">
                  <c:v>23213</c:v>
                </c:pt>
                <c:pt idx="11">
                  <c:v>23485</c:v>
                </c:pt>
                <c:pt idx="12">
                  <c:v>23816</c:v>
                </c:pt>
                <c:pt idx="13">
                  <c:v>24112</c:v>
                </c:pt>
                <c:pt idx="14">
                  <c:v>24127</c:v>
                </c:pt>
                <c:pt idx="15">
                  <c:v>24293</c:v>
                </c:pt>
                <c:pt idx="16">
                  <c:v>24083</c:v>
                </c:pt>
                <c:pt idx="17">
                  <c:v>24117</c:v>
                </c:pt>
                <c:pt idx="18">
                  <c:v>24275</c:v>
                </c:pt>
                <c:pt idx="19">
                  <c:v>24466</c:v>
                </c:pt>
                <c:pt idx="20">
                  <c:v>24964</c:v>
                </c:pt>
                <c:pt idx="21">
                  <c:v>25123</c:v>
                </c:pt>
                <c:pt idx="22">
                  <c:v>25622</c:v>
                </c:pt>
                <c:pt idx="23">
                  <c:v>25708</c:v>
                </c:pt>
                <c:pt idx="24">
                  <c:v>25908</c:v>
                </c:pt>
                <c:pt idx="25">
                  <c:v>26074</c:v>
                </c:pt>
                <c:pt idx="26">
                  <c:v>26117</c:v>
                </c:pt>
                <c:pt idx="27">
                  <c:v>25909</c:v>
                </c:pt>
                <c:pt idx="28">
                  <c:v>25723</c:v>
                </c:pt>
                <c:pt idx="29">
                  <c:v>25612</c:v>
                </c:pt>
                <c:pt idx="30">
                  <c:v>25567</c:v>
                </c:pt>
                <c:pt idx="31">
                  <c:v>25796</c:v>
                </c:pt>
                <c:pt idx="32">
                  <c:v>25839</c:v>
                </c:pt>
                <c:pt idx="33">
                  <c:v>25947</c:v>
                </c:pt>
                <c:pt idx="34">
                  <c:v>25741</c:v>
                </c:pt>
                <c:pt idx="35">
                  <c:v>25363</c:v>
                </c:pt>
                <c:pt idx="36">
                  <c:v>25478</c:v>
                </c:pt>
                <c:pt idx="37">
                  <c:v>25127</c:v>
                </c:pt>
                <c:pt idx="38">
                  <c:v>25236</c:v>
                </c:pt>
                <c:pt idx="39">
                  <c:v>25013</c:v>
                </c:pt>
                <c:pt idx="40">
                  <c:v>24465</c:v>
                </c:pt>
                <c:pt idx="41">
                  <c:v>24052</c:v>
                </c:pt>
                <c:pt idx="42">
                  <c:v>23589</c:v>
                </c:pt>
                <c:pt idx="43">
                  <c:v>23746</c:v>
                </c:pt>
                <c:pt idx="44">
                  <c:v>23715</c:v>
                </c:pt>
                <c:pt idx="45">
                  <c:v>23575</c:v>
                </c:pt>
                <c:pt idx="46">
                  <c:v>23204</c:v>
                </c:pt>
                <c:pt idx="47">
                  <c:v>23076</c:v>
                </c:pt>
                <c:pt idx="48">
                  <c:v>22746</c:v>
                </c:pt>
                <c:pt idx="49">
                  <c:v>22341</c:v>
                </c:pt>
                <c:pt idx="50">
                  <c:v>22036</c:v>
                </c:pt>
                <c:pt idx="51">
                  <c:v>21679</c:v>
                </c:pt>
                <c:pt idx="52">
                  <c:v>21302</c:v>
                </c:pt>
                <c:pt idx="53">
                  <c:v>20964</c:v>
                </c:pt>
                <c:pt idx="54">
                  <c:v>20531</c:v>
                </c:pt>
                <c:pt idx="55">
                  <c:v>20717</c:v>
                </c:pt>
                <c:pt idx="56">
                  <c:v>20703</c:v>
                </c:pt>
                <c:pt idx="57">
                  <c:v>20551</c:v>
                </c:pt>
                <c:pt idx="58">
                  <c:v>20195</c:v>
                </c:pt>
                <c:pt idx="59">
                  <c:v>20080</c:v>
                </c:pt>
                <c:pt idx="60">
                  <c:v>19601</c:v>
                </c:pt>
                <c:pt idx="61">
                  <c:v>19122</c:v>
                </c:pt>
                <c:pt idx="62">
                  <c:v>18848</c:v>
                </c:pt>
                <c:pt idx="63">
                  <c:v>18647</c:v>
                </c:pt>
                <c:pt idx="64">
                  <c:v>18296</c:v>
                </c:pt>
                <c:pt idx="65">
                  <c:v>17923</c:v>
                </c:pt>
                <c:pt idx="66">
                  <c:v>17499</c:v>
                </c:pt>
                <c:pt idx="67">
                  <c:v>17538</c:v>
                </c:pt>
                <c:pt idx="68">
                  <c:v>17589</c:v>
                </c:pt>
                <c:pt idx="69">
                  <c:v>17150</c:v>
                </c:pt>
                <c:pt idx="70">
                  <c:v>16760</c:v>
                </c:pt>
                <c:pt idx="71">
                  <c:v>16653</c:v>
                </c:pt>
                <c:pt idx="72">
                  <c:v>16395</c:v>
                </c:pt>
                <c:pt idx="73">
                  <c:v>16241</c:v>
                </c:pt>
                <c:pt idx="74">
                  <c:v>15886</c:v>
                </c:pt>
                <c:pt idx="75">
                  <c:v>15655</c:v>
                </c:pt>
                <c:pt idx="76">
                  <c:v>15713</c:v>
                </c:pt>
                <c:pt idx="77">
                  <c:v>15547</c:v>
                </c:pt>
                <c:pt idx="78">
                  <c:v>15454</c:v>
                </c:pt>
                <c:pt idx="79">
                  <c:v>15729</c:v>
                </c:pt>
                <c:pt idx="80">
                  <c:v>15818</c:v>
                </c:pt>
                <c:pt idx="81">
                  <c:v>15717</c:v>
                </c:pt>
                <c:pt idx="82">
                  <c:v>15996</c:v>
                </c:pt>
                <c:pt idx="83">
                  <c:v>16092</c:v>
                </c:pt>
                <c:pt idx="84">
                  <c:v>16055</c:v>
                </c:pt>
                <c:pt idx="85">
                  <c:v>16234</c:v>
                </c:pt>
                <c:pt idx="86">
                  <c:v>15974</c:v>
                </c:pt>
                <c:pt idx="87">
                  <c:v>16010</c:v>
                </c:pt>
                <c:pt idx="88">
                  <c:v>16095</c:v>
                </c:pt>
                <c:pt idx="89">
                  <c:v>15954</c:v>
                </c:pt>
                <c:pt idx="90">
                  <c:v>15887</c:v>
                </c:pt>
                <c:pt idx="91">
                  <c:v>16006</c:v>
                </c:pt>
                <c:pt idx="92">
                  <c:v>15965</c:v>
                </c:pt>
                <c:pt idx="93">
                  <c:v>15897</c:v>
                </c:pt>
                <c:pt idx="94">
                  <c:v>15978</c:v>
                </c:pt>
                <c:pt idx="95">
                  <c:v>15855</c:v>
                </c:pt>
                <c:pt idx="96">
                  <c:v>15703</c:v>
                </c:pt>
                <c:pt idx="97">
                  <c:v>15548</c:v>
                </c:pt>
                <c:pt idx="98">
                  <c:v>15207</c:v>
                </c:pt>
                <c:pt idx="99">
                  <c:v>15216</c:v>
                </c:pt>
                <c:pt idx="100">
                  <c:v>15143</c:v>
                </c:pt>
                <c:pt idx="101">
                  <c:v>14907</c:v>
                </c:pt>
                <c:pt idx="102">
                  <c:v>14678</c:v>
                </c:pt>
              </c:numCache>
            </c:numRef>
          </c:val>
        </c:ser>
        <c:ser>
          <c:idx val="3"/>
          <c:order val="1"/>
          <c:tx>
            <c:strRef>
              <c:f>'Comm sentences tables - musters'!$J$2:$O$2</c:f>
              <c:strCache>
                <c:ptCount val="1"/>
                <c:pt idx="0">
                  <c:v>Forecast</c:v>
                </c:pt>
              </c:strCache>
            </c:strRef>
          </c:tx>
          <c:spPr>
            <a:ln w="25400">
              <a:solidFill>
                <a:schemeClr val="accent1"/>
              </a:solidFill>
              <a:prstDash val="solid"/>
            </a:ln>
          </c:spPr>
          <c:marker>
            <c:symbol val="x"/>
            <c:size val="3"/>
            <c:spPr>
              <a:noFill/>
              <a:ln w="9525">
                <a:noFill/>
              </a:ln>
            </c:spPr>
          </c:marker>
          <c:cat>
            <c:numRef>
              <c:f>'Comm sentences tables - musters'!$B$4:$B$220</c:f>
              <c:numCache>
                <c:formatCode>mmm\-yy</c:formatCode>
                <c:ptCount val="217"/>
                <c:pt idx="0">
                  <c:v>39263</c:v>
                </c:pt>
                <c:pt idx="1">
                  <c:v>39294</c:v>
                </c:pt>
                <c:pt idx="2">
                  <c:v>39325</c:v>
                </c:pt>
                <c:pt idx="3">
                  <c:v>39355</c:v>
                </c:pt>
                <c:pt idx="4">
                  <c:v>39386</c:v>
                </c:pt>
                <c:pt idx="5">
                  <c:v>39416</c:v>
                </c:pt>
                <c:pt idx="6">
                  <c:v>39447</c:v>
                </c:pt>
                <c:pt idx="7">
                  <c:v>39478</c:v>
                </c:pt>
                <c:pt idx="8">
                  <c:v>39507</c:v>
                </c:pt>
                <c:pt idx="9">
                  <c:v>39538</c:v>
                </c:pt>
                <c:pt idx="10">
                  <c:v>39568</c:v>
                </c:pt>
                <c:pt idx="11">
                  <c:v>39599</c:v>
                </c:pt>
                <c:pt idx="12">
                  <c:v>39629</c:v>
                </c:pt>
                <c:pt idx="13">
                  <c:v>39660</c:v>
                </c:pt>
                <c:pt idx="14">
                  <c:v>39691</c:v>
                </c:pt>
                <c:pt idx="15">
                  <c:v>39721</c:v>
                </c:pt>
                <c:pt idx="16">
                  <c:v>39752</c:v>
                </c:pt>
                <c:pt idx="17">
                  <c:v>39782</c:v>
                </c:pt>
                <c:pt idx="18">
                  <c:v>39813</c:v>
                </c:pt>
                <c:pt idx="19">
                  <c:v>39844</c:v>
                </c:pt>
                <c:pt idx="20">
                  <c:v>39872</c:v>
                </c:pt>
                <c:pt idx="21">
                  <c:v>39903</c:v>
                </c:pt>
                <c:pt idx="22">
                  <c:v>39933</c:v>
                </c:pt>
                <c:pt idx="23">
                  <c:v>39964</c:v>
                </c:pt>
                <c:pt idx="24">
                  <c:v>39994</c:v>
                </c:pt>
                <c:pt idx="25">
                  <c:v>40025</c:v>
                </c:pt>
                <c:pt idx="26">
                  <c:v>40056</c:v>
                </c:pt>
                <c:pt idx="27">
                  <c:v>40086</c:v>
                </c:pt>
                <c:pt idx="28">
                  <c:v>40117</c:v>
                </c:pt>
                <c:pt idx="29">
                  <c:v>40147</c:v>
                </c:pt>
                <c:pt idx="30">
                  <c:v>40178</c:v>
                </c:pt>
                <c:pt idx="31">
                  <c:v>40209</c:v>
                </c:pt>
                <c:pt idx="32">
                  <c:v>40237</c:v>
                </c:pt>
                <c:pt idx="33">
                  <c:v>40268</c:v>
                </c:pt>
                <c:pt idx="34">
                  <c:v>40298</c:v>
                </c:pt>
                <c:pt idx="35">
                  <c:v>40329</c:v>
                </c:pt>
                <c:pt idx="36">
                  <c:v>40359</c:v>
                </c:pt>
                <c:pt idx="37">
                  <c:v>40390</c:v>
                </c:pt>
                <c:pt idx="38">
                  <c:v>40421</c:v>
                </c:pt>
                <c:pt idx="39">
                  <c:v>40451</c:v>
                </c:pt>
                <c:pt idx="40">
                  <c:v>40482</c:v>
                </c:pt>
                <c:pt idx="41">
                  <c:v>40512</c:v>
                </c:pt>
                <c:pt idx="42">
                  <c:v>40543</c:v>
                </c:pt>
                <c:pt idx="43">
                  <c:v>40574</c:v>
                </c:pt>
                <c:pt idx="44">
                  <c:v>40602</c:v>
                </c:pt>
                <c:pt idx="45">
                  <c:v>40633</c:v>
                </c:pt>
                <c:pt idx="46">
                  <c:v>40663</c:v>
                </c:pt>
                <c:pt idx="47">
                  <c:v>40694</c:v>
                </c:pt>
                <c:pt idx="48">
                  <c:v>40724</c:v>
                </c:pt>
                <c:pt idx="49">
                  <c:v>40755</c:v>
                </c:pt>
                <c:pt idx="50">
                  <c:v>40786</c:v>
                </c:pt>
                <c:pt idx="51">
                  <c:v>40816</c:v>
                </c:pt>
                <c:pt idx="52">
                  <c:v>40847</c:v>
                </c:pt>
                <c:pt idx="53">
                  <c:v>40877</c:v>
                </c:pt>
                <c:pt idx="54">
                  <c:v>40908</c:v>
                </c:pt>
                <c:pt idx="55">
                  <c:v>40939</c:v>
                </c:pt>
                <c:pt idx="56">
                  <c:v>40968</c:v>
                </c:pt>
                <c:pt idx="57">
                  <c:v>40999</c:v>
                </c:pt>
                <c:pt idx="58">
                  <c:v>41029</c:v>
                </c:pt>
                <c:pt idx="59">
                  <c:v>41060</c:v>
                </c:pt>
                <c:pt idx="60">
                  <c:v>41090</c:v>
                </c:pt>
                <c:pt idx="61">
                  <c:v>41121</c:v>
                </c:pt>
                <c:pt idx="62">
                  <c:v>41152</c:v>
                </c:pt>
                <c:pt idx="63">
                  <c:v>41182</c:v>
                </c:pt>
                <c:pt idx="64">
                  <c:v>41213</c:v>
                </c:pt>
                <c:pt idx="65">
                  <c:v>41243</c:v>
                </c:pt>
                <c:pt idx="66">
                  <c:v>41274</c:v>
                </c:pt>
                <c:pt idx="67">
                  <c:v>41305</c:v>
                </c:pt>
                <c:pt idx="68">
                  <c:v>41333</c:v>
                </c:pt>
                <c:pt idx="69">
                  <c:v>41364</c:v>
                </c:pt>
                <c:pt idx="70">
                  <c:v>41394</c:v>
                </c:pt>
                <c:pt idx="71">
                  <c:v>41425</c:v>
                </c:pt>
                <c:pt idx="72">
                  <c:v>41455</c:v>
                </c:pt>
                <c:pt idx="73">
                  <c:v>41486</c:v>
                </c:pt>
                <c:pt idx="74">
                  <c:v>41517</c:v>
                </c:pt>
                <c:pt idx="75">
                  <c:v>41547</c:v>
                </c:pt>
                <c:pt idx="76">
                  <c:v>41578</c:v>
                </c:pt>
                <c:pt idx="77">
                  <c:v>41608</c:v>
                </c:pt>
                <c:pt idx="78">
                  <c:v>41639</c:v>
                </c:pt>
                <c:pt idx="79">
                  <c:v>41670</c:v>
                </c:pt>
                <c:pt idx="80">
                  <c:v>41698</c:v>
                </c:pt>
                <c:pt idx="81">
                  <c:v>41729</c:v>
                </c:pt>
                <c:pt idx="82">
                  <c:v>41759</c:v>
                </c:pt>
                <c:pt idx="83">
                  <c:v>41790</c:v>
                </c:pt>
                <c:pt idx="84">
                  <c:v>41820</c:v>
                </c:pt>
                <c:pt idx="85">
                  <c:v>41851</c:v>
                </c:pt>
                <c:pt idx="86">
                  <c:v>41882</c:v>
                </c:pt>
                <c:pt idx="87">
                  <c:v>41912</c:v>
                </c:pt>
                <c:pt idx="88">
                  <c:v>41943</c:v>
                </c:pt>
                <c:pt idx="89">
                  <c:v>41973</c:v>
                </c:pt>
                <c:pt idx="90">
                  <c:v>42004</c:v>
                </c:pt>
                <c:pt idx="91">
                  <c:v>42035</c:v>
                </c:pt>
                <c:pt idx="92">
                  <c:v>42063</c:v>
                </c:pt>
                <c:pt idx="93">
                  <c:v>42094</c:v>
                </c:pt>
                <c:pt idx="94">
                  <c:v>42124</c:v>
                </c:pt>
                <c:pt idx="95">
                  <c:v>42155</c:v>
                </c:pt>
                <c:pt idx="96">
                  <c:v>42185</c:v>
                </c:pt>
                <c:pt idx="97">
                  <c:v>42216</c:v>
                </c:pt>
                <c:pt idx="98">
                  <c:v>42247</c:v>
                </c:pt>
                <c:pt idx="99">
                  <c:v>42277</c:v>
                </c:pt>
                <c:pt idx="100">
                  <c:v>42308</c:v>
                </c:pt>
                <c:pt idx="101">
                  <c:v>42338</c:v>
                </c:pt>
                <c:pt idx="102">
                  <c:v>42369</c:v>
                </c:pt>
                <c:pt idx="103">
                  <c:v>42400</c:v>
                </c:pt>
                <c:pt idx="104">
                  <c:v>42429</c:v>
                </c:pt>
                <c:pt idx="105">
                  <c:v>42460</c:v>
                </c:pt>
                <c:pt idx="106">
                  <c:v>42490</c:v>
                </c:pt>
                <c:pt idx="107">
                  <c:v>42521</c:v>
                </c:pt>
                <c:pt idx="108">
                  <c:v>42551</c:v>
                </c:pt>
                <c:pt idx="109">
                  <c:v>42582</c:v>
                </c:pt>
                <c:pt idx="110">
                  <c:v>42613</c:v>
                </c:pt>
                <c:pt idx="111">
                  <c:v>42643</c:v>
                </c:pt>
                <c:pt idx="112">
                  <c:v>42674</c:v>
                </c:pt>
                <c:pt idx="113">
                  <c:v>42704</c:v>
                </c:pt>
                <c:pt idx="114">
                  <c:v>42735</c:v>
                </c:pt>
                <c:pt idx="115">
                  <c:v>42766</c:v>
                </c:pt>
                <c:pt idx="116">
                  <c:v>42794</c:v>
                </c:pt>
                <c:pt idx="117">
                  <c:v>42825</c:v>
                </c:pt>
                <c:pt idx="118">
                  <c:v>42855</c:v>
                </c:pt>
                <c:pt idx="119">
                  <c:v>42886</c:v>
                </c:pt>
                <c:pt idx="120">
                  <c:v>42916</c:v>
                </c:pt>
                <c:pt idx="121">
                  <c:v>42947</c:v>
                </c:pt>
                <c:pt idx="122">
                  <c:v>42978</c:v>
                </c:pt>
                <c:pt idx="123">
                  <c:v>43008</c:v>
                </c:pt>
                <c:pt idx="124">
                  <c:v>43039</c:v>
                </c:pt>
                <c:pt idx="125">
                  <c:v>43069</c:v>
                </c:pt>
                <c:pt idx="126">
                  <c:v>43100</c:v>
                </c:pt>
                <c:pt idx="127">
                  <c:v>43131</c:v>
                </c:pt>
                <c:pt idx="128">
                  <c:v>43159</c:v>
                </c:pt>
                <c:pt idx="129">
                  <c:v>43190</c:v>
                </c:pt>
                <c:pt idx="130">
                  <c:v>43220</c:v>
                </c:pt>
                <c:pt idx="131">
                  <c:v>43251</c:v>
                </c:pt>
                <c:pt idx="132">
                  <c:v>43281</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formatCode="mmm\ yy">
                  <c:v>45138</c:v>
                </c:pt>
                <c:pt idx="194" formatCode="mmm\ yy">
                  <c:v>45169</c:v>
                </c:pt>
                <c:pt idx="195" formatCode="mmm\ yy">
                  <c:v>45199</c:v>
                </c:pt>
                <c:pt idx="196" formatCode="mmm\ yy">
                  <c:v>45230</c:v>
                </c:pt>
                <c:pt idx="197" formatCode="mmm\ yy">
                  <c:v>45260</c:v>
                </c:pt>
                <c:pt idx="198" formatCode="mmm\ yy">
                  <c:v>45291</c:v>
                </c:pt>
                <c:pt idx="199" formatCode="mmm\ yy">
                  <c:v>45322</c:v>
                </c:pt>
                <c:pt idx="200" formatCode="mmm\ yy">
                  <c:v>45351</c:v>
                </c:pt>
                <c:pt idx="201" formatCode="mmm\ yy">
                  <c:v>45382</c:v>
                </c:pt>
                <c:pt idx="202" formatCode="mmm\ yy">
                  <c:v>45412</c:v>
                </c:pt>
                <c:pt idx="203" formatCode="mmm\ yy">
                  <c:v>45443</c:v>
                </c:pt>
                <c:pt idx="204" formatCode="mmm\ yy">
                  <c:v>45473</c:v>
                </c:pt>
                <c:pt idx="205" formatCode="mmm\ yy">
                  <c:v>45474</c:v>
                </c:pt>
                <c:pt idx="206" formatCode="mmm\ yy">
                  <c:v>45505</c:v>
                </c:pt>
                <c:pt idx="207" formatCode="mmm\ yy">
                  <c:v>45536</c:v>
                </c:pt>
                <c:pt idx="208" formatCode="mmm\ yy">
                  <c:v>45566</c:v>
                </c:pt>
                <c:pt idx="209" formatCode="mmm\ yy">
                  <c:v>45597</c:v>
                </c:pt>
                <c:pt idx="210" formatCode="mmm\ yy">
                  <c:v>45627</c:v>
                </c:pt>
                <c:pt idx="211" formatCode="mmm\ yy">
                  <c:v>45658</c:v>
                </c:pt>
                <c:pt idx="212" formatCode="mmm\ yy">
                  <c:v>45689</c:v>
                </c:pt>
                <c:pt idx="213" formatCode="mmm\ yy">
                  <c:v>45717</c:v>
                </c:pt>
                <c:pt idx="214" formatCode="mmm\ yy">
                  <c:v>45748</c:v>
                </c:pt>
                <c:pt idx="215" formatCode="mmm\ yy">
                  <c:v>45778</c:v>
                </c:pt>
                <c:pt idx="216" formatCode="mmm\ yy">
                  <c:v>45809</c:v>
                </c:pt>
              </c:numCache>
            </c:numRef>
          </c:cat>
          <c:val>
            <c:numRef>
              <c:f>'Comm sentences tables - musters'!$M$4:$M$220</c:f>
              <c:numCache>
                <c:formatCode>_-* #,##0_-;\-* #,##0_-;_-* "-"??_-;_-@_-</c:formatCode>
                <c:ptCount val="217"/>
                <c:pt idx="101">
                  <c:v>14947.5</c:v>
                </c:pt>
                <c:pt idx="102">
                  <c:v>14889.4</c:v>
                </c:pt>
                <c:pt idx="103">
                  <c:v>14893.5</c:v>
                </c:pt>
                <c:pt idx="104">
                  <c:v>14939.2</c:v>
                </c:pt>
                <c:pt idx="105">
                  <c:v>15040.8</c:v>
                </c:pt>
                <c:pt idx="106">
                  <c:v>15089.4</c:v>
                </c:pt>
                <c:pt idx="107">
                  <c:v>15134.8</c:v>
                </c:pt>
                <c:pt idx="108">
                  <c:v>15181.4</c:v>
                </c:pt>
                <c:pt idx="109">
                  <c:v>15184.6</c:v>
                </c:pt>
                <c:pt idx="110">
                  <c:v>15159.9</c:v>
                </c:pt>
                <c:pt idx="111">
                  <c:v>15140.7</c:v>
                </c:pt>
                <c:pt idx="112">
                  <c:v>15079</c:v>
                </c:pt>
                <c:pt idx="113">
                  <c:v>14968.9</c:v>
                </c:pt>
                <c:pt idx="114">
                  <c:v>14846.8</c:v>
                </c:pt>
                <c:pt idx="115">
                  <c:v>14690.5</c:v>
                </c:pt>
                <c:pt idx="116">
                  <c:v>14653.2</c:v>
                </c:pt>
                <c:pt idx="117">
                  <c:v>14677.3</c:v>
                </c:pt>
                <c:pt idx="118">
                  <c:v>14623.2</c:v>
                </c:pt>
                <c:pt idx="119">
                  <c:v>14620.2</c:v>
                </c:pt>
                <c:pt idx="120">
                  <c:v>14615.7</c:v>
                </c:pt>
                <c:pt idx="121">
                  <c:v>14564.6</c:v>
                </c:pt>
                <c:pt idx="122">
                  <c:v>14516</c:v>
                </c:pt>
                <c:pt idx="123">
                  <c:v>14477.3</c:v>
                </c:pt>
                <c:pt idx="124">
                  <c:v>14424.7</c:v>
                </c:pt>
                <c:pt idx="125">
                  <c:v>14341.6</c:v>
                </c:pt>
                <c:pt idx="126">
                  <c:v>14237.9</c:v>
                </c:pt>
                <c:pt idx="127">
                  <c:v>14108.1</c:v>
                </c:pt>
                <c:pt idx="128">
                  <c:v>14116.2</c:v>
                </c:pt>
                <c:pt idx="129">
                  <c:v>14136</c:v>
                </c:pt>
                <c:pt idx="130">
                  <c:v>14126</c:v>
                </c:pt>
                <c:pt idx="131">
                  <c:v>14158.5</c:v>
                </c:pt>
                <c:pt idx="132">
                  <c:v>14182.1</c:v>
                </c:pt>
                <c:pt idx="133">
                  <c:v>14173.3</c:v>
                </c:pt>
                <c:pt idx="134">
                  <c:v>14142.1</c:v>
                </c:pt>
                <c:pt idx="135">
                  <c:v>14123.4</c:v>
                </c:pt>
                <c:pt idx="136">
                  <c:v>14089.6</c:v>
                </c:pt>
                <c:pt idx="137">
                  <c:v>14040.7</c:v>
                </c:pt>
                <c:pt idx="138">
                  <c:v>13967</c:v>
                </c:pt>
                <c:pt idx="139">
                  <c:v>13892.2</c:v>
                </c:pt>
                <c:pt idx="140">
                  <c:v>13925</c:v>
                </c:pt>
                <c:pt idx="141">
                  <c:v>13976.8</c:v>
                </c:pt>
                <c:pt idx="142">
                  <c:v>13996.8</c:v>
                </c:pt>
                <c:pt idx="143">
                  <c:v>14057.2</c:v>
                </c:pt>
                <c:pt idx="144">
                  <c:v>14112.3</c:v>
                </c:pt>
                <c:pt idx="145">
                  <c:v>14127.7</c:v>
                </c:pt>
                <c:pt idx="146">
                  <c:v>14120.8</c:v>
                </c:pt>
                <c:pt idx="147">
                  <c:v>14111.8</c:v>
                </c:pt>
                <c:pt idx="148">
                  <c:v>14087.4</c:v>
                </c:pt>
                <c:pt idx="149">
                  <c:v>14046.6</c:v>
                </c:pt>
                <c:pt idx="150">
                  <c:v>13968.2</c:v>
                </c:pt>
                <c:pt idx="151">
                  <c:v>13892.4</c:v>
                </c:pt>
                <c:pt idx="152">
                  <c:v>13922.4</c:v>
                </c:pt>
                <c:pt idx="153">
                  <c:v>13981.6</c:v>
                </c:pt>
                <c:pt idx="154">
                  <c:v>14000.9</c:v>
                </c:pt>
                <c:pt idx="155">
                  <c:v>14059.7</c:v>
                </c:pt>
                <c:pt idx="156">
                  <c:v>14115.3</c:v>
                </c:pt>
                <c:pt idx="157">
                  <c:v>14130</c:v>
                </c:pt>
                <c:pt idx="158">
                  <c:v>14129.1</c:v>
                </c:pt>
                <c:pt idx="159">
                  <c:v>14133</c:v>
                </c:pt>
                <c:pt idx="160">
                  <c:v>14120.7</c:v>
                </c:pt>
                <c:pt idx="161">
                  <c:v>14076.7</c:v>
                </c:pt>
                <c:pt idx="162">
                  <c:v>13996.2</c:v>
                </c:pt>
                <c:pt idx="163">
                  <c:v>13909.6</c:v>
                </c:pt>
                <c:pt idx="164">
                  <c:v>13931.1</c:v>
                </c:pt>
                <c:pt idx="165">
                  <c:v>13989.1</c:v>
                </c:pt>
                <c:pt idx="166">
                  <c:v>13997.7</c:v>
                </c:pt>
                <c:pt idx="167">
                  <c:v>14048.1</c:v>
                </c:pt>
                <c:pt idx="168">
                  <c:v>14090.2</c:v>
                </c:pt>
                <c:pt idx="169">
                  <c:v>14087</c:v>
                </c:pt>
                <c:pt idx="170">
                  <c:v>14077.6</c:v>
                </c:pt>
                <c:pt idx="171">
                  <c:v>14075.8</c:v>
                </c:pt>
                <c:pt idx="172">
                  <c:v>14066.8</c:v>
                </c:pt>
                <c:pt idx="173">
                  <c:v>14019.7</c:v>
                </c:pt>
                <c:pt idx="174">
                  <c:v>13940</c:v>
                </c:pt>
                <c:pt idx="175">
                  <c:v>13848.5</c:v>
                </c:pt>
                <c:pt idx="176">
                  <c:v>13867.1</c:v>
                </c:pt>
                <c:pt idx="177">
                  <c:v>13921.6</c:v>
                </c:pt>
                <c:pt idx="178">
                  <c:v>13930.2</c:v>
                </c:pt>
                <c:pt idx="179">
                  <c:v>13979.7</c:v>
                </c:pt>
                <c:pt idx="180">
                  <c:v>14018.5</c:v>
                </c:pt>
                <c:pt idx="181">
                  <c:v>14024.9</c:v>
                </c:pt>
                <c:pt idx="182">
                  <c:v>14008.6</c:v>
                </c:pt>
                <c:pt idx="183">
                  <c:v>14005.9</c:v>
                </c:pt>
                <c:pt idx="184">
                  <c:v>13987.7</c:v>
                </c:pt>
                <c:pt idx="185">
                  <c:v>13938.4</c:v>
                </c:pt>
                <c:pt idx="186">
                  <c:v>13855.1</c:v>
                </c:pt>
                <c:pt idx="187">
                  <c:v>13766.7</c:v>
                </c:pt>
                <c:pt idx="188">
                  <c:v>13790.9</c:v>
                </c:pt>
                <c:pt idx="189">
                  <c:v>13845.9</c:v>
                </c:pt>
                <c:pt idx="190">
                  <c:v>13854.7</c:v>
                </c:pt>
                <c:pt idx="191">
                  <c:v>13904.8</c:v>
                </c:pt>
                <c:pt idx="192">
                  <c:v>13952.1</c:v>
                </c:pt>
                <c:pt idx="193">
                  <c:v>13953.1</c:v>
                </c:pt>
                <c:pt idx="194">
                  <c:v>13946.1</c:v>
                </c:pt>
                <c:pt idx="195">
                  <c:v>13930.8</c:v>
                </c:pt>
                <c:pt idx="196">
                  <c:v>13913.7</c:v>
                </c:pt>
                <c:pt idx="197">
                  <c:v>13865.8</c:v>
                </c:pt>
                <c:pt idx="198">
                  <c:v>13783</c:v>
                </c:pt>
                <c:pt idx="199">
                  <c:v>13692.2</c:v>
                </c:pt>
                <c:pt idx="200">
                  <c:v>13717.3</c:v>
                </c:pt>
                <c:pt idx="201">
                  <c:v>13760.6</c:v>
                </c:pt>
                <c:pt idx="202">
                  <c:v>13767.9</c:v>
                </c:pt>
                <c:pt idx="203">
                  <c:v>13822.8</c:v>
                </c:pt>
                <c:pt idx="204">
                  <c:v>13867.1</c:v>
                </c:pt>
                <c:pt idx="205">
                  <c:v>13878.7</c:v>
                </c:pt>
                <c:pt idx="206">
                  <c:v>13874</c:v>
                </c:pt>
                <c:pt idx="207">
                  <c:v>13874.1</c:v>
                </c:pt>
                <c:pt idx="208">
                  <c:v>13857.7</c:v>
                </c:pt>
                <c:pt idx="209">
                  <c:v>13816.3</c:v>
                </c:pt>
                <c:pt idx="210">
                  <c:v>13731</c:v>
                </c:pt>
                <c:pt idx="211">
                  <c:v>13649.2</c:v>
                </c:pt>
                <c:pt idx="212">
                  <c:v>13600.444444444445</c:v>
                </c:pt>
                <c:pt idx="213">
                  <c:v>13542.625</c:v>
                </c:pt>
                <c:pt idx="214">
                  <c:v>13482</c:v>
                </c:pt>
                <c:pt idx="215">
                  <c:v>13486.5</c:v>
                </c:pt>
                <c:pt idx="216">
                  <c:v>13493.6</c:v>
                </c:pt>
              </c:numCache>
            </c:numRef>
          </c:val>
        </c:ser>
        <c:marker val="1"/>
        <c:axId val="98354688"/>
        <c:axId val="98357248"/>
      </c:lineChart>
      <c:dateAx>
        <c:axId val="98354688"/>
        <c:scaling>
          <c:orientation val="minMax"/>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7394417658145188"/>
              <c:y val="0.84747901561810379"/>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98357248"/>
        <c:crosses val="autoZero"/>
        <c:auto val="1"/>
        <c:lblOffset val="100"/>
        <c:baseTimeUnit val="months"/>
        <c:majorUnit val="12"/>
        <c:majorTimeUnit val="months"/>
        <c:minorUnit val="12"/>
        <c:minorTimeUnit val="months"/>
      </c:dateAx>
      <c:valAx>
        <c:axId val="98357248"/>
        <c:scaling>
          <c:orientation val="minMax"/>
          <c:min val="0"/>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Number on muster</a:t>
                </a:r>
              </a:p>
            </c:rich>
          </c:tx>
          <c:layout>
            <c:manualLayout>
              <c:xMode val="edge"/>
              <c:yMode val="edge"/>
              <c:x val="1.2555181703608647E-2"/>
              <c:y val="0.20479745077737851"/>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98354688"/>
        <c:crosses val="autoZero"/>
        <c:crossBetween val="midCat"/>
      </c:valAx>
      <c:spPr>
        <a:solidFill>
          <a:srgbClr val="FFFFFF"/>
        </a:solidFill>
        <a:ln w="3175">
          <a:solidFill>
            <a:srgbClr val="000000"/>
          </a:solidFill>
          <a:prstDash val="solid"/>
        </a:ln>
      </c:spPr>
    </c:plotArea>
    <c:legend>
      <c:legendPos val="r"/>
      <c:layout>
        <c:manualLayout>
          <c:xMode val="edge"/>
          <c:yMode val="edge"/>
          <c:x val="0.33700440528636"/>
          <c:y val="0.9346543690578285"/>
          <c:w val="0.32488986784143198"/>
          <c:h val="4.7524798426669269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33.xml><?xml version="1.0" encoding="utf-8"?>
<c:chartSpace xmlns:c="http://schemas.openxmlformats.org/drawingml/2006/chart" xmlns:a="http://schemas.openxmlformats.org/drawingml/2006/main" xmlns:r="http://schemas.openxmlformats.org/officeDocument/2006/relationships">
  <c:lang val="en-NZ"/>
  <c:chart>
    <c:title>
      <c:tx>
        <c:rich>
          <a:bodyPr/>
          <a:lstStyle/>
          <a:p>
            <a:pPr algn="l">
              <a:defRPr sz="1600" b="1" i="0" u="none" strike="noStrike" baseline="0">
                <a:solidFill>
                  <a:srgbClr val="000000"/>
                </a:solidFill>
                <a:latin typeface="Arial"/>
                <a:ea typeface="Arial"/>
                <a:cs typeface="Arial"/>
              </a:defRPr>
            </a:pPr>
            <a:r>
              <a:rPr lang="en-NZ"/>
              <a:t>Total starts on community sentences</a:t>
            </a:r>
          </a:p>
        </c:rich>
      </c:tx>
      <c:spPr>
        <a:noFill/>
        <a:ln w="25400">
          <a:noFill/>
        </a:ln>
      </c:spPr>
    </c:title>
    <c:plotArea>
      <c:layout>
        <c:manualLayout>
          <c:layoutTarget val="inner"/>
          <c:xMode val="edge"/>
          <c:yMode val="edge"/>
          <c:x val="0.11419600306091374"/>
          <c:y val="9.2587406772173295E-2"/>
          <c:w val="0.86439031378390063"/>
          <c:h val="0.65362417816585239"/>
        </c:manualLayout>
      </c:layout>
      <c:lineChart>
        <c:grouping val="standard"/>
        <c:ser>
          <c:idx val="2"/>
          <c:order val="0"/>
          <c:tx>
            <c:strRef>
              <c:f>'Comm sentences tables - starts'!$H$3</c:f>
              <c:strCache>
                <c:ptCount val="1"/>
                <c:pt idx="0">
                  <c:v>Total community sentences</c:v>
                </c:pt>
              </c:strCache>
            </c:strRef>
          </c:tx>
          <c:spPr>
            <a:ln w="38100" cmpd="sng">
              <a:solidFill>
                <a:srgbClr val="263E78"/>
              </a:solidFill>
              <a:prstDash val="solid"/>
            </a:ln>
          </c:spPr>
          <c:marker>
            <c:symbol val="triangle"/>
            <c:size val="3"/>
            <c:spPr>
              <a:noFill/>
              <a:ln w="9525">
                <a:noFill/>
              </a:ln>
            </c:spPr>
          </c:marker>
          <c:cat>
            <c:numRef>
              <c:f>'Comm sentences tables - starts'!$B$4:$B$304</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43282</c:v>
                </c:pt>
                <c:pt idx="218">
                  <c:v>43313</c:v>
                </c:pt>
                <c:pt idx="219">
                  <c:v>43344</c:v>
                </c:pt>
                <c:pt idx="220">
                  <c:v>43374</c:v>
                </c:pt>
                <c:pt idx="221">
                  <c:v>43405</c:v>
                </c:pt>
                <c:pt idx="222">
                  <c:v>43435</c:v>
                </c:pt>
                <c:pt idx="223">
                  <c:v>43466</c:v>
                </c:pt>
                <c:pt idx="224">
                  <c:v>43497</c:v>
                </c:pt>
                <c:pt idx="225">
                  <c:v>43525</c:v>
                </c:pt>
                <c:pt idx="226">
                  <c:v>43556</c:v>
                </c:pt>
                <c:pt idx="227">
                  <c:v>43586</c:v>
                </c:pt>
                <c:pt idx="228">
                  <c:v>43617</c:v>
                </c:pt>
                <c:pt idx="229">
                  <c:v>43647</c:v>
                </c:pt>
                <c:pt idx="230">
                  <c:v>43678</c:v>
                </c:pt>
                <c:pt idx="231">
                  <c:v>43709</c:v>
                </c:pt>
                <c:pt idx="232">
                  <c:v>43739</c:v>
                </c:pt>
                <c:pt idx="233">
                  <c:v>43770</c:v>
                </c:pt>
                <c:pt idx="234">
                  <c:v>43800</c:v>
                </c:pt>
                <c:pt idx="235">
                  <c:v>43831</c:v>
                </c:pt>
                <c:pt idx="236">
                  <c:v>43862</c:v>
                </c:pt>
                <c:pt idx="237">
                  <c:v>43891</c:v>
                </c:pt>
                <c:pt idx="238">
                  <c:v>43922</c:v>
                </c:pt>
                <c:pt idx="239">
                  <c:v>43952</c:v>
                </c:pt>
                <c:pt idx="240">
                  <c:v>43983</c:v>
                </c:pt>
                <c:pt idx="241">
                  <c:v>44013</c:v>
                </c:pt>
                <c:pt idx="242">
                  <c:v>44044</c:v>
                </c:pt>
                <c:pt idx="243">
                  <c:v>44075</c:v>
                </c:pt>
                <c:pt idx="244">
                  <c:v>44105</c:v>
                </c:pt>
                <c:pt idx="245">
                  <c:v>44136</c:v>
                </c:pt>
                <c:pt idx="246">
                  <c:v>44166</c:v>
                </c:pt>
                <c:pt idx="247">
                  <c:v>44197</c:v>
                </c:pt>
                <c:pt idx="248">
                  <c:v>44228</c:v>
                </c:pt>
                <c:pt idx="249">
                  <c:v>44256</c:v>
                </c:pt>
                <c:pt idx="250">
                  <c:v>44287</c:v>
                </c:pt>
                <c:pt idx="251">
                  <c:v>44317</c:v>
                </c:pt>
                <c:pt idx="252">
                  <c:v>44348</c:v>
                </c:pt>
                <c:pt idx="253">
                  <c:v>44378</c:v>
                </c:pt>
                <c:pt idx="254">
                  <c:v>44409</c:v>
                </c:pt>
                <c:pt idx="255">
                  <c:v>44440</c:v>
                </c:pt>
                <c:pt idx="256">
                  <c:v>44470</c:v>
                </c:pt>
                <c:pt idx="257">
                  <c:v>44501</c:v>
                </c:pt>
                <c:pt idx="258">
                  <c:v>44531</c:v>
                </c:pt>
                <c:pt idx="259">
                  <c:v>44562</c:v>
                </c:pt>
                <c:pt idx="260">
                  <c:v>44593</c:v>
                </c:pt>
                <c:pt idx="261">
                  <c:v>44621</c:v>
                </c:pt>
                <c:pt idx="262">
                  <c:v>44652</c:v>
                </c:pt>
                <c:pt idx="263">
                  <c:v>44682</c:v>
                </c:pt>
                <c:pt idx="264">
                  <c:v>44713</c:v>
                </c:pt>
                <c:pt idx="265">
                  <c:v>44743</c:v>
                </c:pt>
                <c:pt idx="266">
                  <c:v>44774</c:v>
                </c:pt>
                <c:pt idx="267">
                  <c:v>44805</c:v>
                </c:pt>
                <c:pt idx="268">
                  <c:v>44835</c:v>
                </c:pt>
                <c:pt idx="269">
                  <c:v>44866</c:v>
                </c:pt>
                <c:pt idx="270">
                  <c:v>44896</c:v>
                </c:pt>
                <c:pt idx="271">
                  <c:v>44927</c:v>
                </c:pt>
                <c:pt idx="272">
                  <c:v>44958</c:v>
                </c:pt>
                <c:pt idx="273">
                  <c:v>44986</c:v>
                </c:pt>
                <c:pt idx="274">
                  <c:v>45017</c:v>
                </c:pt>
                <c:pt idx="275">
                  <c:v>45047</c:v>
                </c:pt>
                <c:pt idx="276">
                  <c:v>45078</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45474</c:v>
                </c:pt>
                <c:pt idx="290" formatCode="mmm\ yy">
                  <c:v>45505</c:v>
                </c:pt>
                <c:pt idx="291" formatCode="mmm\ yy">
                  <c:v>45536</c:v>
                </c:pt>
                <c:pt idx="292" formatCode="mmm\ yy">
                  <c:v>45566</c:v>
                </c:pt>
                <c:pt idx="293" formatCode="mmm\ yy">
                  <c:v>45597</c:v>
                </c:pt>
                <c:pt idx="294" formatCode="mmm\ yy">
                  <c:v>45627</c:v>
                </c:pt>
                <c:pt idx="295" formatCode="mmm\ yy">
                  <c:v>45658</c:v>
                </c:pt>
                <c:pt idx="296" formatCode="mmm\ yy">
                  <c:v>45689</c:v>
                </c:pt>
                <c:pt idx="297" formatCode="mmm\ yy">
                  <c:v>45717</c:v>
                </c:pt>
                <c:pt idx="298" formatCode="mmm\ yy">
                  <c:v>45748</c:v>
                </c:pt>
                <c:pt idx="299" formatCode="mmm\ yy">
                  <c:v>45778</c:v>
                </c:pt>
                <c:pt idx="300" formatCode="mmm\ yy">
                  <c:v>45809</c:v>
                </c:pt>
              </c:numCache>
            </c:numRef>
          </c:cat>
          <c:val>
            <c:numRef>
              <c:f>'Comm sentences tables - starts'!$H$4:$H$304</c:f>
              <c:numCache>
                <c:formatCode>_-* #,##0_-;\-* #,##0_-;_-* "-"??_-;_-@_-</c:formatCode>
                <c:ptCount val="301"/>
                <c:pt idx="0">
                  <c:v>761</c:v>
                </c:pt>
                <c:pt idx="1">
                  <c:v>750</c:v>
                </c:pt>
                <c:pt idx="2">
                  <c:v>854</c:v>
                </c:pt>
                <c:pt idx="3">
                  <c:v>718</c:v>
                </c:pt>
                <c:pt idx="4">
                  <c:v>788</c:v>
                </c:pt>
                <c:pt idx="5">
                  <c:v>793</c:v>
                </c:pt>
                <c:pt idx="6">
                  <c:v>610</c:v>
                </c:pt>
                <c:pt idx="7">
                  <c:v>536</c:v>
                </c:pt>
                <c:pt idx="8">
                  <c:v>685</c:v>
                </c:pt>
                <c:pt idx="9">
                  <c:v>751</c:v>
                </c:pt>
                <c:pt idx="10">
                  <c:v>549</c:v>
                </c:pt>
                <c:pt idx="11">
                  <c:v>782</c:v>
                </c:pt>
                <c:pt idx="12">
                  <c:v>619</c:v>
                </c:pt>
                <c:pt idx="13">
                  <c:v>635</c:v>
                </c:pt>
                <c:pt idx="14">
                  <c:v>754</c:v>
                </c:pt>
                <c:pt idx="15">
                  <c:v>582</c:v>
                </c:pt>
                <c:pt idx="16">
                  <c:v>654</c:v>
                </c:pt>
                <c:pt idx="17">
                  <c:v>641</c:v>
                </c:pt>
                <c:pt idx="18">
                  <c:v>553</c:v>
                </c:pt>
                <c:pt idx="19">
                  <c:v>443</c:v>
                </c:pt>
                <c:pt idx="20">
                  <c:v>543</c:v>
                </c:pt>
                <c:pt idx="21">
                  <c:v>600</c:v>
                </c:pt>
                <c:pt idx="22">
                  <c:v>491</c:v>
                </c:pt>
                <c:pt idx="23">
                  <c:v>553</c:v>
                </c:pt>
                <c:pt idx="24">
                  <c:v>525</c:v>
                </c:pt>
                <c:pt idx="25">
                  <c:v>3150</c:v>
                </c:pt>
                <c:pt idx="26">
                  <c:v>3276</c:v>
                </c:pt>
                <c:pt idx="27">
                  <c:v>2830</c:v>
                </c:pt>
                <c:pt idx="28">
                  <c:v>2956</c:v>
                </c:pt>
                <c:pt idx="29">
                  <c:v>2809</c:v>
                </c:pt>
                <c:pt idx="30">
                  <c:v>2337</c:v>
                </c:pt>
                <c:pt idx="31">
                  <c:v>2210</c:v>
                </c:pt>
                <c:pt idx="32">
                  <c:v>2503</c:v>
                </c:pt>
                <c:pt idx="33">
                  <c:v>2647</c:v>
                </c:pt>
                <c:pt idx="34">
                  <c:v>2318</c:v>
                </c:pt>
                <c:pt idx="35">
                  <c:v>3100</c:v>
                </c:pt>
                <c:pt idx="36">
                  <c:v>2961</c:v>
                </c:pt>
                <c:pt idx="37">
                  <c:v>3269</c:v>
                </c:pt>
                <c:pt idx="38">
                  <c:v>2908</c:v>
                </c:pt>
                <c:pt idx="39">
                  <c:v>3066</c:v>
                </c:pt>
                <c:pt idx="40">
                  <c:v>2860</c:v>
                </c:pt>
                <c:pt idx="41">
                  <c:v>2465</c:v>
                </c:pt>
                <c:pt idx="42">
                  <c:v>2562</c:v>
                </c:pt>
                <c:pt idx="43">
                  <c:v>2048</c:v>
                </c:pt>
                <c:pt idx="44">
                  <c:v>2641</c:v>
                </c:pt>
                <c:pt idx="45">
                  <c:v>3029</c:v>
                </c:pt>
                <c:pt idx="46">
                  <c:v>2477</c:v>
                </c:pt>
                <c:pt idx="47">
                  <c:v>2793</c:v>
                </c:pt>
                <c:pt idx="48">
                  <c:v>2934</c:v>
                </c:pt>
                <c:pt idx="49">
                  <c:v>2929</c:v>
                </c:pt>
                <c:pt idx="50">
                  <c:v>2918</c:v>
                </c:pt>
                <c:pt idx="51">
                  <c:v>3020</c:v>
                </c:pt>
                <c:pt idx="52">
                  <c:v>2645</c:v>
                </c:pt>
                <c:pt idx="53">
                  <c:v>2960</c:v>
                </c:pt>
                <c:pt idx="54">
                  <c:v>2479</c:v>
                </c:pt>
                <c:pt idx="55">
                  <c:v>2030</c:v>
                </c:pt>
                <c:pt idx="56">
                  <c:v>2828</c:v>
                </c:pt>
                <c:pt idx="57">
                  <c:v>2866</c:v>
                </c:pt>
                <c:pt idx="58">
                  <c:v>2767</c:v>
                </c:pt>
                <c:pt idx="59">
                  <c:v>3029</c:v>
                </c:pt>
                <c:pt idx="60">
                  <c:v>2809</c:v>
                </c:pt>
                <c:pt idx="61">
                  <c:v>2788</c:v>
                </c:pt>
                <c:pt idx="62">
                  <c:v>3049</c:v>
                </c:pt>
                <c:pt idx="63">
                  <c:v>2920</c:v>
                </c:pt>
                <c:pt idx="64">
                  <c:v>2630</c:v>
                </c:pt>
                <c:pt idx="65">
                  <c:v>3036</c:v>
                </c:pt>
                <c:pt idx="66">
                  <c:v>2412</c:v>
                </c:pt>
                <c:pt idx="67">
                  <c:v>2158</c:v>
                </c:pt>
                <c:pt idx="68">
                  <c:v>2951</c:v>
                </c:pt>
                <c:pt idx="69">
                  <c:v>2879</c:v>
                </c:pt>
                <c:pt idx="70">
                  <c:v>2517</c:v>
                </c:pt>
                <c:pt idx="71">
                  <c:v>3482</c:v>
                </c:pt>
                <c:pt idx="72">
                  <c:v>3089</c:v>
                </c:pt>
                <c:pt idx="73">
                  <c:v>3022</c:v>
                </c:pt>
                <c:pt idx="74">
                  <c:v>3535</c:v>
                </c:pt>
                <c:pt idx="75">
                  <c:v>3009</c:v>
                </c:pt>
                <c:pt idx="76">
                  <c:v>3087</c:v>
                </c:pt>
                <c:pt idx="77">
                  <c:v>3293</c:v>
                </c:pt>
                <c:pt idx="78">
                  <c:v>2613</c:v>
                </c:pt>
                <c:pt idx="79">
                  <c:v>2577</c:v>
                </c:pt>
                <c:pt idx="80">
                  <c:v>2954</c:v>
                </c:pt>
                <c:pt idx="81">
                  <c:v>3508</c:v>
                </c:pt>
                <c:pt idx="82">
                  <c:v>2906</c:v>
                </c:pt>
                <c:pt idx="83">
                  <c:v>3768</c:v>
                </c:pt>
                <c:pt idx="84">
                  <c:v>3326</c:v>
                </c:pt>
                <c:pt idx="85">
                  <c:v>3609</c:v>
                </c:pt>
                <c:pt idx="86">
                  <c:v>3948</c:v>
                </c:pt>
                <c:pt idx="87">
                  <c:v>3319</c:v>
                </c:pt>
                <c:pt idx="88">
                  <c:v>3908</c:v>
                </c:pt>
                <c:pt idx="89">
                  <c:v>4176</c:v>
                </c:pt>
                <c:pt idx="90">
                  <c:v>3366</c:v>
                </c:pt>
                <c:pt idx="91">
                  <c:v>3545</c:v>
                </c:pt>
                <c:pt idx="92">
                  <c:v>4151</c:v>
                </c:pt>
                <c:pt idx="93">
                  <c:v>4108</c:v>
                </c:pt>
                <c:pt idx="94">
                  <c:v>4764</c:v>
                </c:pt>
                <c:pt idx="95">
                  <c:v>4722</c:v>
                </c:pt>
                <c:pt idx="96">
                  <c:v>4786</c:v>
                </c:pt>
                <c:pt idx="97">
                  <c:v>5249</c:v>
                </c:pt>
                <c:pt idx="98">
                  <c:v>4539</c:v>
                </c:pt>
                <c:pt idx="99">
                  <c:v>4938</c:v>
                </c:pt>
                <c:pt idx="100">
                  <c:v>4766</c:v>
                </c:pt>
                <c:pt idx="101">
                  <c:v>4528</c:v>
                </c:pt>
                <c:pt idx="102">
                  <c:v>4514</c:v>
                </c:pt>
                <c:pt idx="103">
                  <c:v>3956</c:v>
                </c:pt>
                <c:pt idx="104">
                  <c:v>5024</c:v>
                </c:pt>
                <c:pt idx="105">
                  <c:v>5149</c:v>
                </c:pt>
                <c:pt idx="106">
                  <c:v>5231</c:v>
                </c:pt>
                <c:pt idx="107">
                  <c:v>5421</c:v>
                </c:pt>
                <c:pt idx="108">
                  <c:v>5541</c:v>
                </c:pt>
                <c:pt idx="109">
                  <c:v>5880</c:v>
                </c:pt>
                <c:pt idx="110">
                  <c:v>5540</c:v>
                </c:pt>
                <c:pt idx="111">
                  <c:v>5734</c:v>
                </c:pt>
                <c:pt idx="112">
                  <c:v>5385</c:v>
                </c:pt>
                <c:pt idx="113">
                  <c:v>5680</c:v>
                </c:pt>
                <c:pt idx="114">
                  <c:v>5042</c:v>
                </c:pt>
                <c:pt idx="115">
                  <c:v>4045</c:v>
                </c:pt>
                <c:pt idx="116">
                  <c:v>5112</c:v>
                </c:pt>
                <c:pt idx="117">
                  <c:v>6377</c:v>
                </c:pt>
                <c:pt idx="118">
                  <c:v>5176</c:v>
                </c:pt>
                <c:pt idx="119">
                  <c:v>5617</c:v>
                </c:pt>
                <c:pt idx="120">
                  <c:v>6043</c:v>
                </c:pt>
                <c:pt idx="121">
                  <c:v>6106</c:v>
                </c:pt>
                <c:pt idx="122">
                  <c:v>6120</c:v>
                </c:pt>
                <c:pt idx="123">
                  <c:v>5753</c:v>
                </c:pt>
                <c:pt idx="124">
                  <c:v>5099</c:v>
                </c:pt>
                <c:pt idx="125">
                  <c:v>5746</c:v>
                </c:pt>
                <c:pt idx="126">
                  <c:v>4947</c:v>
                </c:pt>
                <c:pt idx="127">
                  <c:v>3893</c:v>
                </c:pt>
                <c:pt idx="128">
                  <c:v>5274</c:v>
                </c:pt>
                <c:pt idx="129">
                  <c:v>5762</c:v>
                </c:pt>
                <c:pt idx="130">
                  <c:v>4675</c:v>
                </c:pt>
                <c:pt idx="131">
                  <c:v>5835</c:v>
                </c:pt>
                <c:pt idx="132">
                  <c:v>5254</c:v>
                </c:pt>
                <c:pt idx="133">
                  <c:v>5156</c:v>
                </c:pt>
                <c:pt idx="134">
                  <c:v>5617</c:v>
                </c:pt>
                <c:pt idx="135">
                  <c:v>5568</c:v>
                </c:pt>
                <c:pt idx="136">
                  <c:v>5155</c:v>
                </c:pt>
                <c:pt idx="137">
                  <c:v>5508</c:v>
                </c:pt>
                <c:pt idx="138">
                  <c:v>4382</c:v>
                </c:pt>
                <c:pt idx="139">
                  <c:v>4054</c:v>
                </c:pt>
                <c:pt idx="140">
                  <c:v>5351</c:v>
                </c:pt>
                <c:pt idx="141">
                  <c:v>5781</c:v>
                </c:pt>
                <c:pt idx="142">
                  <c:v>4140</c:v>
                </c:pt>
                <c:pt idx="143">
                  <c:v>6411</c:v>
                </c:pt>
                <c:pt idx="144">
                  <c:v>5052</c:v>
                </c:pt>
                <c:pt idx="145">
                  <c:v>5098</c:v>
                </c:pt>
                <c:pt idx="146">
                  <c:v>6066</c:v>
                </c:pt>
                <c:pt idx="147">
                  <c:v>5194</c:v>
                </c:pt>
                <c:pt idx="148">
                  <c:v>5219</c:v>
                </c:pt>
                <c:pt idx="149">
                  <c:v>5403</c:v>
                </c:pt>
                <c:pt idx="150">
                  <c:v>3909</c:v>
                </c:pt>
                <c:pt idx="151">
                  <c:v>4019</c:v>
                </c:pt>
                <c:pt idx="152">
                  <c:v>4680</c:v>
                </c:pt>
                <c:pt idx="153">
                  <c:v>4574</c:v>
                </c:pt>
                <c:pt idx="154">
                  <c:v>4428</c:v>
                </c:pt>
                <c:pt idx="155">
                  <c:v>5290</c:v>
                </c:pt>
                <c:pt idx="156">
                  <c:v>4443</c:v>
                </c:pt>
                <c:pt idx="157">
                  <c:v>5138</c:v>
                </c:pt>
                <c:pt idx="158">
                  <c:v>4619</c:v>
                </c:pt>
                <c:pt idx="159">
                  <c:v>4514</c:v>
                </c:pt>
                <c:pt idx="160">
                  <c:v>4886</c:v>
                </c:pt>
                <c:pt idx="161">
                  <c:v>4444</c:v>
                </c:pt>
                <c:pt idx="162">
                  <c:v>3713</c:v>
                </c:pt>
                <c:pt idx="163">
                  <c:v>3761</c:v>
                </c:pt>
                <c:pt idx="164">
                  <c:v>3908</c:v>
                </c:pt>
                <c:pt idx="165">
                  <c:v>4335</c:v>
                </c:pt>
                <c:pt idx="166">
                  <c:v>4265</c:v>
                </c:pt>
                <c:pt idx="167">
                  <c:v>4798</c:v>
                </c:pt>
                <c:pt idx="168">
                  <c:v>4091</c:v>
                </c:pt>
                <c:pt idx="169">
                  <c:v>5133</c:v>
                </c:pt>
                <c:pt idx="170">
                  <c:v>4321</c:v>
                </c:pt>
                <c:pt idx="171">
                  <c:v>4652</c:v>
                </c:pt>
                <c:pt idx="172">
                  <c:v>4638</c:v>
                </c:pt>
                <c:pt idx="173">
                  <c:v>4095</c:v>
                </c:pt>
                <c:pt idx="174">
                  <c:v>3904</c:v>
                </c:pt>
                <c:pt idx="175">
                  <c:v>3037</c:v>
                </c:pt>
                <c:pt idx="176">
                  <c:v>3560</c:v>
                </c:pt>
                <c:pt idx="177">
                  <c:v>4393</c:v>
                </c:pt>
                <c:pt idx="178">
                  <c:v>3804</c:v>
                </c:pt>
                <c:pt idx="179">
                  <c:v>3899</c:v>
                </c:pt>
                <c:pt idx="180">
                  <c:v>4298</c:v>
                </c:pt>
                <c:pt idx="181">
                  <c:v>4522</c:v>
                </c:pt>
                <c:pt idx="182">
                  <c:v>4162</c:v>
                </c:pt>
                <c:pt idx="183">
                  <c:v>4372</c:v>
                </c:pt>
                <c:pt idx="184">
                  <c:v>4225</c:v>
                </c:pt>
                <c:pt idx="185">
                  <c:v>4022</c:v>
                </c:pt>
                <c:pt idx="186">
                  <c:v>3420</c:v>
                </c:pt>
              </c:numCache>
            </c:numRef>
          </c:val>
        </c:ser>
        <c:ser>
          <c:idx val="0"/>
          <c:order val="1"/>
          <c:tx>
            <c:strRef>
              <c:f>'Comm sentences tables - starts'!$J$2:$O$2</c:f>
              <c:strCache>
                <c:ptCount val="1"/>
                <c:pt idx="0">
                  <c:v>Forecast</c:v>
                </c:pt>
              </c:strCache>
            </c:strRef>
          </c:tx>
          <c:spPr>
            <a:ln w="25400">
              <a:solidFill>
                <a:srgbClr val="4F81BD"/>
              </a:solidFill>
            </a:ln>
          </c:spPr>
          <c:marker>
            <c:symbol val="none"/>
          </c:marker>
          <c:cat>
            <c:numRef>
              <c:f>'Comm sentences tables - starts'!$B$4:$B$304</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43282</c:v>
                </c:pt>
                <c:pt idx="218">
                  <c:v>43313</c:v>
                </c:pt>
                <c:pt idx="219">
                  <c:v>43344</c:v>
                </c:pt>
                <c:pt idx="220">
                  <c:v>43374</c:v>
                </c:pt>
                <c:pt idx="221">
                  <c:v>43405</c:v>
                </c:pt>
                <c:pt idx="222">
                  <c:v>43435</c:v>
                </c:pt>
                <c:pt idx="223">
                  <c:v>43466</c:v>
                </c:pt>
                <c:pt idx="224">
                  <c:v>43497</c:v>
                </c:pt>
                <c:pt idx="225">
                  <c:v>43525</c:v>
                </c:pt>
                <c:pt idx="226">
                  <c:v>43556</c:v>
                </c:pt>
                <c:pt idx="227">
                  <c:v>43586</c:v>
                </c:pt>
                <c:pt idx="228">
                  <c:v>43617</c:v>
                </c:pt>
                <c:pt idx="229">
                  <c:v>43647</c:v>
                </c:pt>
                <c:pt idx="230">
                  <c:v>43678</c:v>
                </c:pt>
                <c:pt idx="231">
                  <c:v>43709</c:v>
                </c:pt>
                <c:pt idx="232">
                  <c:v>43739</c:v>
                </c:pt>
                <c:pt idx="233">
                  <c:v>43770</c:v>
                </c:pt>
                <c:pt idx="234">
                  <c:v>43800</c:v>
                </c:pt>
                <c:pt idx="235">
                  <c:v>43831</c:v>
                </c:pt>
                <c:pt idx="236">
                  <c:v>43862</c:v>
                </c:pt>
                <c:pt idx="237">
                  <c:v>43891</c:v>
                </c:pt>
                <c:pt idx="238">
                  <c:v>43922</c:v>
                </c:pt>
                <c:pt idx="239">
                  <c:v>43952</c:v>
                </c:pt>
                <c:pt idx="240">
                  <c:v>43983</c:v>
                </c:pt>
                <c:pt idx="241">
                  <c:v>44013</c:v>
                </c:pt>
                <c:pt idx="242">
                  <c:v>44044</c:v>
                </c:pt>
                <c:pt idx="243">
                  <c:v>44075</c:v>
                </c:pt>
                <c:pt idx="244">
                  <c:v>44105</c:v>
                </c:pt>
                <c:pt idx="245">
                  <c:v>44136</c:v>
                </c:pt>
                <c:pt idx="246">
                  <c:v>44166</c:v>
                </c:pt>
                <c:pt idx="247">
                  <c:v>44197</c:v>
                </c:pt>
                <c:pt idx="248">
                  <c:v>44228</c:v>
                </c:pt>
                <c:pt idx="249">
                  <c:v>44256</c:v>
                </c:pt>
                <c:pt idx="250">
                  <c:v>44287</c:v>
                </c:pt>
                <c:pt idx="251">
                  <c:v>44317</c:v>
                </c:pt>
                <c:pt idx="252">
                  <c:v>44348</c:v>
                </c:pt>
                <c:pt idx="253">
                  <c:v>44378</c:v>
                </c:pt>
                <c:pt idx="254">
                  <c:v>44409</c:v>
                </c:pt>
                <c:pt idx="255">
                  <c:v>44440</c:v>
                </c:pt>
                <c:pt idx="256">
                  <c:v>44470</c:v>
                </c:pt>
                <c:pt idx="257">
                  <c:v>44501</c:v>
                </c:pt>
                <c:pt idx="258">
                  <c:v>44531</c:v>
                </c:pt>
                <c:pt idx="259">
                  <c:v>44562</c:v>
                </c:pt>
                <c:pt idx="260">
                  <c:v>44593</c:v>
                </c:pt>
                <c:pt idx="261">
                  <c:v>44621</c:v>
                </c:pt>
                <c:pt idx="262">
                  <c:v>44652</c:v>
                </c:pt>
                <c:pt idx="263">
                  <c:v>44682</c:v>
                </c:pt>
                <c:pt idx="264">
                  <c:v>44713</c:v>
                </c:pt>
                <c:pt idx="265">
                  <c:v>44743</c:v>
                </c:pt>
                <c:pt idx="266">
                  <c:v>44774</c:v>
                </c:pt>
                <c:pt idx="267">
                  <c:v>44805</c:v>
                </c:pt>
                <c:pt idx="268">
                  <c:v>44835</c:v>
                </c:pt>
                <c:pt idx="269">
                  <c:v>44866</c:v>
                </c:pt>
                <c:pt idx="270">
                  <c:v>44896</c:v>
                </c:pt>
                <c:pt idx="271">
                  <c:v>44927</c:v>
                </c:pt>
                <c:pt idx="272">
                  <c:v>44958</c:v>
                </c:pt>
                <c:pt idx="273">
                  <c:v>44986</c:v>
                </c:pt>
                <c:pt idx="274">
                  <c:v>45017</c:v>
                </c:pt>
                <c:pt idx="275">
                  <c:v>45047</c:v>
                </c:pt>
                <c:pt idx="276">
                  <c:v>45078</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45474</c:v>
                </c:pt>
                <c:pt idx="290" formatCode="mmm\ yy">
                  <c:v>45505</c:v>
                </c:pt>
                <c:pt idx="291" formatCode="mmm\ yy">
                  <c:v>45536</c:v>
                </c:pt>
                <c:pt idx="292" formatCode="mmm\ yy">
                  <c:v>45566</c:v>
                </c:pt>
                <c:pt idx="293" formatCode="mmm\ yy">
                  <c:v>45597</c:v>
                </c:pt>
                <c:pt idx="294" formatCode="mmm\ yy">
                  <c:v>45627</c:v>
                </c:pt>
                <c:pt idx="295" formatCode="mmm\ yy">
                  <c:v>45658</c:v>
                </c:pt>
                <c:pt idx="296" formatCode="mmm\ yy">
                  <c:v>45689</c:v>
                </c:pt>
                <c:pt idx="297" formatCode="mmm\ yy">
                  <c:v>45717</c:v>
                </c:pt>
                <c:pt idx="298" formatCode="mmm\ yy">
                  <c:v>45748</c:v>
                </c:pt>
                <c:pt idx="299" formatCode="mmm\ yy">
                  <c:v>45778</c:v>
                </c:pt>
                <c:pt idx="300" formatCode="mmm\ yy">
                  <c:v>45809</c:v>
                </c:pt>
              </c:numCache>
            </c:numRef>
          </c:cat>
          <c:val>
            <c:numRef>
              <c:f>'Comm sentences tables - starts'!$O$4:$O$304</c:f>
              <c:numCache>
                <c:formatCode>_-* #,##0_-;\-* #,##0_-;_-* "-"??_-;_-@_-</c:formatCode>
                <c:ptCount val="301"/>
                <c:pt idx="185">
                  <c:v>4088.9632119024368</c:v>
                </c:pt>
                <c:pt idx="186">
                  <c:v>3578.6361429185372</c:v>
                </c:pt>
                <c:pt idx="187">
                  <c:v>2989.9278112576685</c:v>
                </c:pt>
                <c:pt idx="188">
                  <c:v>3738.2976955682307</c:v>
                </c:pt>
                <c:pt idx="189">
                  <c:v>4307.9110487119469</c:v>
                </c:pt>
                <c:pt idx="190">
                  <c:v>3696.6153305174016</c:v>
                </c:pt>
                <c:pt idx="191">
                  <c:v>4400.214019186933</c:v>
                </c:pt>
                <c:pt idx="192">
                  <c:v>4162.0895478933671</c:v>
                </c:pt>
                <c:pt idx="193">
                  <c:v>4497.8245610702825</c:v>
                </c:pt>
                <c:pt idx="194">
                  <c:v>4325.8148249074193</c:v>
                </c:pt>
                <c:pt idx="195">
                  <c:v>4307.5124839142982</c:v>
                </c:pt>
                <c:pt idx="196">
                  <c:v>4154.8426190988102</c:v>
                </c:pt>
                <c:pt idx="197">
                  <c:v>4101.557926123176</c:v>
                </c:pt>
                <c:pt idx="198">
                  <c:v>3462.9505668348602</c:v>
                </c:pt>
                <c:pt idx="199">
                  <c:v>2965.0813952380099</c:v>
                </c:pt>
                <c:pt idx="200">
                  <c:v>3713.5846683686605</c:v>
                </c:pt>
                <c:pt idx="201">
                  <c:v>4227.8625384651205</c:v>
                </c:pt>
                <c:pt idx="202">
                  <c:v>3677.2663516898538</c:v>
                </c:pt>
                <c:pt idx="203">
                  <c:v>4367.2899880827699</c:v>
                </c:pt>
                <c:pt idx="204">
                  <c:v>4105.8104698586894</c:v>
                </c:pt>
                <c:pt idx="205">
                  <c:v>4478.2219123679633</c:v>
                </c:pt>
                <c:pt idx="206">
                  <c:v>4284.3790585313291</c:v>
                </c:pt>
                <c:pt idx="207">
                  <c:v>4267.9293564107102</c:v>
                </c:pt>
                <c:pt idx="208">
                  <c:v>4136.3614651590306</c:v>
                </c:pt>
                <c:pt idx="209">
                  <c:v>4080.6649277511733</c:v>
                </c:pt>
                <c:pt idx="210">
                  <c:v>3445.5350029084907</c:v>
                </c:pt>
                <c:pt idx="211">
                  <c:v>2956.1844015055376</c:v>
                </c:pt>
                <c:pt idx="212">
                  <c:v>3699.3718971026533</c:v>
                </c:pt>
                <c:pt idx="213">
                  <c:v>4213.1750288080266</c:v>
                </c:pt>
                <c:pt idx="214">
                  <c:v>3666.067824121923</c:v>
                </c:pt>
                <c:pt idx="215">
                  <c:v>4351.9805791302342</c:v>
                </c:pt>
                <c:pt idx="216">
                  <c:v>4090.1312323075608</c:v>
                </c:pt>
                <c:pt idx="217">
                  <c:v>4464.555469576736</c:v>
                </c:pt>
                <c:pt idx="218">
                  <c:v>4267.4744486940936</c:v>
                </c:pt>
                <c:pt idx="219">
                  <c:v>4251.0602653644783</c:v>
                </c:pt>
                <c:pt idx="220">
                  <c:v>4120.4976066068002</c:v>
                </c:pt>
                <c:pt idx="221">
                  <c:v>4062.2668815821762</c:v>
                </c:pt>
                <c:pt idx="222">
                  <c:v>3427.6565338527776</c:v>
                </c:pt>
                <c:pt idx="223">
                  <c:v>2938.9495100471754</c:v>
                </c:pt>
                <c:pt idx="224">
                  <c:v>3680.9979388271845</c:v>
                </c:pt>
                <c:pt idx="225">
                  <c:v>4196.2175033975946</c:v>
                </c:pt>
                <c:pt idx="226">
                  <c:v>3649.7759331311008</c:v>
                </c:pt>
                <c:pt idx="227">
                  <c:v>4335.319582632208</c:v>
                </c:pt>
                <c:pt idx="228">
                  <c:v>4074.6684026189459</c:v>
                </c:pt>
                <c:pt idx="229">
                  <c:v>4449.2710507051979</c:v>
                </c:pt>
                <c:pt idx="230">
                  <c:v>4252.1565761628626</c:v>
                </c:pt>
                <c:pt idx="231">
                  <c:v>4236.7336765512509</c:v>
                </c:pt>
                <c:pt idx="232">
                  <c:v>4106.4086189820518</c:v>
                </c:pt>
                <c:pt idx="233">
                  <c:v>4048.5213030974592</c:v>
                </c:pt>
                <c:pt idx="234">
                  <c:v>3414.3083843312629</c:v>
                </c:pt>
                <c:pt idx="235">
                  <c:v>2924.7790845784066</c:v>
                </c:pt>
                <c:pt idx="236">
                  <c:v>3665.6436747747694</c:v>
                </c:pt>
                <c:pt idx="237">
                  <c:v>4179.0771177444758</c:v>
                </c:pt>
                <c:pt idx="238">
                  <c:v>3630.7442557568147</c:v>
                </c:pt>
                <c:pt idx="239">
                  <c:v>4316.0751585062962</c:v>
                </c:pt>
                <c:pt idx="240">
                  <c:v>4057.0467805311582</c:v>
                </c:pt>
                <c:pt idx="241">
                  <c:v>4440.9680308566667</c:v>
                </c:pt>
                <c:pt idx="242">
                  <c:v>4243.7555374401409</c:v>
                </c:pt>
                <c:pt idx="243">
                  <c:v>4225.1337153041177</c:v>
                </c:pt>
                <c:pt idx="244">
                  <c:v>4089.5480456013311</c:v>
                </c:pt>
                <c:pt idx="245">
                  <c:v>4026.993411332222</c:v>
                </c:pt>
                <c:pt idx="246">
                  <c:v>3390.5407756423037</c:v>
                </c:pt>
                <c:pt idx="247">
                  <c:v>2901.1520349572484</c:v>
                </c:pt>
                <c:pt idx="248">
                  <c:v>3643.6278154373354</c:v>
                </c:pt>
                <c:pt idx="249">
                  <c:v>4159.297131024201</c:v>
                </c:pt>
                <c:pt idx="250">
                  <c:v>3613.0213058309691</c:v>
                </c:pt>
                <c:pt idx="251">
                  <c:v>4298.9828981337414</c:v>
                </c:pt>
                <c:pt idx="252">
                  <c:v>4038.664607264549</c:v>
                </c:pt>
                <c:pt idx="253">
                  <c:v>4421.0560127439439</c:v>
                </c:pt>
                <c:pt idx="254">
                  <c:v>4224.2574015916016</c:v>
                </c:pt>
                <c:pt idx="255">
                  <c:v>4208.9908401209432</c:v>
                </c:pt>
                <c:pt idx="256">
                  <c:v>4078.6888106486495</c:v>
                </c:pt>
                <c:pt idx="257">
                  <c:v>4020.9858384769586</c:v>
                </c:pt>
                <c:pt idx="258">
                  <c:v>3387.188612015555</c:v>
                </c:pt>
                <c:pt idx="259">
                  <c:v>2898.5650657638193</c:v>
                </c:pt>
                <c:pt idx="260">
                  <c:v>3640.914421062334</c:v>
                </c:pt>
                <c:pt idx="261">
                  <c:v>4156.4918750430179</c:v>
                </c:pt>
                <c:pt idx="262">
                  <c:v>3609.9503755329415</c:v>
                </c:pt>
                <c:pt idx="263">
                  <c:v>4295.5700013447185</c:v>
                </c:pt>
                <c:pt idx="264">
                  <c:v>4034.8140912607191</c:v>
                </c:pt>
                <c:pt idx="265">
                  <c:v>4416.6812206452214</c:v>
                </c:pt>
                <c:pt idx="266">
                  <c:v>4219.3550465413218</c:v>
                </c:pt>
                <c:pt idx="267">
                  <c:v>4203.6367008763063</c:v>
                </c:pt>
                <c:pt idx="268">
                  <c:v>4072.9612343446865</c:v>
                </c:pt>
                <c:pt idx="269">
                  <c:v>4014.9409957496782</c:v>
                </c:pt>
                <c:pt idx="270">
                  <c:v>3380.9095490206455</c:v>
                </c:pt>
                <c:pt idx="271">
                  <c:v>2892.2258573362192</c:v>
                </c:pt>
                <c:pt idx="272">
                  <c:v>3634.568425356294</c:v>
                </c:pt>
                <c:pt idx="273">
                  <c:v>4150.1024145835008</c:v>
                </c:pt>
                <c:pt idx="274">
                  <c:v>3603.6780941051748</c:v>
                </c:pt>
                <c:pt idx="275">
                  <c:v>4289.6974437026729</c:v>
                </c:pt>
                <c:pt idx="276">
                  <c:v>4029.6256840670103</c:v>
                </c:pt>
                <c:pt idx="277">
                  <c:v>4412.3219588971588</c:v>
                </c:pt>
                <c:pt idx="278">
                  <c:v>4215.73578006967</c:v>
                </c:pt>
                <c:pt idx="279">
                  <c:v>4200.4935004203926</c:v>
                </c:pt>
                <c:pt idx="280">
                  <c:v>4070.0394177962062</c:v>
                </c:pt>
                <c:pt idx="281">
                  <c:v>4012.0473469182925</c:v>
                </c:pt>
                <c:pt idx="282">
                  <c:v>3377.7988210774879</c:v>
                </c:pt>
                <c:pt idx="283">
                  <c:v>2888.4510954940433</c:v>
                </c:pt>
                <c:pt idx="284">
                  <c:v>3629.7898875899359</c:v>
                </c:pt>
                <c:pt idx="285">
                  <c:v>4143.8373643062796</c:v>
                </c:pt>
                <c:pt idx="286">
                  <c:v>3596.1514293871123</c:v>
                </c:pt>
                <c:pt idx="287">
                  <c:v>4282.1105718619674</c:v>
                </c:pt>
                <c:pt idx="288">
                  <c:v>4023.6418062942516</c:v>
                </c:pt>
                <c:pt idx="289">
                  <c:v>4408.122089690658</c:v>
                </c:pt>
                <c:pt idx="290">
                  <c:v>4211.5108101492415</c:v>
                </c:pt>
                <c:pt idx="291">
                  <c:v>4193.5597593598468</c:v>
                </c:pt>
                <c:pt idx="292">
                  <c:v>4058.7020798604512</c:v>
                </c:pt>
                <c:pt idx="293">
                  <c:v>3996.7314973032721</c:v>
                </c:pt>
                <c:pt idx="294">
                  <c:v>3360.4703080719473</c:v>
                </c:pt>
                <c:pt idx="295">
                  <c:v>2870.753385708525</c:v>
                </c:pt>
                <c:pt idx="296">
                  <c:v>3612.416269616911</c:v>
                </c:pt>
                <c:pt idx="297">
                  <c:v>4126.9382812507674</c:v>
                </c:pt>
                <c:pt idx="298">
                  <c:v>3579.519543142771</c:v>
                </c:pt>
                <c:pt idx="299">
                  <c:v>4264.7060910334976</c:v>
                </c:pt>
                <c:pt idx="300">
                  <c:v>4004.1411895500878</c:v>
                </c:pt>
              </c:numCache>
            </c:numRef>
          </c:val>
        </c:ser>
        <c:marker val="1"/>
        <c:axId val="98506624"/>
        <c:axId val="98508800"/>
      </c:lineChart>
      <c:dateAx>
        <c:axId val="98506624"/>
        <c:scaling>
          <c:orientation val="minMax"/>
          <c:min val="39234"/>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768810341438629"/>
              <c:y val="0.8757002809564578"/>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98508800"/>
        <c:crosses val="autoZero"/>
        <c:auto val="1"/>
        <c:lblOffset val="100"/>
        <c:baseTimeUnit val="months"/>
        <c:majorUnit val="12"/>
        <c:majorTimeUnit val="months"/>
        <c:minorUnit val="12"/>
        <c:minorTimeUnit val="months"/>
      </c:dateAx>
      <c:valAx>
        <c:axId val="98508800"/>
        <c:scaling>
          <c:orientation val="minMax"/>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Number of starts</a:t>
                </a:r>
              </a:p>
            </c:rich>
          </c:tx>
          <c:layout>
            <c:manualLayout>
              <c:xMode val="edge"/>
              <c:yMode val="edge"/>
              <c:x val="1.2555181703608647E-2"/>
              <c:y val="0.20479745077737851"/>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98506624"/>
        <c:crosses val="autoZero"/>
        <c:crossBetween val="midCat"/>
      </c:valAx>
      <c:spPr>
        <a:solidFill>
          <a:srgbClr val="FFFFFF"/>
        </a:solidFill>
        <a:ln w="3175">
          <a:solidFill>
            <a:srgbClr val="000000"/>
          </a:solidFill>
          <a:prstDash val="solid"/>
        </a:ln>
      </c:spPr>
    </c:plotArea>
    <c:legend>
      <c:legendPos val="r"/>
      <c:layout>
        <c:manualLayout>
          <c:xMode val="edge"/>
          <c:yMode val="edge"/>
          <c:x val="0.28854625550660795"/>
          <c:y val="0.9346543690578285"/>
          <c:w val="0.42180616740089605"/>
          <c:h val="4.7524798426669269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lang val="en-NZ"/>
  <c:chart>
    <c:title>
      <c:tx>
        <c:rich>
          <a:bodyPr/>
          <a:lstStyle/>
          <a:p>
            <a:pPr algn="l">
              <a:defRPr sz="1600" b="1" i="0" u="none" strike="noStrike" baseline="0">
                <a:solidFill>
                  <a:srgbClr val="000000"/>
                </a:solidFill>
                <a:latin typeface="Arial"/>
                <a:ea typeface="Arial"/>
                <a:cs typeface="Arial"/>
              </a:defRPr>
            </a:pPr>
            <a:r>
              <a:rPr lang="en-NZ"/>
              <a:t>Total muster on community sentences</a:t>
            </a:r>
          </a:p>
        </c:rich>
      </c:tx>
      <c:spPr>
        <a:noFill/>
        <a:ln w="25400">
          <a:noFill/>
        </a:ln>
      </c:spPr>
    </c:title>
    <c:plotArea>
      <c:layout>
        <c:manualLayout>
          <c:layoutTarget val="inner"/>
          <c:xMode val="edge"/>
          <c:yMode val="edge"/>
          <c:x val="0.11419600306091378"/>
          <c:y val="9.2587406772173295E-2"/>
          <c:w val="0.86439031378390063"/>
          <c:h val="0.6060093292816402"/>
        </c:manualLayout>
      </c:layout>
      <c:lineChart>
        <c:grouping val="standard"/>
        <c:ser>
          <c:idx val="2"/>
          <c:order val="0"/>
          <c:tx>
            <c:strRef>
              <c:f>'Comm sentences tables - musters'!$H$3</c:f>
              <c:strCache>
                <c:ptCount val="1"/>
                <c:pt idx="0">
                  <c:v>Total muster</c:v>
                </c:pt>
              </c:strCache>
            </c:strRef>
          </c:tx>
          <c:spPr>
            <a:ln w="38100" cmpd="sng">
              <a:solidFill>
                <a:srgbClr val="263E78"/>
              </a:solidFill>
              <a:prstDash val="solid"/>
            </a:ln>
          </c:spPr>
          <c:marker>
            <c:symbol val="triangle"/>
            <c:size val="3"/>
            <c:spPr>
              <a:noFill/>
              <a:ln w="9525">
                <a:noFill/>
              </a:ln>
            </c:spPr>
          </c:marker>
          <c:cat>
            <c:numRef>
              <c:f>'Comm sentences tables - musters'!$B$4:$B$220</c:f>
              <c:numCache>
                <c:formatCode>mmm\-yy</c:formatCode>
                <c:ptCount val="217"/>
                <c:pt idx="0">
                  <c:v>39263</c:v>
                </c:pt>
                <c:pt idx="1">
                  <c:v>39294</c:v>
                </c:pt>
                <c:pt idx="2">
                  <c:v>39325</c:v>
                </c:pt>
                <c:pt idx="3">
                  <c:v>39355</c:v>
                </c:pt>
                <c:pt idx="4">
                  <c:v>39386</c:v>
                </c:pt>
                <c:pt idx="5">
                  <c:v>39416</c:v>
                </c:pt>
                <c:pt idx="6">
                  <c:v>39447</c:v>
                </c:pt>
                <c:pt idx="7">
                  <c:v>39478</c:v>
                </c:pt>
                <c:pt idx="8">
                  <c:v>39507</c:v>
                </c:pt>
                <c:pt idx="9">
                  <c:v>39538</c:v>
                </c:pt>
                <c:pt idx="10">
                  <c:v>39568</c:v>
                </c:pt>
                <c:pt idx="11">
                  <c:v>39599</c:v>
                </c:pt>
                <c:pt idx="12">
                  <c:v>39629</c:v>
                </c:pt>
                <c:pt idx="13">
                  <c:v>39660</c:v>
                </c:pt>
                <c:pt idx="14">
                  <c:v>39691</c:v>
                </c:pt>
                <c:pt idx="15">
                  <c:v>39721</c:v>
                </c:pt>
                <c:pt idx="16">
                  <c:v>39752</c:v>
                </c:pt>
                <c:pt idx="17">
                  <c:v>39782</c:v>
                </c:pt>
                <c:pt idx="18">
                  <c:v>39813</c:v>
                </c:pt>
                <c:pt idx="19">
                  <c:v>39844</c:v>
                </c:pt>
                <c:pt idx="20">
                  <c:v>39872</c:v>
                </c:pt>
                <c:pt idx="21">
                  <c:v>39903</c:v>
                </c:pt>
                <c:pt idx="22">
                  <c:v>39933</c:v>
                </c:pt>
                <c:pt idx="23">
                  <c:v>39964</c:v>
                </c:pt>
                <c:pt idx="24">
                  <c:v>39994</c:v>
                </c:pt>
                <c:pt idx="25">
                  <c:v>40025</c:v>
                </c:pt>
                <c:pt idx="26">
                  <c:v>40056</c:v>
                </c:pt>
                <c:pt idx="27">
                  <c:v>40086</c:v>
                </c:pt>
                <c:pt idx="28">
                  <c:v>40117</c:v>
                </c:pt>
                <c:pt idx="29">
                  <c:v>40147</c:v>
                </c:pt>
                <c:pt idx="30">
                  <c:v>40178</c:v>
                </c:pt>
                <c:pt idx="31">
                  <c:v>40209</c:v>
                </c:pt>
                <c:pt idx="32">
                  <c:v>40237</c:v>
                </c:pt>
                <c:pt idx="33">
                  <c:v>40268</c:v>
                </c:pt>
                <c:pt idx="34">
                  <c:v>40298</c:v>
                </c:pt>
                <c:pt idx="35">
                  <c:v>40329</c:v>
                </c:pt>
                <c:pt idx="36">
                  <c:v>40359</c:v>
                </c:pt>
                <c:pt idx="37">
                  <c:v>40390</c:v>
                </c:pt>
                <c:pt idx="38">
                  <c:v>40421</c:v>
                </c:pt>
                <c:pt idx="39">
                  <c:v>40451</c:v>
                </c:pt>
                <c:pt idx="40">
                  <c:v>40482</c:v>
                </c:pt>
                <c:pt idx="41">
                  <c:v>40512</c:v>
                </c:pt>
                <c:pt idx="42">
                  <c:v>40543</c:v>
                </c:pt>
                <c:pt idx="43">
                  <c:v>40574</c:v>
                </c:pt>
                <c:pt idx="44">
                  <c:v>40602</c:v>
                </c:pt>
                <c:pt idx="45">
                  <c:v>40633</c:v>
                </c:pt>
                <c:pt idx="46">
                  <c:v>40663</c:v>
                </c:pt>
                <c:pt idx="47">
                  <c:v>40694</c:v>
                </c:pt>
                <c:pt idx="48">
                  <c:v>40724</c:v>
                </c:pt>
                <c:pt idx="49">
                  <c:v>40755</c:v>
                </c:pt>
                <c:pt idx="50">
                  <c:v>40786</c:v>
                </c:pt>
                <c:pt idx="51">
                  <c:v>40816</c:v>
                </c:pt>
                <c:pt idx="52">
                  <c:v>40847</c:v>
                </c:pt>
                <c:pt idx="53">
                  <c:v>40877</c:v>
                </c:pt>
                <c:pt idx="54">
                  <c:v>40908</c:v>
                </c:pt>
                <c:pt idx="55">
                  <c:v>40939</c:v>
                </c:pt>
                <c:pt idx="56">
                  <c:v>40968</c:v>
                </c:pt>
                <c:pt idx="57">
                  <c:v>40999</c:v>
                </c:pt>
                <c:pt idx="58">
                  <c:v>41029</c:v>
                </c:pt>
                <c:pt idx="59">
                  <c:v>41060</c:v>
                </c:pt>
                <c:pt idx="60">
                  <c:v>41090</c:v>
                </c:pt>
                <c:pt idx="61">
                  <c:v>41121</c:v>
                </c:pt>
                <c:pt idx="62">
                  <c:v>41152</c:v>
                </c:pt>
                <c:pt idx="63">
                  <c:v>41182</c:v>
                </c:pt>
                <c:pt idx="64">
                  <c:v>41213</c:v>
                </c:pt>
                <c:pt idx="65">
                  <c:v>41243</c:v>
                </c:pt>
                <c:pt idx="66">
                  <c:v>41274</c:v>
                </c:pt>
                <c:pt idx="67">
                  <c:v>41305</c:v>
                </c:pt>
                <c:pt idx="68">
                  <c:v>41333</c:v>
                </c:pt>
                <c:pt idx="69">
                  <c:v>41364</c:v>
                </c:pt>
                <c:pt idx="70">
                  <c:v>41394</c:v>
                </c:pt>
                <c:pt idx="71">
                  <c:v>41425</c:v>
                </c:pt>
                <c:pt idx="72">
                  <c:v>41455</c:v>
                </c:pt>
                <c:pt idx="73">
                  <c:v>41486</c:v>
                </c:pt>
                <c:pt idx="74">
                  <c:v>41517</c:v>
                </c:pt>
                <c:pt idx="75">
                  <c:v>41547</c:v>
                </c:pt>
                <c:pt idx="76">
                  <c:v>41578</c:v>
                </c:pt>
                <c:pt idx="77">
                  <c:v>41608</c:v>
                </c:pt>
                <c:pt idx="78">
                  <c:v>41639</c:v>
                </c:pt>
                <c:pt idx="79">
                  <c:v>41670</c:v>
                </c:pt>
                <c:pt idx="80">
                  <c:v>41698</c:v>
                </c:pt>
                <c:pt idx="81">
                  <c:v>41729</c:v>
                </c:pt>
                <c:pt idx="82">
                  <c:v>41759</c:v>
                </c:pt>
                <c:pt idx="83">
                  <c:v>41790</c:v>
                </c:pt>
                <c:pt idx="84">
                  <c:v>41820</c:v>
                </c:pt>
                <c:pt idx="85">
                  <c:v>41851</c:v>
                </c:pt>
                <c:pt idx="86">
                  <c:v>41882</c:v>
                </c:pt>
                <c:pt idx="87">
                  <c:v>41912</c:v>
                </c:pt>
                <c:pt idx="88">
                  <c:v>41943</c:v>
                </c:pt>
                <c:pt idx="89">
                  <c:v>41973</c:v>
                </c:pt>
                <c:pt idx="90">
                  <c:v>42004</c:v>
                </c:pt>
                <c:pt idx="91">
                  <c:v>42035</c:v>
                </c:pt>
                <c:pt idx="92">
                  <c:v>42063</c:v>
                </c:pt>
                <c:pt idx="93">
                  <c:v>42094</c:v>
                </c:pt>
                <c:pt idx="94">
                  <c:v>42124</c:v>
                </c:pt>
                <c:pt idx="95">
                  <c:v>42155</c:v>
                </c:pt>
                <c:pt idx="96">
                  <c:v>42185</c:v>
                </c:pt>
                <c:pt idx="97">
                  <c:v>42216</c:v>
                </c:pt>
                <c:pt idx="98">
                  <c:v>42247</c:v>
                </c:pt>
                <c:pt idx="99">
                  <c:v>42277</c:v>
                </c:pt>
                <c:pt idx="100">
                  <c:v>42308</c:v>
                </c:pt>
                <c:pt idx="101">
                  <c:v>42338</c:v>
                </c:pt>
                <c:pt idx="102">
                  <c:v>42369</c:v>
                </c:pt>
                <c:pt idx="103">
                  <c:v>42400</c:v>
                </c:pt>
                <c:pt idx="104">
                  <c:v>42429</c:v>
                </c:pt>
                <c:pt idx="105">
                  <c:v>42460</c:v>
                </c:pt>
                <c:pt idx="106">
                  <c:v>42490</c:v>
                </c:pt>
                <c:pt idx="107">
                  <c:v>42521</c:v>
                </c:pt>
                <c:pt idx="108">
                  <c:v>42551</c:v>
                </c:pt>
                <c:pt idx="109">
                  <c:v>42582</c:v>
                </c:pt>
                <c:pt idx="110">
                  <c:v>42613</c:v>
                </c:pt>
                <c:pt idx="111">
                  <c:v>42643</c:v>
                </c:pt>
                <c:pt idx="112">
                  <c:v>42674</c:v>
                </c:pt>
                <c:pt idx="113">
                  <c:v>42704</c:v>
                </c:pt>
                <c:pt idx="114">
                  <c:v>42735</c:v>
                </c:pt>
                <c:pt idx="115">
                  <c:v>42766</c:v>
                </c:pt>
                <c:pt idx="116">
                  <c:v>42794</c:v>
                </c:pt>
                <c:pt idx="117">
                  <c:v>42825</c:v>
                </c:pt>
                <c:pt idx="118">
                  <c:v>42855</c:v>
                </c:pt>
                <c:pt idx="119">
                  <c:v>42886</c:v>
                </c:pt>
                <c:pt idx="120">
                  <c:v>42916</c:v>
                </c:pt>
                <c:pt idx="121">
                  <c:v>42947</c:v>
                </c:pt>
                <c:pt idx="122">
                  <c:v>42978</c:v>
                </c:pt>
                <c:pt idx="123">
                  <c:v>43008</c:v>
                </c:pt>
                <c:pt idx="124">
                  <c:v>43039</c:v>
                </c:pt>
                <c:pt idx="125">
                  <c:v>43069</c:v>
                </c:pt>
                <c:pt idx="126">
                  <c:v>43100</c:v>
                </c:pt>
                <c:pt idx="127">
                  <c:v>43131</c:v>
                </c:pt>
                <c:pt idx="128">
                  <c:v>43159</c:v>
                </c:pt>
                <c:pt idx="129">
                  <c:v>43190</c:v>
                </c:pt>
                <c:pt idx="130">
                  <c:v>43220</c:v>
                </c:pt>
                <c:pt idx="131">
                  <c:v>43251</c:v>
                </c:pt>
                <c:pt idx="132">
                  <c:v>43281</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formatCode="mmm\ yy">
                  <c:v>45138</c:v>
                </c:pt>
                <c:pt idx="194" formatCode="mmm\ yy">
                  <c:v>45169</c:v>
                </c:pt>
                <c:pt idx="195" formatCode="mmm\ yy">
                  <c:v>45199</c:v>
                </c:pt>
                <c:pt idx="196" formatCode="mmm\ yy">
                  <c:v>45230</c:v>
                </c:pt>
                <c:pt idx="197" formatCode="mmm\ yy">
                  <c:v>45260</c:v>
                </c:pt>
                <c:pt idx="198" formatCode="mmm\ yy">
                  <c:v>45291</c:v>
                </c:pt>
                <c:pt idx="199" formatCode="mmm\ yy">
                  <c:v>45322</c:v>
                </c:pt>
                <c:pt idx="200" formatCode="mmm\ yy">
                  <c:v>45351</c:v>
                </c:pt>
                <c:pt idx="201" formatCode="mmm\ yy">
                  <c:v>45382</c:v>
                </c:pt>
                <c:pt idx="202" formatCode="mmm\ yy">
                  <c:v>45412</c:v>
                </c:pt>
                <c:pt idx="203" formatCode="mmm\ yy">
                  <c:v>45443</c:v>
                </c:pt>
                <c:pt idx="204" formatCode="mmm\ yy">
                  <c:v>45473</c:v>
                </c:pt>
                <c:pt idx="205" formatCode="mmm\ yy">
                  <c:v>45474</c:v>
                </c:pt>
                <c:pt idx="206" formatCode="mmm\ yy">
                  <c:v>45505</c:v>
                </c:pt>
                <c:pt idx="207" formatCode="mmm\ yy">
                  <c:v>45536</c:v>
                </c:pt>
                <c:pt idx="208" formatCode="mmm\ yy">
                  <c:v>45566</c:v>
                </c:pt>
                <c:pt idx="209" formatCode="mmm\ yy">
                  <c:v>45597</c:v>
                </c:pt>
                <c:pt idx="210" formatCode="mmm\ yy">
                  <c:v>45627</c:v>
                </c:pt>
                <c:pt idx="211" formatCode="mmm\ yy">
                  <c:v>45658</c:v>
                </c:pt>
                <c:pt idx="212" formatCode="mmm\ yy">
                  <c:v>45689</c:v>
                </c:pt>
                <c:pt idx="213" formatCode="mmm\ yy">
                  <c:v>45717</c:v>
                </c:pt>
                <c:pt idx="214" formatCode="mmm\ yy">
                  <c:v>45748</c:v>
                </c:pt>
                <c:pt idx="215" formatCode="mmm\ yy">
                  <c:v>45778</c:v>
                </c:pt>
                <c:pt idx="216" formatCode="mmm\ yy">
                  <c:v>45809</c:v>
                </c:pt>
              </c:numCache>
            </c:numRef>
          </c:cat>
          <c:val>
            <c:numRef>
              <c:f>'Comm sentences tables - musters'!$H$4:$H$220</c:f>
              <c:numCache>
                <c:formatCode>_-* #,##0_-;\-* #,##0_-;_-* "-"??_-;_-@_-</c:formatCode>
                <c:ptCount val="217"/>
                <c:pt idx="1">
                  <c:v>24932</c:v>
                </c:pt>
                <c:pt idx="2">
                  <c:v>25306</c:v>
                </c:pt>
                <c:pt idx="3">
                  <c:v>25094</c:v>
                </c:pt>
                <c:pt idx="4">
                  <c:v>25513</c:v>
                </c:pt>
                <c:pt idx="5">
                  <c:v>26278</c:v>
                </c:pt>
                <c:pt idx="6">
                  <c:v>28020</c:v>
                </c:pt>
                <c:pt idx="7">
                  <c:v>28993</c:v>
                </c:pt>
                <c:pt idx="8">
                  <c:v>29960</c:v>
                </c:pt>
                <c:pt idx="9">
                  <c:v>30751</c:v>
                </c:pt>
                <c:pt idx="10">
                  <c:v>31766</c:v>
                </c:pt>
                <c:pt idx="11">
                  <c:v>32432</c:v>
                </c:pt>
                <c:pt idx="12">
                  <c:v>33267</c:v>
                </c:pt>
                <c:pt idx="13">
                  <c:v>34099</c:v>
                </c:pt>
                <c:pt idx="14">
                  <c:v>34270</c:v>
                </c:pt>
                <c:pt idx="15">
                  <c:v>34799</c:v>
                </c:pt>
                <c:pt idx="16">
                  <c:v>34691</c:v>
                </c:pt>
                <c:pt idx="17">
                  <c:v>34818</c:v>
                </c:pt>
                <c:pt idx="18">
                  <c:v>35026</c:v>
                </c:pt>
                <c:pt idx="19">
                  <c:v>35017</c:v>
                </c:pt>
                <c:pt idx="20">
                  <c:v>35654</c:v>
                </c:pt>
                <c:pt idx="21">
                  <c:v>35800</c:v>
                </c:pt>
                <c:pt idx="22">
                  <c:v>36354</c:v>
                </c:pt>
                <c:pt idx="23">
                  <c:v>36742</c:v>
                </c:pt>
                <c:pt idx="24">
                  <c:v>37326</c:v>
                </c:pt>
                <c:pt idx="25">
                  <c:v>37923</c:v>
                </c:pt>
                <c:pt idx="26">
                  <c:v>38135</c:v>
                </c:pt>
                <c:pt idx="27">
                  <c:v>38197</c:v>
                </c:pt>
                <c:pt idx="28">
                  <c:v>38210</c:v>
                </c:pt>
                <c:pt idx="29">
                  <c:v>38373</c:v>
                </c:pt>
                <c:pt idx="30">
                  <c:v>38301</c:v>
                </c:pt>
                <c:pt idx="31">
                  <c:v>38267</c:v>
                </c:pt>
                <c:pt idx="32">
                  <c:v>38214</c:v>
                </c:pt>
                <c:pt idx="33">
                  <c:v>38586</c:v>
                </c:pt>
                <c:pt idx="34">
                  <c:v>38451</c:v>
                </c:pt>
                <c:pt idx="35">
                  <c:v>38388</c:v>
                </c:pt>
                <c:pt idx="36">
                  <c:v>38838</c:v>
                </c:pt>
                <c:pt idx="37">
                  <c:v>38934</c:v>
                </c:pt>
                <c:pt idx="38">
                  <c:v>39196</c:v>
                </c:pt>
                <c:pt idx="39">
                  <c:v>39088</c:v>
                </c:pt>
                <c:pt idx="40">
                  <c:v>38417</c:v>
                </c:pt>
                <c:pt idx="41">
                  <c:v>38011</c:v>
                </c:pt>
                <c:pt idx="42">
                  <c:v>37364</c:v>
                </c:pt>
                <c:pt idx="43">
                  <c:v>37010</c:v>
                </c:pt>
                <c:pt idx="44">
                  <c:v>36905</c:v>
                </c:pt>
                <c:pt idx="45">
                  <c:v>36847</c:v>
                </c:pt>
                <c:pt idx="46">
                  <c:v>36286</c:v>
                </c:pt>
                <c:pt idx="47">
                  <c:v>36319</c:v>
                </c:pt>
                <c:pt idx="48">
                  <c:v>36099</c:v>
                </c:pt>
                <c:pt idx="49">
                  <c:v>35849</c:v>
                </c:pt>
                <c:pt idx="50">
                  <c:v>35593</c:v>
                </c:pt>
                <c:pt idx="51">
                  <c:v>35437</c:v>
                </c:pt>
                <c:pt idx="52">
                  <c:v>35256</c:v>
                </c:pt>
                <c:pt idx="53">
                  <c:v>35026</c:v>
                </c:pt>
                <c:pt idx="54">
                  <c:v>34296</c:v>
                </c:pt>
                <c:pt idx="55">
                  <c:v>34118</c:v>
                </c:pt>
                <c:pt idx="56">
                  <c:v>34012</c:v>
                </c:pt>
                <c:pt idx="57">
                  <c:v>34046</c:v>
                </c:pt>
                <c:pt idx="58">
                  <c:v>33430</c:v>
                </c:pt>
                <c:pt idx="59">
                  <c:v>33874</c:v>
                </c:pt>
                <c:pt idx="60">
                  <c:v>33607</c:v>
                </c:pt>
                <c:pt idx="61">
                  <c:v>33317</c:v>
                </c:pt>
                <c:pt idx="62">
                  <c:v>33440</c:v>
                </c:pt>
                <c:pt idx="63">
                  <c:v>33409</c:v>
                </c:pt>
                <c:pt idx="64">
                  <c:v>33184</c:v>
                </c:pt>
                <c:pt idx="65">
                  <c:v>32751</c:v>
                </c:pt>
                <c:pt idx="66">
                  <c:v>31890</c:v>
                </c:pt>
                <c:pt idx="67">
                  <c:v>31580</c:v>
                </c:pt>
                <c:pt idx="68">
                  <c:v>31475</c:v>
                </c:pt>
                <c:pt idx="69">
                  <c:v>30862</c:v>
                </c:pt>
                <c:pt idx="70">
                  <c:v>30572</c:v>
                </c:pt>
                <c:pt idx="71">
                  <c:v>30673</c:v>
                </c:pt>
                <c:pt idx="72">
                  <c:v>30470</c:v>
                </c:pt>
                <c:pt idx="73">
                  <c:v>30559</c:v>
                </c:pt>
                <c:pt idx="74">
                  <c:v>30016</c:v>
                </c:pt>
                <c:pt idx="75">
                  <c:v>29835</c:v>
                </c:pt>
                <c:pt idx="76">
                  <c:v>29927</c:v>
                </c:pt>
                <c:pt idx="77">
                  <c:v>29521</c:v>
                </c:pt>
                <c:pt idx="78">
                  <c:v>29176</c:v>
                </c:pt>
                <c:pt idx="79">
                  <c:v>29014</c:v>
                </c:pt>
                <c:pt idx="80">
                  <c:v>28750</c:v>
                </c:pt>
                <c:pt idx="81">
                  <c:v>28493</c:v>
                </c:pt>
                <c:pt idx="82">
                  <c:v>28533</c:v>
                </c:pt>
                <c:pt idx="83">
                  <c:v>28819</c:v>
                </c:pt>
                <c:pt idx="84">
                  <c:v>28889</c:v>
                </c:pt>
                <c:pt idx="85">
                  <c:v>29520</c:v>
                </c:pt>
                <c:pt idx="86">
                  <c:v>29289</c:v>
                </c:pt>
                <c:pt idx="87">
                  <c:v>29534</c:v>
                </c:pt>
                <c:pt idx="88">
                  <c:v>29712</c:v>
                </c:pt>
                <c:pt idx="89">
                  <c:v>29518</c:v>
                </c:pt>
                <c:pt idx="90">
                  <c:v>29281</c:v>
                </c:pt>
                <c:pt idx="91">
                  <c:v>28901</c:v>
                </c:pt>
                <c:pt idx="92">
                  <c:v>28572</c:v>
                </c:pt>
                <c:pt idx="93">
                  <c:v>28495</c:v>
                </c:pt>
                <c:pt idx="94">
                  <c:v>28588</c:v>
                </c:pt>
                <c:pt idx="95">
                  <c:v>28527</c:v>
                </c:pt>
                <c:pt idx="96">
                  <c:v>28685</c:v>
                </c:pt>
                <c:pt idx="97">
                  <c:v>28875</c:v>
                </c:pt>
                <c:pt idx="98">
                  <c:v>28625</c:v>
                </c:pt>
                <c:pt idx="99">
                  <c:v>28957</c:v>
                </c:pt>
                <c:pt idx="100">
                  <c:v>29152</c:v>
                </c:pt>
                <c:pt idx="101">
                  <c:v>29095</c:v>
                </c:pt>
                <c:pt idx="102">
                  <c:v>28511</c:v>
                </c:pt>
              </c:numCache>
            </c:numRef>
          </c:val>
        </c:ser>
        <c:ser>
          <c:idx val="0"/>
          <c:order val="1"/>
          <c:tx>
            <c:strRef>
              <c:f>'Comm sentences tables - musters'!$J$2:$O$2</c:f>
              <c:strCache>
                <c:ptCount val="1"/>
                <c:pt idx="0">
                  <c:v>Forecast</c:v>
                </c:pt>
              </c:strCache>
            </c:strRef>
          </c:tx>
          <c:spPr>
            <a:ln w="25400">
              <a:solidFill>
                <a:srgbClr val="4F81BD"/>
              </a:solidFill>
            </a:ln>
          </c:spPr>
          <c:marker>
            <c:symbol val="none"/>
          </c:marker>
          <c:cat>
            <c:numRef>
              <c:f>'Comm sentences tables - musters'!$B$4:$B$220</c:f>
              <c:numCache>
                <c:formatCode>mmm\-yy</c:formatCode>
                <c:ptCount val="217"/>
                <c:pt idx="0">
                  <c:v>39263</c:v>
                </c:pt>
                <c:pt idx="1">
                  <c:v>39294</c:v>
                </c:pt>
                <c:pt idx="2">
                  <c:v>39325</c:v>
                </c:pt>
                <c:pt idx="3">
                  <c:v>39355</c:v>
                </c:pt>
                <c:pt idx="4">
                  <c:v>39386</c:v>
                </c:pt>
                <c:pt idx="5">
                  <c:v>39416</c:v>
                </c:pt>
                <c:pt idx="6">
                  <c:v>39447</c:v>
                </c:pt>
                <c:pt idx="7">
                  <c:v>39478</c:v>
                </c:pt>
                <c:pt idx="8">
                  <c:v>39507</c:v>
                </c:pt>
                <c:pt idx="9">
                  <c:v>39538</c:v>
                </c:pt>
                <c:pt idx="10">
                  <c:v>39568</c:v>
                </c:pt>
                <c:pt idx="11">
                  <c:v>39599</c:v>
                </c:pt>
                <c:pt idx="12">
                  <c:v>39629</c:v>
                </c:pt>
                <c:pt idx="13">
                  <c:v>39660</c:v>
                </c:pt>
                <c:pt idx="14">
                  <c:v>39691</c:v>
                </c:pt>
                <c:pt idx="15">
                  <c:v>39721</c:v>
                </c:pt>
                <c:pt idx="16">
                  <c:v>39752</c:v>
                </c:pt>
                <c:pt idx="17">
                  <c:v>39782</c:v>
                </c:pt>
                <c:pt idx="18">
                  <c:v>39813</c:v>
                </c:pt>
                <c:pt idx="19">
                  <c:v>39844</c:v>
                </c:pt>
                <c:pt idx="20">
                  <c:v>39872</c:v>
                </c:pt>
                <c:pt idx="21">
                  <c:v>39903</c:v>
                </c:pt>
                <c:pt idx="22">
                  <c:v>39933</c:v>
                </c:pt>
                <c:pt idx="23">
                  <c:v>39964</c:v>
                </c:pt>
                <c:pt idx="24">
                  <c:v>39994</c:v>
                </c:pt>
                <c:pt idx="25">
                  <c:v>40025</c:v>
                </c:pt>
                <c:pt idx="26">
                  <c:v>40056</c:v>
                </c:pt>
                <c:pt idx="27">
                  <c:v>40086</c:v>
                </c:pt>
                <c:pt idx="28">
                  <c:v>40117</c:v>
                </c:pt>
                <c:pt idx="29">
                  <c:v>40147</c:v>
                </c:pt>
                <c:pt idx="30">
                  <c:v>40178</c:v>
                </c:pt>
                <c:pt idx="31">
                  <c:v>40209</c:v>
                </c:pt>
                <c:pt idx="32">
                  <c:v>40237</c:v>
                </c:pt>
                <c:pt idx="33">
                  <c:v>40268</c:v>
                </c:pt>
                <c:pt idx="34">
                  <c:v>40298</c:v>
                </c:pt>
                <c:pt idx="35">
                  <c:v>40329</c:v>
                </c:pt>
                <c:pt idx="36">
                  <c:v>40359</c:v>
                </c:pt>
                <c:pt idx="37">
                  <c:v>40390</c:v>
                </c:pt>
                <c:pt idx="38">
                  <c:v>40421</c:v>
                </c:pt>
                <c:pt idx="39">
                  <c:v>40451</c:v>
                </c:pt>
                <c:pt idx="40">
                  <c:v>40482</c:v>
                </c:pt>
                <c:pt idx="41">
                  <c:v>40512</c:v>
                </c:pt>
                <c:pt idx="42">
                  <c:v>40543</c:v>
                </c:pt>
                <c:pt idx="43">
                  <c:v>40574</c:v>
                </c:pt>
                <c:pt idx="44">
                  <c:v>40602</c:v>
                </c:pt>
                <c:pt idx="45">
                  <c:v>40633</c:v>
                </c:pt>
                <c:pt idx="46">
                  <c:v>40663</c:v>
                </c:pt>
                <c:pt idx="47">
                  <c:v>40694</c:v>
                </c:pt>
                <c:pt idx="48">
                  <c:v>40724</c:v>
                </c:pt>
                <c:pt idx="49">
                  <c:v>40755</c:v>
                </c:pt>
                <c:pt idx="50">
                  <c:v>40786</c:v>
                </c:pt>
                <c:pt idx="51">
                  <c:v>40816</c:v>
                </c:pt>
                <c:pt idx="52">
                  <c:v>40847</c:v>
                </c:pt>
                <c:pt idx="53">
                  <c:v>40877</c:v>
                </c:pt>
                <c:pt idx="54">
                  <c:v>40908</c:v>
                </c:pt>
                <c:pt idx="55">
                  <c:v>40939</c:v>
                </c:pt>
                <c:pt idx="56">
                  <c:v>40968</c:v>
                </c:pt>
                <c:pt idx="57">
                  <c:v>40999</c:v>
                </c:pt>
                <c:pt idx="58">
                  <c:v>41029</c:v>
                </c:pt>
                <c:pt idx="59">
                  <c:v>41060</c:v>
                </c:pt>
                <c:pt idx="60">
                  <c:v>41090</c:v>
                </c:pt>
                <c:pt idx="61">
                  <c:v>41121</c:v>
                </c:pt>
                <c:pt idx="62">
                  <c:v>41152</c:v>
                </c:pt>
                <c:pt idx="63">
                  <c:v>41182</c:v>
                </c:pt>
                <c:pt idx="64">
                  <c:v>41213</c:v>
                </c:pt>
                <c:pt idx="65">
                  <c:v>41243</c:v>
                </c:pt>
                <c:pt idx="66">
                  <c:v>41274</c:v>
                </c:pt>
                <c:pt idx="67">
                  <c:v>41305</c:v>
                </c:pt>
                <c:pt idx="68">
                  <c:v>41333</c:v>
                </c:pt>
                <c:pt idx="69">
                  <c:v>41364</c:v>
                </c:pt>
                <c:pt idx="70">
                  <c:v>41394</c:v>
                </c:pt>
                <c:pt idx="71">
                  <c:v>41425</c:v>
                </c:pt>
                <c:pt idx="72">
                  <c:v>41455</c:v>
                </c:pt>
                <c:pt idx="73">
                  <c:v>41486</c:v>
                </c:pt>
                <c:pt idx="74">
                  <c:v>41517</c:v>
                </c:pt>
                <c:pt idx="75">
                  <c:v>41547</c:v>
                </c:pt>
                <c:pt idx="76">
                  <c:v>41578</c:v>
                </c:pt>
                <c:pt idx="77">
                  <c:v>41608</c:v>
                </c:pt>
                <c:pt idx="78">
                  <c:v>41639</c:v>
                </c:pt>
                <c:pt idx="79">
                  <c:v>41670</c:v>
                </c:pt>
                <c:pt idx="80">
                  <c:v>41698</c:v>
                </c:pt>
                <c:pt idx="81">
                  <c:v>41729</c:v>
                </c:pt>
                <c:pt idx="82">
                  <c:v>41759</c:v>
                </c:pt>
                <c:pt idx="83">
                  <c:v>41790</c:v>
                </c:pt>
                <c:pt idx="84">
                  <c:v>41820</c:v>
                </c:pt>
                <c:pt idx="85">
                  <c:v>41851</c:v>
                </c:pt>
                <c:pt idx="86">
                  <c:v>41882</c:v>
                </c:pt>
                <c:pt idx="87">
                  <c:v>41912</c:v>
                </c:pt>
                <c:pt idx="88">
                  <c:v>41943</c:v>
                </c:pt>
                <c:pt idx="89">
                  <c:v>41973</c:v>
                </c:pt>
                <c:pt idx="90">
                  <c:v>42004</c:v>
                </c:pt>
                <c:pt idx="91">
                  <c:v>42035</c:v>
                </c:pt>
                <c:pt idx="92">
                  <c:v>42063</c:v>
                </c:pt>
                <c:pt idx="93">
                  <c:v>42094</c:v>
                </c:pt>
                <c:pt idx="94">
                  <c:v>42124</c:v>
                </c:pt>
                <c:pt idx="95">
                  <c:v>42155</c:v>
                </c:pt>
                <c:pt idx="96">
                  <c:v>42185</c:v>
                </c:pt>
                <c:pt idx="97">
                  <c:v>42216</c:v>
                </c:pt>
                <c:pt idx="98">
                  <c:v>42247</c:v>
                </c:pt>
                <c:pt idx="99">
                  <c:v>42277</c:v>
                </c:pt>
                <c:pt idx="100">
                  <c:v>42308</c:v>
                </c:pt>
                <c:pt idx="101">
                  <c:v>42338</c:v>
                </c:pt>
                <c:pt idx="102">
                  <c:v>42369</c:v>
                </c:pt>
                <c:pt idx="103">
                  <c:v>42400</c:v>
                </c:pt>
                <c:pt idx="104">
                  <c:v>42429</c:v>
                </c:pt>
                <c:pt idx="105">
                  <c:v>42460</c:v>
                </c:pt>
                <c:pt idx="106">
                  <c:v>42490</c:v>
                </c:pt>
                <c:pt idx="107">
                  <c:v>42521</c:v>
                </c:pt>
                <c:pt idx="108">
                  <c:v>42551</c:v>
                </c:pt>
                <c:pt idx="109">
                  <c:v>42582</c:v>
                </c:pt>
                <c:pt idx="110">
                  <c:v>42613</c:v>
                </c:pt>
                <c:pt idx="111">
                  <c:v>42643</c:v>
                </c:pt>
                <c:pt idx="112">
                  <c:v>42674</c:v>
                </c:pt>
                <c:pt idx="113">
                  <c:v>42704</c:v>
                </c:pt>
                <c:pt idx="114">
                  <c:v>42735</c:v>
                </c:pt>
                <c:pt idx="115">
                  <c:v>42766</c:v>
                </c:pt>
                <c:pt idx="116">
                  <c:v>42794</c:v>
                </c:pt>
                <c:pt idx="117">
                  <c:v>42825</c:v>
                </c:pt>
                <c:pt idx="118">
                  <c:v>42855</c:v>
                </c:pt>
                <c:pt idx="119">
                  <c:v>42886</c:v>
                </c:pt>
                <c:pt idx="120">
                  <c:v>42916</c:v>
                </c:pt>
                <c:pt idx="121">
                  <c:v>42947</c:v>
                </c:pt>
                <c:pt idx="122">
                  <c:v>42978</c:v>
                </c:pt>
                <c:pt idx="123">
                  <c:v>43008</c:v>
                </c:pt>
                <c:pt idx="124">
                  <c:v>43039</c:v>
                </c:pt>
                <c:pt idx="125">
                  <c:v>43069</c:v>
                </c:pt>
                <c:pt idx="126">
                  <c:v>43100</c:v>
                </c:pt>
                <c:pt idx="127">
                  <c:v>43131</c:v>
                </c:pt>
                <c:pt idx="128">
                  <c:v>43159</c:v>
                </c:pt>
                <c:pt idx="129">
                  <c:v>43190</c:v>
                </c:pt>
                <c:pt idx="130">
                  <c:v>43220</c:v>
                </c:pt>
                <c:pt idx="131">
                  <c:v>43251</c:v>
                </c:pt>
                <c:pt idx="132">
                  <c:v>43281</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formatCode="mmm\ yy">
                  <c:v>45138</c:v>
                </c:pt>
                <c:pt idx="194" formatCode="mmm\ yy">
                  <c:v>45169</c:v>
                </c:pt>
                <c:pt idx="195" formatCode="mmm\ yy">
                  <c:v>45199</c:v>
                </c:pt>
                <c:pt idx="196" formatCode="mmm\ yy">
                  <c:v>45230</c:v>
                </c:pt>
                <c:pt idx="197" formatCode="mmm\ yy">
                  <c:v>45260</c:v>
                </c:pt>
                <c:pt idx="198" formatCode="mmm\ yy">
                  <c:v>45291</c:v>
                </c:pt>
                <c:pt idx="199" formatCode="mmm\ yy">
                  <c:v>45322</c:v>
                </c:pt>
                <c:pt idx="200" formatCode="mmm\ yy">
                  <c:v>45351</c:v>
                </c:pt>
                <c:pt idx="201" formatCode="mmm\ yy">
                  <c:v>45382</c:v>
                </c:pt>
                <c:pt idx="202" formatCode="mmm\ yy">
                  <c:v>45412</c:v>
                </c:pt>
                <c:pt idx="203" formatCode="mmm\ yy">
                  <c:v>45443</c:v>
                </c:pt>
                <c:pt idx="204" formatCode="mmm\ yy">
                  <c:v>45473</c:v>
                </c:pt>
                <c:pt idx="205" formatCode="mmm\ yy">
                  <c:v>45474</c:v>
                </c:pt>
                <c:pt idx="206" formatCode="mmm\ yy">
                  <c:v>45505</c:v>
                </c:pt>
                <c:pt idx="207" formatCode="mmm\ yy">
                  <c:v>45536</c:v>
                </c:pt>
                <c:pt idx="208" formatCode="mmm\ yy">
                  <c:v>45566</c:v>
                </c:pt>
                <c:pt idx="209" formatCode="mmm\ yy">
                  <c:v>45597</c:v>
                </c:pt>
                <c:pt idx="210" formatCode="mmm\ yy">
                  <c:v>45627</c:v>
                </c:pt>
                <c:pt idx="211" formatCode="mmm\ yy">
                  <c:v>45658</c:v>
                </c:pt>
                <c:pt idx="212" formatCode="mmm\ yy">
                  <c:v>45689</c:v>
                </c:pt>
                <c:pt idx="213" formatCode="mmm\ yy">
                  <c:v>45717</c:v>
                </c:pt>
                <c:pt idx="214" formatCode="mmm\ yy">
                  <c:v>45748</c:v>
                </c:pt>
                <c:pt idx="215" formatCode="mmm\ yy">
                  <c:v>45778</c:v>
                </c:pt>
                <c:pt idx="216" formatCode="mmm\ yy">
                  <c:v>45809</c:v>
                </c:pt>
              </c:numCache>
            </c:numRef>
          </c:cat>
          <c:val>
            <c:numRef>
              <c:f>'Comm sentences tables - musters'!$O$4:$O$220</c:f>
              <c:numCache>
                <c:formatCode>_-* #,##0_-;\-* #,##0_-;_-* "-"??_-;_-@_-</c:formatCode>
                <c:ptCount val="217"/>
                <c:pt idx="101">
                  <c:v>28934.5</c:v>
                </c:pt>
                <c:pt idx="102">
                  <c:v>28671.4</c:v>
                </c:pt>
                <c:pt idx="103">
                  <c:v>28314.5</c:v>
                </c:pt>
                <c:pt idx="104">
                  <c:v>28143.200000000001</c:v>
                </c:pt>
                <c:pt idx="105">
                  <c:v>28273.8</c:v>
                </c:pt>
                <c:pt idx="106">
                  <c:v>28208.400000000001</c:v>
                </c:pt>
                <c:pt idx="107">
                  <c:v>28541.8</c:v>
                </c:pt>
                <c:pt idx="108">
                  <c:v>28686.400000000001</c:v>
                </c:pt>
                <c:pt idx="109">
                  <c:v>29012.6</c:v>
                </c:pt>
                <c:pt idx="110">
                  <c:v>28951.9</c:v>
                </c:pt>
                <c:pt idx="111">
                  <c:v>29116.7</c:v>
                </c:pt>
                <c:pt idx="112">
                  <c:v>29262</c:v>
                </c:pt>
                <c:pt idx="113">
                  <c:v>29110.9</c:v>
                </c:pt>
                <c:pt idx="114">
                  <c:v>28763.8</c:v>
                </c:pt>
                <c:pt idx="115">
                  <c:v>28213.5</c:v>
                </c:pt>
                <c:pt idx="116">
                  <c:v>27983.200000000001</c:v>
                </c:pt>
                <c:pt idx="117">
                  <c:v>28067.3</c:v>
                </c:pt>
                <c:pt idx="118">
                  <c:v>27899.200000000001</c:v>
                </c:pt>
                <c:pt idx="119">
                  <c:v>28159.200000000001</c:v>
                </c:pt>
                <c:pt idx="120">
                  <c:v>28266.7</c:v>
                </c:pt>
                <c:pt idx="121">
                  <c:v>28514.6</c:v>
                </c:pt>
                <c:pt idx="122">
                  <c:v>28382</c:v>
                </c:pt>
                <c:pt idx="123">
                  <c:v>28557.3</c:v>
                </c:pt>
                <c:pt idx="124">
                  <c:v>28637.7</c:v>
                </c:pt>
                <c:pt idx="125">
                  <c:v>28527.599999999999</c:v>
                </c:pt>
                <c:pt idx="126">
                  <c:v>28190.9</c:v>
                </c:pt>
                <c:pt idx="127">
                  <c:v>27650.1</c:v>
                </c:pt>
                <c:pt idx="128">
                  <c:v>27462.2</c:v>
                </c:pt>
                <c:pt idx="129">
                  <c:v>27533</c:v>
                </c:pt>
                <c:pt idx="130">
                  <c:v>27408</c:v>
                </c:pt>
                <c:pt idx="131">
                  <c:v>27693.5</c:v>
                </c:pt>
                <c:pt idx="132">
                  <c:v>27825.1</c:v>
                </c:pt>
                <c:pt idx="133">
                  <c:v>28111.3</c:v>
                </c:pt>
                <c:pt idx="134">
                  <c:v>27994.1</c:v>
                </c:pt>
                <c:pt idx="135">
                  <c:v>28168.400000000001</c:v>
                </c:pt>
                <c:pt idx="136">
                  <c:v>28289.599999999999</c:v>
                </c:pt>
                <c:pt idx="137">
                  <c:v>28212.7</c:v>
                </c:pt>
                <c:pt idx="138">
                  <c:v>27907</c:v>
                </c:pt>
                <c:pt idx="139">
                  <c:v>27421.200000000001</c:v>
                </c:pt>
                <c:pt idx="140">
                  <c:v>27259</c:v>
                </c:pt>
                <c:pt idx="141">
                  <c:v>27360.799999999999</c:v>
                </c:pt>
                <c:pt idx="142">
                  <c:v>27265.8</c:v>
                </c:pt>
                <c:pt idx="143">
                  <c:v>27579.200000000001</c:v>
                </c:pt>
                <c:pt idx="144">
                  <c:v>27744.3</c:v>
                </c:pt>
                <c:pt idx="145">
                  <c:v>28052.7</c:v>
                </c:pt>
                <c:pt idx="146">
                  <c:v>27961.8</c:v>
                </c:pt>
                <c:pt idx="147">
                  <c:v>28166.799999999999</c:v>
                </c:pt>
                <c:pt idx="148">
                  <c:v>28277.4</c:v>
                </c:pt>
                <c:pt idx="149">
                  <c:v>28208.6</c:v>
                </c:pt>
                <c:pt idx="150">
                  <c:v>27898.2</c:v>
                </c:pt>
                <c:pt idx="151">
                  <c:v>27411.4</c:v>
                </c:pt>
                <c:pt idx="152">
                  <c:v>27182.400000000001</c:v>
                </c:pt>
                <c:pt idx="153">
                  <c:v>27292.6</c:v>
                </c:pt>
                <c:pt idx="154">
                  <c:v>27200.9</c:v>
                </c:pt>
                <c:pt idx="155">
                  <c:v>27514.7</c:v>
                </c:pt>
                <c:pt idx="156">
                  <c:v>27669.3</c:v>
                </c:pt>
                <c:pt idx="157">
                  <c:v>28000</c:v>
                </c:pt>
                <c:pt idx="158">
                  <c:v>27927.1</c:v>
                </c:pt>
                <c:pt idx="159">
                  <c:v>28148</c:v>
                </c:pt>
                <c:pt idx="160">
                  <c:v>28289.7</c:v>
                </c:pt>
                <c:pt idx="161">
                  <c:v>28221.7</c:v>
                </c:pt>
                <c:pt idx="162">
                  <c:v>27910.2</c:v>
                </c:pt>
                <c:pt idx="163">
                  <c:v>27413.599999999999</c:v>
                </c:pt>
                <c:pt idx="164">
                  <c:v>27245.1</c:v>
                </c:pt>
                <c:pt idx="165">
                  <c:v>27355.1</c:v>
                </c:pt>
                <c:pt idx="166">
                  <c:v>27248.7</c:v>
                </c:pt>
                <c:pt idx="167">
                  <c:v>27552.1</c:v>
                </c:pt>
                <c:pt idx="168">
                  <c:v>27690.2</c:v>
                </c:pt>
                <c:pt idx="169">
                  <c:v>27994</c:v>
                </c:pt>
                <c:pt idx="170">
                  <c:v>27901.599999999999</c:v>
                </c:pt>
                <c:pt idx="171">
                  <c:v>28114.799999999999</c:v>
                </c:pt>
                <c:pt idx="172">
                  <c:v>28240.799999999999</c:v>
                </c:pt>
                <c:pt idx="173">
                  <c:v>28165.7</c:v>
                </c:pt>
                <c:pt idx="174">
                  <c:v>27855</c:v>
                </c:pt>
                <c:pt idx="175">
                  <c:v>27351.5</c:v>
                </c:pt>
                <c:pt idx="176">
                  <c:v>27175.1</c:v>
                </c:pt>
                <c:pt idx="177">
                  <c:v>27280.6</c:v>
                </c:pt>
                <c:pt idx="178">
                  <c:v>27174.2</c:v>
                </c:pt>
                <c:pt idx="179">
                  <c:v>27476.7</c:v>
                </c:pt>
                <c:pt idx="180">
                  <c:v>27611.5</c:v>
                </c:pt>
                <c:pt idx="181">
                  <c:v>27924.9</c:v>
                </c:pt>
                <c:pt idx="182">
                  <c:v>27825.599999999999</c:v>
                </c:pt>
                <c:pt idx="183">
                  <c:v>28037.9</c:v>
                </c:pt>
                <c:pt idx="184">
                  <c:v>28154.7</c:v>
                </c:pt>
                <c:pt idx="185">
                  <c:v>28078.400000000001</c:v>
                </c:pt>
                <c:pt idx="186">
                  <c:v>27764.1</c:v>
                </c:pt>
                <c:pt idx="187">
                  <c:v>27263.7</c:v>
                </c:pt>
                <c:pt idx="188">
                  <c:v>27092.9</c:v>
                </c:pt>
                <c:pt idx="189">
                  <c:v>27198.9</c:v>
                </c:pt>
                <c:pt idx="190">
                  <c:v>27092.7</c:v>
                </c:pt>
                <c:pt idx="191">
                  <c:v>27395.8</c:v>
                </c:pt>
                <c:pt idx="192">
                  <c:v>27539.1</c:v>
                </c:pt>
                <c:pt idx="193">
                  <c:v>27848.1</c:v>
                </c:pt>
                <c:pt idx="194">
                  <c:v>27757.1</c:v>
                </c:pt>
                <c:pt idx="195">
                  <c:v>27957.8</c:v>
                </c:pt>
                <c:pt idx="196">
                  <c:v>28075.7</c:v>
                </c:pt>
                <c:pt idx="197">
                  <c:v>27999.8</c:v>
                </c:pt>
                <c:pt idx="198">
                  <c:v>27687</c:v>
                </c:pt>
                <c:pt idx="199">
                  <c:v>27184.2</c:v>
                </c:pt>
                <c:pt idx="200">
                  <c:v>26950.3</c:v>
                </c:pt>
                <c:pt idx="201">
                  <c:v>27044.6</c:v>
                </c:pt>
                <c:pt idx="202">
                  <c:v>26942.9</c:v>
                </c:pt>
                <c:pt idx="203">
                  <c:v>27251.8</c:v>
                </c:pt>
                <c:pt idx="204">
                  <c:v>27395.1</c:v>
                </c:pt>
                <c:pt idx="205">
                  <c:v>27723.7</c:v>
                </c:pt>
                <c:pt idx="206">
                  <c:v>27648</c:v>
                </c:pt>
                <c:pt idx="207">
                  <c:v>27865.1</c:v>
                </c:pt>
                <c:pt idx="208">
                  <c:v>28003.7</c:v>
                </c:pt>
                <c:pt idx="209">
                  <c:v>27938.3</c:v>
                </c:pt>
                <c:pt idx="210">
                  <c:v>27623</c:v>
                </c:pt>
                <c:pt idx="211">
                  <c:v>27131.200000000001</c:v>
                </c:pt>
                <c:pt idx="212">
                  <c:v>26891.444444444445</c:v>
                </c:pt>
                <c:pt idx="213">
                  <c:v>26886.625</c:v>
                </c:pt>
                <c:pt idx="214">
                  <c:v>26710</c:v>
                </c:pt>
                <c:pt idx="215">
                  <c:v>26968.5</c:v>
                </c:pt>
                <c:pt idx="216">
                  <c:v>27059.599999999999</c:v>
                </c:pt>
              </c:numCache>
            </c:numRef>
          </c:val>
        </c:ser>
        <c:marker val="1"/>
        <c:axId val="98534144"/>
        <c:axId val="98536064"/>
      </c:lineChart>
      <c:dateAx>
        <c:axId val="98534144"/>
        <c:scaling>
          <c:orientation val="minMax"/>
          <c:min val="39234"/>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7834946292506603"/>
              <c:y val="0.85804007172371066"/>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98536064"/>
        <c:crosses val="autoZero"/>
        <c:auto val="1"/>
        <c:lblOffset val="100"/>
        <c:baseTimeUnit val="months"/>
        <c:majorUnit val="12"/>
        <c:majorTimeUnit val="months"/>
        <c:minorUnit val="12"/>
        <c:minorTimeUnit val="months"/>
      </c:dateAx>
      <c:valAx>
        <c:axId val="98536064"/>
        <c:scaling>
          <c:orientation val="minMax"/>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Number of starts</a:t>
                </a:r>
              </a:p>
            </c:rich>
          </c:tx>
          <c:layout>
            <c:manualLayout>
              <c:xMode val="edge"/>
              <c:yMode val="edge"/>
              <c:x val="1.2555181703608647E-2"/>
              <c:y val="0.20479745077737865"/>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98534144"/>
        <c:crosses val="autoZero"/>
        <c:crossBetween val="midCat"/>
      </c:valAx>
      <c:spPr>
        <a:solidFill>
          <a:srgbClr val="FFFFFF"/>
        </a:solidFill>
        <a:ln w="3175">
          <a:solidFill>
            <a:srgbClr val="000000"/>
          </a:solidFill>
          <a:prstDash val="solid"/>
        </a:ln>
      </c:spPr>
    </c:plotArea>
    <c:legend>
      <c:legendPos val="r"/>
      <c:layout>
        <c:manualLayout>
          <c:xMode val="edge"/>
          <c:yMode val="edge"/>
          <c:x val="0.28854625550660795"/>
          <c:y val="0.9346543690578285"/>
          <c:w val="0.42180616740089627"/>
          <c:h val="4.7524798426669269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lang val="en-NZ"/>
  <c:chart>
    <c:title>
      <c:tx>
        <c:rich>
          <a:bodyPr/>
          <a:lstStyle/>
          <a:p>
            <a:pPr algn="l">
              <a:defRPr sz="1600" b="1" i="0" u="none" strike="noStrike" baseline="0">
                <a:solidFill>
                  <a:srgbClr val="000000"/>
                </a:solidFill>
                <a:latin typeface="Arial"/>
                <a:ea typeface="Arial"/>
                <a:cs typeface="Arial"/>
              </a:defRPr>
            </a:pPr>
            <a:r>
              <a:rPr lang="en-NZ"/>
              <a:t>Parole starts</a:t>
            </a:r>
          </a:p>
        </c:rich>
      </c:tx>
      <c:spPr>
        <a:noFill/>
        <a:ln w="25400">
          <a:noFill/>
        </a:ln>
      </c:spPr>
    </c:title>
    <c:plotArea>
      <c:layout>
        <c:manualLayout>
          <c:layoutTarget val="inner"/>
          <c:xMode val="edge"/>
          <c:yMode val="edge"/>
          <c:x val="0.11419600306091397"/>
          <c:y val="9.2587406772173295E-2"/>
          <c:w val="0.86439031378390063"/>
          <c:h val="0.65960818833328017"/>
        </c:manualLayout>
      </c:layout>
      <c:lineChart>
        <c:grouping val="standard"/>
        <c:ser>
          <c:idx val="2"/>
          <c:order val="0"/>
          <c:tx>
            <c:strRef>
              <c:f>'Post sentence tables - starts'!$C$3</c:f>
              <c:strCache>
                <c:ptCount val="1"/>
                <c:pt idx="0">
                  <c:v>Parole</c:v>
                </c:pt>
              </c:strCache>
            </c:strRef>
          </c:tx>
          <c:spPr>
            <a:ln w="38100" cmpd="sng">
              <a:solidFill>
                <a:srgbClr val="263E78"/>
              </a:solidFill>
              <a:prstDash val="solid"/>
            </a:ln>
          </c:spPr>
          <c:marker>
            <c:symbol val="triangle"/>
            <c:size val="3"/>
            <c:spPr>
              <a:noFill/>
              <a:ln w="9525">
                <a:noFill/>
              </a:ln>
            </c:spPr>
          </c:marker>
          <c:cat>
            <c:numRef>
              <c:f>'Post sentence tables - starts'!$B$4:$B$303</c:f>
              <c:numCache>
                <c:formatCode>mmm\-yy</c:formatCode>
                <c:ptCount val="300"/>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43282</c:v>
                </c:pt>
                <c:pt idx="218">
                  <c:v>43313</c:v>
                </c:pt>
                <c:pt idx="219">
                  <c:v>43344</c:v>
                </c:pt>
                <c:pt idx="220">
                  <c:v>43374</c:v>
                </c:pt>
                <c:pt idx="221">
                  <c:v>43405</c:v>
                </c:pt>
                <c:pt idx="222">
                  <c:v>43435</c:v>
                </c:pt>
                <c:pt idx="223">
                  <c:v>43466</c:v>
                </c:pt>
                <c:pt idx="224">
                  <c:v>43497</c:v>
                </c:pt>
                <c:pt idx="225">
                  <c:v>43525</c:v>
                </c:pt>
                <c:pt idx="226">
                  <c:v>43556</c:v>
                </c:pt>
                <c:pt idx="227">
                  <c:v>43586</c:v>
                </c:pt>
                <c:pt idx="228">
                  <c:v>43617</c:v>
                </c:pt>
                <c:pt idx="229">
                  <c:v>43647</c:v>
                </c:pt>
                <c:pt idx="230">
                  <c:v>43678</c:v>
                </c:pt>
                <c:pt idx="231">
                  <c:v>43709</c:v>
                </c:pt>
                <c:pt idx="232">
                  <c:v>43739</c:v>
                </c:pt>
                <c:pt idx="233">
                  <c:v>43770</c:v>
                </c:pt>
                <c:pt idx="234">
                  <c:v>43800</c:v>
                </c:pt>
                <c:pt idx="235">
                  <c:v>43831</c:v>
                </c:pt>
                <c:pt idx="236">
                  <c:v>43862</c:v>
                </c:pt>
                <c:pt idx="237">
                  <c:v>43891</c:v>
                </c:pt>
                <c:pt idx="238">
                  <c:v>43922</c:v>
                </c:pt>
                <c:pt idx="239">
                  <c:v>43952</c:v>
                </c:pt>
                <c:pt idx="240">
                  <c:v>43983</c:v>
                </c:pt>
                <c:pt idx="241">
                  <c:v>44013</c:v>
                </c:pt>
                <c:pt idx="242">
                  <c:v>44044</c:v>
                </c:pt>
                <c:pt idx="243">
                  <c:v>44075</c:v>
                </c:pt>
                <c:pt idx="244">
                  <c:v>44105</c:v>
                </c:pt>
                <c:pt idx="245">
                  <c:v>44136</c:v>
                </c:pt>
                <c:pt idx="246">
                  <c:v>44166</c:v>
                </c:pt>
                <c:pt idx="247">
                  <c:v>44197</c:v>
                </c:pt>
                <c:pt idx="248">
                  <c:v>44228</c:v>
                </c:pt>
                <c:pt idx="249">
                  <c:v>44256</c:v>
                </c:pt>
                <c:pt idx="250">
                  <c:v>44287</c:v>
                </c:pt>
                <c:pt idx="251">
                  <c:v>44317</c:v>
                </c:pt>
                <c:pt idx="252">
                  <c:v>44348</c:v>
                </c:pt>
                <c:pt idx="253">
                  <c:v>44378</c:v>
                </c:pt>
                <c:pt idx="254">
                  <c:v>44409</c:v>
                </c:pt>
                <c:pt idx="255">
                  <c:v>44440</c:v>
                </c:pt>
                <c:pt idx="256">
                  <c:v>44470</c:v>
                </c:pt>
                <c:pt idx="257">
                  <c:v>44501</c:v>
                </c:pt>
                <c:pt idx="258">
                  <c:v>44531</c:v>
                </c:pt>
                <c:pt idx="259">
                  <c:v>44562</c:v>
                </c:pt>
                <c:pt idx="260">
                  <c:v>44593</c:v>
                </c:pt>
                <c:pt idx="261">
                  <c:v>44621</c:v>
                </c:pt>
                <c:pt idx="262">
                  <c:v>44652</c:v>
                </c:pt>
                <c:pt idx="263">
                  <c:v>44682</c:v>
                </c:pt>
                <c:pt idx="264">
                  <c:v>44713</c:v>
                </c:pt>
                <c:pt idx="265">
                  <c:v>44743</c:v>
                </c:pt>
                <c:pt idx="266">
                  <c:v>44774</c:v>
                </c:pt>
                <c:pt idx="267">
                  <c:v>44805</c:v>
                </c:pt>
                <c:pt idx="268">
                  <c:v>44835</c:v>
                </c:pt>
                <c:pt idx="269">
                  <c:v>44866</c:v>
                </c:pt>
                <c:pt idx="270">
                  <c:v>44896</c:v>
                </c:pt>
                <c:pt idx="271">
                  <c:v>44927</c:v>
                </c:pt>
                <c:pt idx="272">
                  <c:v>44958</c:v>
                </c:pt>
                <c:pt idx="273">
                  <c:v>44986</c:v>
                </c:pt>
                <c:pt idx="274">
                  <c:v>45017</c:v>
                </c:pt>
                <c:pt idx="275">
                  <c:v>45047</c:v>
                </c:pt>
                <c:pt idx="276">
                  <c:v>45078</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45474</c:v>
                </c:pt>
                <c:pt idx="290" formatCode="mmm\ yy">
                  <c:v>45505</c:v>
                </c:pt>
                <c:pt idx="291" formatCode="mmm\ yy">
                  <c:v>45536</c:v>
                </c:pt>
                <c:pt idx="292" formatCode="mmm\ yy">
                  <c:v>45566</c:v>
                </c:pt>
                <c:pt idx="293" formatCode="mmm\ yy">
                  <c:v>45597</c:v>
                </c:pt>
                <c:pt idx="294" formatCode="mmm\ yy">
                  <c:v>45627</c:v>
                </c:pt>
                <c:pt idx="295" formatCode="mmm\ yy">
                  <c:v>45658</c:v>
                </c:pt>
                <c:pt idx="296" formatCode="mmm\ yy">
                  <c:v>45689</c:v>
                </c:pt>
                <c:pt idx="297" formatCode="mmm\ yy">
                  <c:v>45717</c:v>
                </c:pt>
                <c:pt idx="298" formatCode="mmm\ yy">
                  <c:v>45748</c:v>
                </c:pt>
                <c:pt idx="299" formatCode="mmm\ yy">
                  <c:v>45778</c:v>
                </c:pt>
              </c:numCache>
            </c:numRef>
          </c:cat>
          <c:val>
            <c:numRef>
              <c:f>'Post sentence tables - starts'!$C$4:$C$303</c:f>
              <c:numCache>
                <c:formatCode>_-* #,##0_-;\-* #,##0_-;_-* "-"??_-;_-@_-</c:formatCode>
                <c:ptCount val="300"/>
                <c:pt idx="0">
                  <c:v>160</c:v>
                </c:pt>
                <c:pt idx="1">
                  <c:v>192</c:v>
                </c:pt>
                <c:pt idx="2">
                  <c:v>170</c:v>
                </c:pt>
                <c:pt idx="3">
                  <c:v>174</c:v>
                </c:pt>
                <c:pt idx="4">
                  <c:v>171</c:v>
                </c:pt>
                <c:pt idx="5">
                  <c:v>188</c:v>
                </c:pt>
                <c:pt idx="6">
                  <c:v>193</c:v>
                </c:pt>
                <c:pt idx="7">
                  <c:v>208</c:v>
                </c:pt>
                <c:pt idx="8">
                  <c:v>200</c:v>
                </c:pt>
                <c:pt idx="9">
                  <c:v>238</c:v>
                </c:pt>
                <c:pt idx="10">
                  <c:v>212</c:v>
                </c:pt>
                <c:pt idx="11">
                  <c:v>231</c:v>
                </c:pt>
                <c:pt idx="12">
                  <c:v>201</c:v>
                </c:pt>
                <c:pt idx="13">
                  <c:v>247</c:v>
                </c:pt>
                <c:pt idx="14">
                  <c:v>224</c:v>
                </c:pt>
                <c:pt idx="15">
                  <c:v>229</c:v>
                </c:pt>
                <c:pt idx="16">
                  <c:v>247</c:v>
                </c:pt>
                <c:pt idx="17">
                  <c:v>215</c:v>
                </c:pt>
                <c:pt idx="18">
                  <c:v>196</c:v>
                </c:pt>
                <c:pt idx="19">
                  <c:v>253</c:v>
                </c:pt>
                <c:pt idx="20">
                  <c:v>218</c:v>
                </c:pt>
                <c:pt idx="21">
                  <c:v>212</c:v>
                </c:pt>
                <c:pt idx="22">
                  <c:v>208</c:v>
                </c:pt>
                <c:pt idx="23">
                  <c:v>226</c:v>
                </c:pt>
                <c:pt idx="24">
                  <c:v>158</c:v>
                </c:pt>
                <c:pt idx="25">
                  <c:v>241</c:v>
                </c:pt>
                <c:pt idx="26">
                  <c:v>142</c:v>
                </c:pt>
                <c:pt idx="27">
                  <c:v>207</c:v>
                </c:pt>
                <c:pt idx="28">
                  <c:v>206</c:v>
                </c:pt>
                <c:pt idx="29">
                  <c:v>166</c:v>
                </c:pt>
                <c:pt idx="30">
                  <c:v>179</c:v>
                </c:pt>
                <c:pt idx="31">
                  <c:v>167</c:v>
                </c:pt>
                <c:pt idx="32">
                  <c:v>163</c:v>
                </c:pt>
                <c:pt idx="33">
                  <c:v>157</c:v>
                </c:pt>
                <c:pt idx="34">
                  <c:v>147</c:v>
                </c:pt>
                <c:pt idx="35">
                  <c:v>118</c:v>
                </c:pt>
                <c:pt idx="36">
                  <c:v>124</c:v>
                </c:pt>
                <c:pt idx="37">
                  <c:v>144</c:v>
                </c:pt>
                <c:pt idx="38">
                  <c:v>112</c:v>
                </c:pt>
                <c:pt idx="39">
                  <c:v>100</c:v>
                </c:pt>
                <c:pt idx="40">
                  <c:v>123</c:v>
                </c:pt>
                <c:pt idx="41">
                  <c:v>102</c:v>
                </c:pt>
                <c:pt idx="42">
                  <c:v>113</c:v>
                </c:pt>
                <c:pt idx="43">
                  <c:v>120</c:v>
                </c:pt>
                <c:pt idx="44">
                  <c:v>98</c:v>
                </c:pt>
                <c:pt idx="45">
                  <c:v>122</c:v>
                </c:pt>
                <c:pt idx="46">
                  <c:v>100</c:v>
                </c:pt>
                <c:pt idx="47">
                  <c:v>101</c:v>
                </c:pt>
                <c:pt idx="48">
                  <c:v>118</c:v>
                </c:pt>
                <c:pt idx="49">
                  <c:v>95</c:v>
                </c:pt>
                <c:pt idx="50">
                  <c:v>119</c:v>
                </c:pt>
                <c:pt idx="51">
                  <c:v>91</c:v>
                </c:pt>
                <c:pt idx="52">
                  <c:v>80</c:v>
                </c:pt>
                <c:pt idx="53">
                  <c:v>117</c:v>
                </c:pt>
                <c:pt idx="54">
                  <c:v>94</c:v>
                </c:pt>
                <c:pt idx="55">
                  <c:v>76</c:v>
                </c:pt>
                <c:pt idx="56">
                  <c:v>135</c:v>
                </c:pt>
                <c:pt idx="57">
                  <c:v>76</c:v>
                </c:pt>
                <c:pt idx="58">
                  <c:v>82</c:v>
                </c:pt>
                <c:pt idx="59">
                  <c:v>108</c:v>
                </c:pt>
                <c:pt idx="60">
                  <c:v>95</c:v>
                </c:pt>
                <c:pt idx="61">
                  <c:v>109</c:v>
                </c:pt>
                <c:pt idx="62">
                  <c:v>122</c:v>
                </c:pt>
                <c:pt idx="63">
                  <c:v>72</c:v>
                </c:pt>
                <c:pt idx="64">
                  <c:v>108</c:v>
                </c:pt>
                <c:pt idx="65">
                  <c:v>109</c:v>
                </c:pt>
                <c:pt idx="66">
                  <c:v>84</c:v>
                </c:pt>
                <c:pt idx="67">
                  <c:v>100</c:v>
                </c:pt>
                <c:pt idx="68">
                  <c:v>118</c:v>
                </c:pt>
                <c:pt idx="69">
                  <c:v>102</c:v>
                </c:pt>
                <c:pt idx="70">
                  <c:v>99</c:v>
                </c:pt>
                <c:pt idx="71">
                  <c:v>125</c:v>
                </c:pt>
                <c:pt idx="72">
                  <c:v>104</c:v>
                </c:pt>
                <c:pt idx="73">
                  <c:v>153</c:v>
                </c:pt>
                <c:pt idx="74">
                  <c:v>155</c:v>
                </c:pt>
                <c:pt idx="75">
                  <c:v>108</c:v>
                </c:pt>
                <c:pt idx="76">
                  <c:v>135</c:v>
                </c:pt>
                <c:pt idx="77">
                  <c:v>126</c:v>
                </c:pt>
                <c:pt idx="78">
                  <c:v>95</c:v>
                </c:pt>
                <c:pt idx="79">
                  <c:v>130</c:v>
                </c:pt>
                <c:pt idx="80">
                  <c:v>113</c:v>
                </c:pt>
                <c:pt idx="81">
                  <c:v>97</c:v>
                </c:pt>
                <c:pt idx="82">
                  <c:v>105</c:v>
                </c:pt>
                <c:pt idx="83">
                  <c:v>127</c:v>
                </c:pt>
                <c:pt idx="84">
                  <c:v>94</c:v>
                </c:pt>
                <c:pt idx="85">
                  <c:v>126</c:v>
                </c:pt>
                <c:pt idx="86">
                  <c:v>118</c:v>
                </c:pt>
                <c:pt idx="87">
                  <c:v>90</c:v>
                </c:pt>
                <c:pt idx="88">
                  <c:v>143</c:v>
                </c:pt>
                <c:pt idx="89">
                  <c:v>132</c:v>
                </c:pt>
                <c:pt idx="90">
                  <c:v>97</c:v>
                </c:pt>
                <c:pt idx="91">
                  <c:v>179</c:v>
                </c:pt>
                <c:pt idx="92">
                  <c:v>131</c:v>
                </c:pt>
                <c:pt idx="93">
                  <c:v>137</c:v>
                </c:pt>
                <c:pt idx="94">
                  <c:v>170</c:v>
                </c:pt>
                <c:pt idx="95">
                  <c:v>150</c:v>
                </c:pt>
                <c:pt idx="96">
                  <c:v>149</c:v>
                </c:pt>
                <c:pt idx="97">
                  <c:v>179</c:v>
                </c:pt>
                <c:pt idx="98">
                  <c:v>159</c:v>
                </c:pt>
                <c:pt idx="99">
                  <c:v>161</c:v>
                </c:pt>
                <c:pt idx="100">
                  <c:v>145</c:v>
                </c:pt>
                <c:pt idx="101">
                  <c:v>142</c:v>
                </c:pt>
                <c:pt idx="102">
                  <c:v>142</c:v>
                </c:pt>
                <c:pt idx="103">
                  <c:v>143</c:v>
                </c:pt>
                <c:pt idx="104">
                  <c:v>144</c:v>
                </c:pt>
                <c:pt idx="105">
                  <c:v>142</c:v>
                </c:pt>
                <c:pt idx="106">
                  <c:v>136</c:v>
                </c:pt>
                <c:pt idx="107">
                  <c:v>149</c:v>
                </c:pt>
                <c:pt idx="108">
                  <c:v>126</c:v>
                </c:pt>
                <c:pt idx="109">
                  <c:v>160</c:v>
                </c:pt>
                <c:pt idx="110">
                  <c:v>146</c:v>
                </c:pt>
                <c:pt idx="111">
                  <c:v>163</c:v>
                </c:pt>
                <c:pt idx="112">
                  <c:v>123</c:v>
                </c:pt>
                <c:pt idx="113">
                  <c:v>165</c:v>
                </c:pt>
                <c:pt idx="114">
                  <c:v>183</c:v>
                </c:pt>
                <c:pt idx="115">
                  <c:v>106</c:v>
                </c:pt>
                <c:pt idx="116">
                  <c:v>142</c:v>
                </c:pt>
                <c:pt idx="117">
                  <c:v>179</c:v>
                </c:pt>
                <c:pt idx="118">
                  <c:v>138</c:v>
                </c:pt>
                <c:pt idx="119">
                  <c:v>154</c:v>
                </c:pt>
                <c:pt idx="120">
                  <c:v>159</c:v>
                </c:pt>
                <c:pt idx="121">
                  <c:v>131</c:v>
                </c:pt>
                <c:pt idx="122">
                  <c:v>207</c:v>
                </c:pt>
                <c:pt idx="123">
                  <c:v>166</c:v>
                </c:pt>
                <c:pt idx="124">
                  <c:v>158</c:v>
                </c:pt>
                <c:pt idx="125">
                  <c:v>171</c:v>
                </c:pt>
                <c:pt idx="126">
                  <c:v>172</c:v>
                </c:pt>
                <c:pt idx="127">
                  <c:v>148</c:v>
                </c:pt>
                <c:pt idx="128">
                  <c:v>191</c:v>
                </c:pt>
                <c:pt idx="129">
                  <c:v>188</c:v>
                </c:pt>
                <c:pt idx="130">
                  <c:v>157</c:v>
                </c:pt>
                <c:pt idx="131">
                  <c:v>169</c:v>
                </c:pt>
                <c:pt idx="132">
                  <c:v>166</c:v>
                </c:pt>
                <c:pt idx="133">
                  <c:v>158</c:v>
                </c:pt>
                <c:pt idx="134">
                  <c:v>182</c:v>
                </c:pt>
                <c:pt idx="135">
                  <c:v>171</c:v>
                </c:pt>
                <c:pt idx="136">
                  <c:v>180</c:v>
                </c:pt>
                <c:pt idx="137">
                  <c:v>171</c:v>
                </c:pt>
                <c:pt idx="138">
                  <c:v>156</c:v>
                </c:pt>
                <c:pt idx="139">
                  <c:v>150</c:v>
                </c:pt>
                <c:pt idx="140">
                  <c:v>172</c:v>
                </c:pt>
                <c:pt idx="141">
                  <c:v>145</c:v>
                </c:pt>
                <c:pt idx="142">
                  <c:v>186</c:v>
                </c:pt>
                <c:pt idx="143">
                  <c:v>220</c:v>
                </c:pt>
                <c:pt idx="144">
                  <c:v>119</c:v>
                </c:pt>
                <c:pt idx="145">
                  <c:v>190</c:v>
                </c:pt>
                <c:pt idx="146">
                  <c:v>164</c:v>
                </c:pt>
                <c:pt idx="147">
                  <c:v>187</c:v>
                </c:pt>
                <c:pt idx="148">
                  <c:v>204</c:v>
                </c:pt>
                <c:pt idx="149">
                  <c:v>149</c:v>
                </c:pt>
                <c:pt idx="150">
                  <c:v>149</c:v>
                </c:pt>
                <c:pt idx="151">
                  <c:v>175</c:v>
                </c:pt>
                <c:pt idx="152">
                  <c:v>140</c:v>
                </c:pt>
                <c:pt idx="153">
                  <c:v>214</c:v>
                </c:pt>
                <c:pt idx="154">
                  <c:v>201</c:v>
                </c:pt>
                <c:pt idx="155">
                  <c:v>166</c:v>
                </c:pt>
                <c:pt idx="156">
                  <c:v>171</c:v>
                </c:pt>
                <c:pt idx="157">
                  <c:v>208</c:v>
                </c:pt>
                <c:pt idx="158">
                  <c:v>173</c:v>
                </c:pt>
                <c:pt idx="159">
                  <c:v>208</c:v>
                </c:pt>
                <c:pt idx="160">
                  <c:v>239</c:v>
                </c:pt>
                <c:pt idx="161">
                  <c:v>182</c:v>
                </c:pt>
                <c:pt idx="162">
                  <c:v>173</c:v>
                </c:pt>
                <c:pt idx="163">
                  <c:v>209</c:v>
                </c:pt>
                <c:pt idx="164">
                  <c:v>182</c:v>
                </c:pt>
                <c:pt idx="165">
                  <c:v>232</c:v>
                </c:pt>
                <c:pt idx="166">
                  <c:v>203</c:v>
                </c:pt>
                <c:pt idx="167">
                  <c:v>176</c:v>
                </c:pt>
                <c:pt idx="168">
                  <c:v>200</c:v>
                </c:pt>
                <c:pt idx="169">
                  <c:v>204</c:v>
                </c:pt>
                <c:pt idx="170">
                  <c:v>141</c:v>
                </c:pt>
                <c:pt idx="171">
                  <c:v>194</c:v>
                </c:pt>
                <c:pt idx="172">
                  <c:v>215</c:v>
                </c:pt>
                <c:pt idx="173">
                  <c:v>159</c:v>
                </c:pt>
                <c:pt idx="174">
                  <c:v>156</c:v>
                </c:pt>
                <c:pt idx="175">
                  <c:v>126</c:v>
                </c:pt>
                <c:pt idx="176">
                  <c:v>173</c:v>
                </c:pt>
                <c:pt idx="177">
                  <c:v>188</c:v>
                </c:pt>
                <c:pt idx="178">
                  <c:v>168</c:v>
                </c:pt>
                <c:pt idx="179">
                  <c:v>100</c:v>
                </c:pt>
                <c:pt idx="180">
                  <c:v>203</c:v>
                </c:pt>
                <c:pt idx="181">
                  <c:v>170</c:v>
                </c:pt>
                <c:pt idx="182">
                  <c:v>139</c:v>
                </c:pt>
                <c:pt idx="183">
                  <c:v>187</c:v>
                </c:pt>
                <c:pt idx="184">
                  <c:v>98</c:v>
                </c:pt>
                <c:pt idx="185">
                  <c:v>163</c:v>
                </c:pt>
                <c:pt idx="186">
                  <c:v>169</c:v>
                </c:pt>
              </c:numCache>
            </c:numRef>
          </c:val>
        </c:ser>
        <c:ser>
          <c:idx val="3"/>
          <c:order val="1"/>
          <c:tx>
            <c:strRef>
              <c:f>'Post sentence tables - starts'!$I$2:$M$2</c:f>
              <c:strCache>
                <c:ptCount val="1"/>
                <c:pt idx="0">
                  <c:v>Forecast</c:v>
                </c:pt>
              </c:strCache>
            </c:strRef>
          </c:tx>
          <c:spPr>
            <a:ln w="25400">
              <a:solidFill>
                <a:schemeClr val="accent1"/>
              </a:solidFill>
              <a:prstDash val="solid"/>
            </a:ln>
          </c:spPr>
          <c:marker>
            <c:symbol val="x"/>
            <c:size val="3"/>
            <c:spPr>
              <a:noFill/>
              <a:ln w="9525">
                <a:noFill/>
              </a:ln>
            </c:spPr>
          </c:marker>
          <c:cat>
            <c:numRef>
              <c:f>'Post sentence tables - starts'!$B$4:$B$303</c:f>
              <c:numCache>
                <c:formatCode>mmm\-yy</c:formatCode>
                <c:ptCount val="300"/>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43282</c:v>
                </c:pt>
                <c:pt idx="218">
                  <c:v>43313</c:v>
                </c:pt>
                <c:pt idx="219">
                  <c:v>43344</c:v>
                </c:pt>
                <c:pt idx="220">
                  <c:v>43374</c:v>
                </c:pt>
                <c:pt idx="221">
                  <c:v>43405</c:v>
                </c:pt>
                <c:pt idx="222">
                  <c:v>43435</c:v>
                </c:pt>
                <c:pt idx="223">
                  <c:v>43466</c:v>
                </c:pt>
                <c:pt idx="224">
                  <c:v>43497</c:v>
                </c:pt>
                <c:pt idx="225">
                  <c:v>43525</c:v>
                </c:pt>
                <c:pt idx="226">
                  <c:v>43556</c:v>
                </c:pt>
                <c:pt idx="227">
                  <c:v>43586</c:v>
                </c:pt>
                <c:pt idx="228">
                  <c:v>43617</c:v>
                </c:pt>
                <c:pt idx="229">
                  <c:v>43647</c:v>
                </c:pt>
                <c:pt idx="230">
                  <c:v>43678</c:v>
                </c:pt>
                <c:pt idx="231">
                  <c:v>43709</c:v>
                </c:pt>
                <c:pt idx="232">
                  <c:v>43739</c:v>
                </c:pt>
                <c:pt idx="233">
                  <c:v>43770</c:v>
                </c:pt>
                <c:pt idx="234">
                  <c:v>43800</c:v>
                </c:pt>
                <c:pt idx="235">
                  <c:v>43831</c:v>
                </c:pt>
                <c:pt idx="236">
                  <c:v>43862</c:v>
                </c:pt>
                <c:pt idx="237">
                  <c:v>43891</c:v>
                </c:pt>
                <c:pt idx="238">
                  <c:v>43922</c:v>
                </c:pt>
                <c:pt idx="239">
                  <c:v>43952</c:v>
                </c:pt>
                <c:pt idx="240">
                  <c:v>43983</c:v>
                </c:pt>
                <c:pt idx="241">
                  <c:v>44013</c:v>
                </c:pt>
                <c:pt idx="242">
                  <c:v>44044</c:v>
                </c:pt>
                <c:pt idx="243">
                  <c:v>44075</c:v>
                </c:pt>
                <c:pt idx="244">
                  <c:v>44105</c:v>
                </c:pt>
                <c:pt idx="245">
                  <c:v>44136</c:v>
                </c:pt>
                <c:pt idx="246">
                  <c:v>44166</c:v>
                </c:pt>
                <c:pt idx="247">
                  <c:v>44197</c:v>
                </c:pt>
                <c:pt idx="248">
                  <c:v>44228</c:v>
                </c:pt>
                <c:pt idx="249">
                  <c:v>44256</c:v>
                </c:pt>
                <c:pt idx="250">
                  <c:v>44287</c:v>
                </c:pt>
                <c:pt idx="251">
                  <c:v>44317</c:v>
                </c:pt>
                <c:pt idx="252">
                  <c:v>44348</c:v>
                </c:pt>
                <c:pt idx="253">
                  <c:v>44378</c:v>
                </c:pt>
                <c:pt idx="254">
                  <c:v>44409</c:v>
                </c:pt>
                <c:pt idx="255">
                  <c:v>44440</c:v>
                </c:pt>
                <c:pt idx="256">
                  <c:v>44470</c:v>
                </c:pt>
                <c:pt idx="257">
                  <c:v>44501</c:v>
                </c:pt>
                <c:pt idx="258">
                  <c:v>44531</c:v>
                </c:pt>
                <c:pt idx="259">
                  <c:v>44562</c:v>
                </c:pt>
                <c:pt idx="260">
                  <c:v>44593</c:v>
                </c:pt>
                <c:pt idx="261">
                  <c:v>44621</c:v>
                </c:pt>
                <c:pt idx="262">
                  <c:v>44652</c:v>
                </c:pt>
                <c:pt idx="263">
                  <c:v>44682</c:v>
                </c:pt>
                <c:pt idx="264">
                  <c:v>44713</c:v>
                </c:pt>
                <c:pt idx="265">
                  <c:v>44743</c:v>
                </c:pt>
                <c:pt idx="266">
                  <c:v>44774</c:v>
                </c:pt>
                <c:pt idx="267">
                  <c:v>44805</c:v>
                </c:pt>
                <c:pt idx="268">
                  <c:v>44835</c:v>
                </c:pt>
                <c:pt idx="269">
                  <c:v>44866</c:v>
                </c:pt>
                <c:pt idx="270">
                  <c:v>44896</c:v>
                </c:pt>
                <c:pt idx="271">
                  <c:v>44927</c:v>
                </c:pt>
                <c:pt idx="272">
                  <c:v>44958</c:v>
                </c:pt>
                <c:pt idx="273">
                  <c:v>44986</c:v>
                </c:pt>
                <c:pt idx="274">
                  <c:v>45017</c:v>
                </c:pt>
                <c:pt idx="275">
                  <c:v>45047</c:v>
                </c:pt>
                <c:pt idx="276">
                  <c:v>45078</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45474</c:v>
                </c:pt>
                <c:pt idx="290" formatCode="mmm\ yy">
                  <c:v>45505</c:v>
                </c:pt>
                <c:pt idx="291" formatCode="mmm\ yy">
                  <c:v>45536</c:v>
                </c:pt>
                <c:pt idx="292" formatCode="mmm\ yy">
                  <c:v>45566</c:v>
                </c:pt>
                <c:pt idx="293" formatCode="mmm\ yy">
                  <c:v>45597</c:v>
                </c:pt>
                <c:pt idx="294" formatCode="mmm\ yy">
                  <c:v>45627</c:v>
                </c:pt>
                <c:pt idx="295" formatCode="mmm\ yy">
                  <c:v>45658</c:v>
                </c:pt>
                <c:pt idx="296" formatCode="mmm\ yy">
                  <c:v>45689</c:v>
                </c:pt>
                <c:pt idx="297" formatCode="mmm\ yy">
                  <c:v>45717</c:v>
                </c:pt>
                <c:pt idx="298" formatCode="mmm\ yy">
                  <c:v>45748</c:v>
                </c:pt>
                <c:pt idx="299" formatCode="mmm\ yy">
                  <c:v>45778</c:v>
                </c:pt>
              </c:numCache>
            </c:numRef>
          </c:cat>
          <c:val>
            <c:numRef>
              <c:f>'Post sentence tables - starts'!$I$4:$I$303</c:f>
              <c:numCache>
                <c:formatCode>_-* #,##0_-;\-* #,##0_-;_-* "-"??_-;_-@_-</c:formatCode>
                <c:ptCount val="300"/>
                <c:pt idx="185">
                  <c:v>153.42539291778692</c:v>
                </c:pt>
                <c:pt idx="186">
                  <c:v>174.09823754436962</c:v>
                </c:pt>
                <c:pt idx="187">
                  <c:v>135.82439092927726</c:v>
                </c:pt>
                <c:pt idx="188">
                  <c:v>174.15537189440576</c:v>
                </c:pt>
                <c:pt idx="189">
                  <c:v>203.46634461688791</c:v>
                </c:pt>
                <c:pt idx="190">
                  <c:v>173.95023461783788</c:v>
                </c:pt>
                <c:pt idx="191">
                  <c:v>137.98429071907623</c:v>
                </c:pt>
                <c:pt idx="192">
                  <c:v>196.35088878567109</c:v>
                </c:pt>
                <c:pt idx="193">
                  <c:v>178.55788398470327</c:v>
                </c:pt>
                <c:pt idx="194">
                  <c:v>155.02239411561479</c:v>
                </c:pt>
                <c:pt idx="195">
                  <c:v>192.43636597944797</c:v>
                </c:pt>
                <c:pt idx="196">
                  <c:v>208.86642241301604</c:v>
                </c:pt>
                <c:pt idx="197">
                  <c:v>164.18646531524018</c:v>
                </c:pt>
                <c:pt idx="198">
                  <c:v>169.38632648214306</c:v>
                </c:pt>
                <c:pt idx="199">
                  <c:v>142.91554099832342</c:v>
                </c:pt>
                <c:pt idx="200">
                  <c:v>177.26045541581226</c:v>
                </c:pt>
                <c:pt idx="201">
                  <c:v>199.61755223095653</c:v>
                </c:pt>
                <c:pt idx="202">
                  <c:v>176.05105185143805</c:v>
                </c:pt>
                <c:pt idx="203">
                  <c:v>139.85490594714094</c:v>
                </c:pt>
                <c:pt idx="204">
                  <c:v>191.82789323779866</c:v>
                </c:pt>
                <c:pt idx="205">
                  <c:v>180.84640133999372</c:v>
                </c:pt>
                <c:pt idx="206">
                  <c:v>153.33795250354248</c:v>
                </c:pt>
                <c:pt idx="207">
                  <c:v>189.70898522855626</c:v>
                </c:pt>
                <c:pt idx="208">
                  <c:v>210.04063495031008</c:v>
                </c:pt>
                <c:pt idx="209">
                  <c:v>162.42795553776145</c:v>
                </c:pt>
                <c:pt idx="210">
                  <c:v>167.05806745105707</c:v>
                </c:pt>
                <c:pt idx="211">
                  <c:v>144.03470806068802</c:v>
                </c:pt>
                <c:pt idx="212">
                  <c:v>175.23527307076895</c:v>
                </c:pt>
                <c:pt idx="213">
                  <c:v>198.62620669631545</c:v>
                </c:pt>
                <c:pt idx="214">
                  <c:v>176.59768860939232</c:v>
                </c:pt>
                <c:pt idx="215">
                  <c:v>138.31357527840905</c:v>
                </c:pt>
                <c:pt idx="216">
                  <c:v>191.46286602277118</c:v>
                </c:pt>
                <c:pt idx="217">
                  <c:v>181.33903113947196</c:v>
                </c:pt>
                <c:pt idx="218">
                  <c:v>152.11144959778133</c:v>
                </c:pt>
                <c:pt idx="219">
                  <c:v>189.89729091692914</c:v>
                </c:pt>
                <c:pt idx="220">
                  <c:v>210.28922106460394</c:v>
                </c:pt>
                <c:pt idx="221">
                  <c:v>161.68184774730005</c:v>
                </c:pt>
                <c:pt idx="222">
                  <c:v>167.43697132371321</c:v>
                </c:pt>
                <c:pt idx="223">
                  <c:v>144.17311913360493</c:v>
                </c:pt>
                <c:pt idx="224">
                  <c:v>174.77829440821171</c:v>
                </c:pt>
                <c:pt idx="225">
                  <c:v>199.10219470117411</c:v>
                </c:pt>
                <c:pt idx="226">
                  <c:v>176.60317221378946</c:v>
                </c:pt>
                <c:pt idx="227">
                  <c:v>138.10219921405701</c:v>
                </c:pt>
                <c:pt idx="228">
                  <c:v>191.87944197706224</c:v>
                </c:pt>
                <c:pt idx="229">
                  <c:v>181.28238961877875</c:v>
                </c:pt>
                <c:pt idx="230">
                  <c:v>152.03705539754796</c:v>
                </c:pt>
                <c:pt idx="231">
                  <c:v>190.2285668799272</c:v>
                </c:pt>
                <c:pt idx="232">
                  <c:v>210.18221438934484</c:v>
                </c:pt>
                <c:pt idx="233">
                  <c:v>161.69757939150324</c:v>
                </c:pt>
                <c:pt idx="234">
                  <c:v>167.6594457717876</c:v>
                </c:pt>
                <c:pt idx="235">
                  <c:v>144.05604814514692</c:v>
                </c:pt>
                <c:pt idx="236">
                  <c:v>174.83129170709859</c:v>
                </c:pt>
                <c:pt idx="237">
                  <c:v>199.23488425879108</c:v>
                </c:pt>
                <c:pt idx="238">
                  <c:v>176.49093217107691</c:v>
                </c:pt>
                <c:pt idx="239">
                  <c:v>138.17082916095455</c:v>
                </c:pt>
                <c:pt idx="240">
                  <c:v>191.93985261797999</c:v>
                </c:pt>
                <c:pt idx="241">
                  <c:v>181.19072712874092</c:v>
                </c:pt>
                <c:pt idx="242">
                  <c:v>152.10300859456223</c:v>
                </c:pt>
                <c:pt idx="243">
                  <c:v>190.24249277042205</c:v>
                </c:pt>
                <c:pt idx="244">
                  <c:v>210.11427301342155</c:v>
                </c:pt>
                <c:pt idx="245">
                  <c:v>161.75464222022845</c:v>
                </c:pt>
                <c:pt idx="246">
                  <c:v>167.64559108939687</c:v>
                </c:pt>
                <c:pt idx="247">
                  <c:v>144.01258307264769</c:v>
                </c:pt>
                <c:pt idx="248">
                  <c:v>174.87569317944678</c:v>
                </c:pt>
                <c:pt idx="249">
                  <c:v>199.20890536577002</c:v>
                </c:pt>
                <c:pt idx="250">
                  <c:v>176.46759039911467</c:v>
                </c:pt>
                <c:pt idx="251">
                  <c:v>138.20302369787487</c:v>
                </c:pt>
                <c:pt idx="252">
                  <c:v>191.91116415077136</c:v>
                </c:pt>
                <c:pt idx="253">
                  <c:v>181.1826405127384</c:v>
                </c:pt>
                <c:pt idx="254">
                  <c:v>152.12415188923737</c:v>
                </c:pt>
                <c:pt idx="255">
                  <c:v>190.21687915112258</c:v>
                </c:pt>
                <c:pt idx="256">
                  <c:v>210.11597833622929</c:v>
                </c:pt>
                <c:pt idx="257">
                  <c:v>161.76699653813961</c:v>
                </c:pt>
                <c:pt idx="258">
                  <c:v>167.62536938318635</c:v>
                </c:pt>
                <c:pt idx="259">
                  <c:v>144.01967304834233</c:v>
                </c:pt>
                <c:pt idx="260">
                  <c:v>174.88142632508317</c:v>
                </c:pt>
                <c:pt idx="261">
                  <c:v>199.19460425881491</c:v>
                </c:pt>
                <c:pt idx="262">
                  <c:v>176.47662894409973</c:v>
                </c:pt>
                <c:pt idx="263">
                  <c:v>138.20427459057302</c:v>
                </c:pt>
                <c:pt idx="264">
                  <c:v>191.9020981148125</c:v>
                </c:pt>
                <c:pt idx="265">
                  <c:v>181.19145640913607</c:v>
                </c:pt>
                <c:pt idx="266">
                  <c:v>152.12265447133638</c:v>
                </c:pt>
                <c:pt idx="267">
                  <c:v>190.2119509779499</c:v>
                </c:pt>
                <c:pt idx="268">
                  <c:v>210.12335143886813</c:v>
                </c:pt>
                <c:pt idx="269">
                  <c:v>161.76413076619741</c:v>
                </c:pt>
                <c:pt idx="270">
                  <c:v>167.62336890003957</c:v>
                </c:pt>
                <c:pt idx="271">
                  <c:v>144.02515948223348</c:v>
                </c:pt>
                <c:pt idx="272">
                  <c:v>174.87815094558837</c:v>
                </c:pt>
                <c:pt idx="273">
                  <c:v>199.19447707941342</c:v>
                </c:pt>
                <c:pt idx="274">
                  <c:v>176.48025522035988</c:v>
                </c:pt>
                <c:pt idx="275">
                  <c:v>138.20120772982716</c:v>
                </c:pt>
                <c:pt idx="276">
                  <c:v>191.90300467930936</c:v>
                </c:pt>
                <c:pt idx="277">
                  <c:v>181.19352239396201</c:v>
                </c:pt>
                <c:pt idx="278">
                  <c:v>152.1201207819588</c:v>
                </c:pt>
                <c:pt idx="279">
                  <c:v>190.21329692281876</c:v>
                </c:pt>
                <c:pt idx="280">
                  <c:v>210.12425223417065</c:v>
                </c:pt>
                <c:pt idx="281">
                  <c:v>161.76224867455412</c:v>
                </c:pt>
                <c:pt idx="282">
                  <c:v>167.62476813646234</c:v>
                </c:pt>
                <c:pt idx="283">
                  <c:v>144.02528764738938</c:v>
                </c:pt>
                <c:pt idx="284">
                  <c:v>174.87689824065077</c:v>
                </c:pt>
                <c:pt idx="285">
                  <c:v>199.19571278001959</c:v>
                </c:pt>
                <c:pt idx="286">
                  <c:v>176.47993956097926</c:v>
                </c:pt>
                <c:pt idx="287">
                  <c:v>138.2004860700508</c:v>
                </c:pt>
                <c:pt idx="288">
                  <c:v>191.90397958095224</c:v>
                </c:pt>
                <c:pt idx="289">
                  <c:v>181.19300907437358</c:v>
                </c:pt>
                <c:pt idx="290">
                  <c:v>152.11979992766817</c:v>
                </c:pt>
                <c:pt idx="291">
                  <c:v>190.21399344184977</c:v>
                </c:pt>
                <c:pt idx="292">
                  <c:v>210.12370464613139</c:v>
                </c:pt>
                <c:pt idx="293">
                  <c:v>161.76219889662684</c:v>
                </c:pt>
                <c:pt idx="294">
                  <c:v>167.62521425196735</c:v>
                </c:pt>
                <c:pt idx="295">
                  <c:v>144.02480035385983</c:v>
                </c:pt>
                <c:pt idx="296">
                  <c:v>174.8770078270671</c:v>
                </c:pt>
                <c:pt idx="297">
                  <c:v>199.19595825418463</c:v>
                </c:pt>
                <c:pt idx="298">
                  <c:v>176.47955542053472</c:v>
                </c:pt>
                <c:pt idx="299">
                  <c:v>138.20066956004743</c:v>
                </c:pt>
              </c:numCache>
            </c:numRef>
          </c:val>
        </c:ser>
        <c:marker val="1"/>
        <c:axId val="99875840"/>
        <c:axId val="100152832"/>
      </c:lineChart>
      <c:dateAx>
        <c:axId val="99875840"/>
        <c:scaling>
          <c:orientation val="minMax"/>
          <c:max val="45809"/>
          <c:min val="39234"/>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7834946292506747"/>
              <c:y val="0.86293866788856965"/>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100152832"/>
        <c:crosses val="autoZero"/>
        <c:auto val="1"/>
        <c:lblOffset val="100"/>
        <c:baseTimeUnit val="months"/>
        <c:majorUnit val="12"/>
        <c:majorTimeUnit val="months"/>
        <c:minorUnit val="12"/>
        <c:minorTimeUnit val="months"/>
      </c:dateAx>
      <c:valAx>
        <c:axId val="100152832"/>
        <c:scaling>
          <c:orientation val="minMax"/>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Number of starts</a:t>
                </a:r>
              </a:p>
            </c:rich>
          </c:tx>
          <c:layout>
            <c:manualLayout>
              <c:xMode val="edge"/>
              <c:yMode val="edge"/>
              <c:x val="1.2555181703608647E-2"/>
              <c:y val="0.20479745077737851"/>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99875840"/>
        <c:crosses val="autoZero"/>
        <c:crossBetween val="midCat"/>
      </c:valAx>
      <c:spPr>
        <a:solidFill>
          <a:srgbClr val="FFFFFF"/>
        </a:solidFill>
        <a:ln w="3175">
          <a:solidFill>
            <a:srgbClr val="000000"/>
          </a:solidFill>
          <a:prstDash val="solid"/>
        </a:ln>
      </c:spPr>
    </c:plotArea>
    <c:legend>
      <c:legendPos val="r"/>
      <c:layout>
        <c:manualLayout>
          <c:xMode val="edge"/>
          <c:yMode val="edge"/>
          <c:x val="0.38656387665198338"/>
          <c:y val="0.9346543690578285"/>
          <c:w val="0.22356828193833053"/>
          <c:h val="4.7524798426669269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lang val="en-NZ"/>
  <c:chart>
    <c:title>
      <c:tx>
        <c:rich>
          <a:bodyPr/>
          <a:lstStyle/>
          <a:p>
            <a:pPr algn="l">
              <a:defRPr sz="1600" b="1" i="0" u="none" strike="noStrike" baseline="0">
                <a:solidFill>
                  <a:srgbClr val="000000"/>
                </a:solidFill>
                <a:latin typeface="Arial"/>
                <a:ea typeface="Arial"/>
                <a:cs typeface="Arial"/>
              </a:defRPr>
            </a:pPr>
            <a:r>
              <a:rPr lang="en-NZ"/>
              <a:t>Parole muster</a:t>
            </a:r>
          </a:p>
        </c:rich>
      </c:tx>
      <c:spPr>
        <a:noFill/>
        <a:ln w="25400">
          <a:noFill/>
        </a:ln>
      </c:spPr>
    </c:title>
    <c:plotArea>
      <c:layout>
        <c:manualLayout>
          <c:layoutTarget val="inner"/>
          <c:xMode val="edge"/>
          <c:yMode val="edge"/>
          <c:x val="0.11419600306091403"/>
          <c:y val="9.2587406772173295E-2"/>
          <c:w val="0.86439031378390063"/>
          <c:h val="0.6060093292816402"/>
        </c:manualLayout>
      </c:layout>
      <c:lineChart>
        <c:grouping val="standard"/>
        <c:ser>
          <c:idx val="2"/>
          <c:order val="0"/>
          <c:tx>
            <c:strRef>
              <c:f>'Post sentence tables - musters'!$C$3</c:f>
              <c:strCache>
                <c:ptCount val="1"/>
                <c:pt idx="0">
                  <c:v>Parole</c:v>
                </c:pt>
              </c:strCache>
            </c:strRef>
          </c:tx>
          <c:spPr>
            <a:ln w="38100" cmpd="sng">
              <a:solidFill>
                <a:srgbClr val="263E78"/>
              </a:solidFill>
              <a:prstDash val="solid"/>
            </a:ln>
          </c:spPr>
          <c:marker>
            <c:symbol val="triangle"/>
            <c:size val="3"/>
            <c:spPr>
              <a:noFill/>
              <a:ln w="9525">
                <a:noFill/>
              </a:ln>
            </c:spPr>
          </c:marker>
          <c:cat>
            <c:numRef>
              <c:f>'Post sentence tables - musters'!$B$4:$B$220</c:f>
              <c:numCache>
                <c:formatCode>mmm\ yy</c:formatCode>
                <c:ptCount val="217"/>
                <c:pt idx="0">
                  <c:v>39263</c:v>
                </c:pt>
                <c:pt idx="1">
                  <c:v>39294</c:v>
                </c:pt>
                <c:pt idx="2">
                  <c:v>39325</c:v>
                </c:pt>
                <c:pt idx="3">
                  <c:v>39355</c:v>
                </c:pt>
                <c:pt idx="4">
                  <c:v>39386</c:v>
                </c:pt>
                <c:pt idx="5">
                  <c:v>39416</c:v>
                </c:pt>
                <c:pt idx="6">
                  <c:v>39447</c:v>
                </c:pt>
                <c:pt idx="7">
                  <c:v>39478</c:v>
                </c:pt>
                <c:pt idx="8">
                  <c:v>39507</c:v>
                </c:pt>
                <c:pt idx="9">
                  <c:v>39538</c:v>
                </c:pt>
                <c:pt idx="10">
                  <c:v>39568</c:v>
                </c:pt>
                <c:pt idx="11">
                  <c:v>39599</c:v>
                </c:pt>
                <c:pt idx="12">
                  <c:v>39629</c:v>
                </c:pt>
                <c:pt idx="13">
                  <c:v>39660</c:v>
                </c:pt>
                <c:pt idx="14">
                  <c:v>39691</c:v>
                </c:pt>
                <c:pt idx="15">
                  <c:v>39721</c:v>
                </c:pt>
                <c:pt idx="16">
                  <c:v>39752</c:v>
                </c:pt>
                <c:pt idx="17">
                  <c:v>39782</c:v>
                </c:pt>
                <c:pt idx="18">
                  <c:v>39813</c:v>
                </c:pt>
                <c:pt idx="19">
                  <c:v>39844</c:v>
                </c:pt>
                <c:pt idx="20">
                  <c:v>39872</c:v>
                </c:pt>
                <c:pt idx="21">
                  <c:v>39903</c:v>
                </c:pt>
                <c:pt idx="22">
                  <c:v>39933</c:v>
                </c:pt>
                <c:pt idx="23">
                  <c:v>39964</c:v>
                </c:pt>
                <c:pt idx="24">
                  <c:v>39994</c:v>
                </c:pt>
                <c:pt idx="25">
                  <c:v>40025</c:v>
                </c:pt>
                <c:pt idx="26">
                  <c:v>40056</c:v>
                </c:pt>
                <c:pt idx="27">
                  <c:v>40086</c:v>
                </c:pt>
                <c:pt idx="28">
                  <c:v>40117</c:v>
                </c:pt>
                <c:pt idx="29">
                  <c:v>40147</c:v>
                </c:pt>
                <c:pt idx="30">
                  <c:v>40178</c:v>
                </c:pt>
                <c:pt idx="31">
                  <c:v>40209</c:v>
                </c:pt>
                <c:pt idx="32">
                  <c:v>40237</c:v>
                </c:pt>
                <c:pt idx="33">
                  <c:v>40268</c:v>
                </c:pt>
                <c:pt idx="34">
                  <c:v>40298</c:v>
                </c:pt>
                <c:pt idx="35">
                  <c:v>40329</c:v>
                </c:pt>
                <c:pt idx="36">
                  <c:v>40359</c:v>
                </c:pt>
                <c:pt idx="37">
                  <c:v>40390</c:v>
                </c:pt>
                <c:pt idx="38">
                  <c:v>40421</c:v>
                </c:pt>
                <c:pt idx="39">
                  <c:v>40451</c:v>
                </c:pt>
                <c:pt idx="40">
                  <c:v>40482</c:v>
                </c:pt>
                <c:pt idx="41">
                  <c:v>40512</c:v>
                </c:pt>
                <c:pt idx="42">
                  <c:v>40543</c:v>
                </c:pt>
                <c:pt idx="43">
                  <c:v>40574</c:v>
                </c:pt>
                <c:pt idx="44">
                  <c:v>40602</c:v>
                </c:pt>
                <c:pt idx="45">
                  <c:v>40633</c:v>
                </c:pt>
                <c:pt idx="46">
                  <c:v>40663</c:v>
                </c:pt>
                <c:pt idx="47">
                  <c:v>40694</c:v>
                </c:pt>
                <c:pt idx="48">
                  <c:v>40724</c:v>
                </c:pt>
                <c:pt idx="49">
                  <c:v>40755</c:v>
                </c:pt>
                <c:pt idx="50">
                  <c:v>40786</c:v>
                </c:pt>
                <c:pt idx="51">
                  <c:v>40816</c:v>
                </c:pt>
                <c:pt idx="52">
                  <c:v>40847</c:v>
                </c:pt>
                <c:pt idx="53">
                  <c:v>40877</c:v>
                </c:pt>
                <c:pt idx="54">
                  <c:v>40908</c:v>
                </c:pt>
                <c:pt idx="55">
                  <c:v>40939</c:v>
                </c:pt>
                <c:pt idx="56">
                  <c:v>40968</c:v>
                </c:pt>
                <c:pt idx="57">
                  <c:v>40999</c:v>
                </c:pt>
                <c:pt idx="58">
                  <c:v>41029</c:v>
                </c:pt>
                <c:pt idx="59">
                  <c:v>41060</c:v>
                </c:pt>
                <c:pt idx="60">
                  <c:v>41090</c:v>
                </c:pt>
                <c:pt idx="61">
                  <c:v>41121</c:v>
                </c:pt>
                <c:pt idx="62">
                  <c:v>41152</c:v>
                </c:pt>
                <c:pt idx="63">
                  <c:v>41182</c:v>
                </c:pt>
                <c:pt idx="64">
                  <c:v>41213</c:v>
                </c:pt>
                <c:pt idx="65">
                  <c:v>41243</c:v>
                </c:pt>
                <c:pt idx="66">
                  <c:v>41274</c:v>
                </c:pt>
                <c:pt idx="67">
                  <c:v>41305</c:v>
                </c:pt>
                <c:pt idx="68">
                  <c:v>41333</c:v>
                </c:pt>
                <c:pt idx="69">
                  <c:v>41364</c:v>
                </c:pt>
                <c:pt idx="70">
                  <c:v>41394</c:v>
                </c:pt>
                <c:pt idx="71">
                  <c:v>41425</c:v>
                </c:pt>
                <c:pt idx="72">
                  <c:v>41455</c:v>
                </c:pt>
                <c:pt idx="73">
                  <c:v>41486</c:v>
                </c:pt>
                <c:pt idx="74">
                  <c:v>41517</c:v>
                </c:pt>
                <c:pt idx="75">
                  <c:v>41547</c:v>
                </c:pt>
                <c:pt idx="76">
                  <c:v>41578</c:v>
                </c:pt>
                <c:pt idx="77">
                  <c:v>41608</c:v>
                </c:pt>
                <c:pt idx="78">
                  <c:v>41639</c:v>
                </c:pt>
                <c:pt idx="79">
                  <c:v>41670</c:v>
                </c:pt>
                <c:pt idx="80">
                  <c:v>41698</c:v>
                </c:pt>
                <c:pt idx="81">
                  <c:v>41729</c:v>
                </c:pt>
                <c:pt idx="82">
                  <c:v>41759</c:v>
                </c:pt>
                <c:pt idx="83">
                  <c:v>41790</c:v>
                </c:pt>
                <c:pt idx="84">
                  <c:v>41820</c:v>
                </c:pt>
                <c:pt idx="85">
                  <c:v>41851</c:v>
                </c:pt>
                <c:pt idx="86">
                  <c:v>41882</c:v>
                </c:pt>
                <c:pt idx="87">
                  <c:v>41912</c:v>
                </c:pt>
                <c:pt idx="88">
                  <c:v>41943</c:v>
                </c:pt>
                <c:pt idx="89">
                  <c:v>41973</c:v>
                </c:pt>
                <c:pt idx="90">
                  <c:v>42004</c:v>
                </c:pt>
                <c:pt idx="91">
                  <c:v>42035</c:v>
                </c:pt>
                <c:pt idx="92">
                  <c:v>42063</c:v>
                </c:pt>
                <c:pt idx="93">
                  <c:v>42094</c:v>
                </c:pt>
                <c:pt idx="94">
                  <c:v>42124</c:v>
                </c:pt>
                <c:pt idx="95">
                  <c:v>42155</c:v>
                </c:pt>
                <c:pt idx="96">
                  <c:v>42185</c:v>
                </c:pt>
                <c:pt idx="97">
                  <c:v>42216</c:v>
                </c:pt>
                <c:pt idx="98">
                  <c:v>42247</c:v>
                </c:pt>
                <c:pt idx="99">
                  <c:v>42277</c:v>
                </c:pt>
                <c:pt idx="100">
                  <c:v>42308</c:v>
                </c:pt>
                <c:pt idx="101">
                  <c:v>42338</c:v>
                </c:pt>
                <c:pt idx="102">
                  <c:v>42369</c:v>
                </c:pt>
                <c:pt idx="103">
                  <c:v>42400</c:v>
                </c:pt>
                <c:pt idx="104">
                  <c:v>42429</c:v>
                </c:pt>
                <c:pt idx="105">
                  <c:v>42460</c:v>
                </c:pt>
                <c:pt idx="106">
                  <c:v>42490</c:v>
                </c:pt>
                <c:pt idx="107">
                  <c:v>42521</c:v>
                </c:pt>
                <c:pt idx="108">
                  <c:v>42551</c:v>
                </c:pt>
                <c:pt idx="109">
                  <c:v>42582</c:v>
                </c:pt>
                <c:pt idx="110">
                  <c:v>42613</c:v>
                </c:pt>
                <c:pt idx="111">
                  <c:v>42643</c:v>
                </c:pt>
                <c:pt idx="112">
                  <c:v>42674</c:v>
                </c:pt>
                <c:pt idx="113">
                  <c:v>42704</c:v>
                </c:pt>
                <c:pt idx="114">
                  <c:v>42735</c:v>
                </c:pt>
                <c:pt idx="115">
                  <c:v>42766</c:v>
                </c:pt>
                <c:pt idx="116">
                  <c:v>42794</c:v>
                </c:pt>
                <c:pt idx="117">
                  <c:v>42825</c:v>
                </c:pt>
                <c:pt idx="118">
                  <c:v>42855</c:v>
                </c:pt>
                <c:pt idx="119">
                  <c:v>42886</c:v>
                </c:pt>
                <c:pt idx="120">
                  <c:v>42916</c:v>
                </c:pt>
                <c:pt idx="121">
                  <c:v>42947</c:v>
                </c:pt>
                <c:pt idx="122">
                  <c:v>42978</c:v>
                </c:pt>
                <c:pt idx="123">
                  <c:v>43008</c:v>
                </c:pt>
                <c:pt idx="124">
                  <c:v>43039</c:v>
                </c:pt>
                <c:pt idx="125">
                  <c:v>43069</c:v>
                </c:pt>
                <c:pt idx="126">
                  <c:v>43100</c:v>
                </c:pt>
                <c:pt idx="127">
                  <c:v>43131</c:v>
                </c:pt>
                <c:pt idx="128">
                  <c:v>43159</c:v>
                </c:pt>
                <c:pt idx="129">
                  <c:v>43190</c:v>
                </c:pt>
                <c:pt idx="130">
                  <c:v>43220</c:v>
                </c:pt>
                <c:pt idx="131">
                  <c:v>43251</c:v>
                </c:pt>
                <c:pt idx="132">
                  <c:v>43281</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45474</c:v>
                </c:pt>
                <c:pt idx="206">
                  <c:v>45505</c:v>
                </c:pt>
                <c:pt idx="207">
                  <c:v>45536</c:v>
                </c:pt>
                <c:pt idx="208">
                  <c:v>45566</c:v>
                </c:pt>
                <c:pt idx="209">
                  <c:v>45597</c:v>
                </c:pt>
                <c:pt idx="210">
                  <c:v>45627</c:v>
                </c:pt>
                <c:pt idx="211">
                  <c:v>45658</c:v>
                </c:pt>
                <c:pt idx="212">
                  <c:v>45689</c:v>
                </c:pt>
                <c:pt idx="213">
                  <c:v>45717</c:v>
                </c:pt>
                <c:pt idx="214">
                  <c:v>45748</c:v>
                </c:pt>
                <c:pt idx="215">
                  <c:v>45778</c:v>
                </c:pt>
                <c:pt idx="216">
                  <c:v>45809</c:v>
                </c:pt>
              </c:numCache>
            </c:numRef>
          </c:cat>
          <c:val>
            <c:numRef>
              <c:f>'Post sentence tables - musters'!$C$4:$C$220</c:f>
              <c:numCache>
                <c:formatCode>_-* #,##0_-;\-* #,##0_-;_-* "-"??_-;_-@_-</c:formatCode>
                <c:ptCount val="217"/>
                <c:pt idx="1">
                  <c:v>1597</c:v>
                </c:pt>
                <c:pt idx="2">
                  <c:v>1588</c:v>
                </c:pt>
                <c:pt idx="3">
                  <c:v>1571</c:v>
                </c:pt>
                <c:pt idx="4">
                  <c:v>1598</c:v>
                </c:pt>
                <c:pt idx="5">
                  <c:v>1632</c:v>
                </c:pt>
                <c:pt idx="6">
                  <c:v>1607</c:v>
                </c:pt>
                <c:pt idx="7">
                  <c:v>1657</c:v>
                </c:pt>
                <c:pt idx="8">
                  <c:v>1672</c:v>
                </c:pt>
                <c:pt idx="9">
                  <c:v>1710</c:v>
                </c:pt>
                <c:pt idx="10">
                  <c:v>1751</c:v>
                </c:pt>
                <c:pt idx="11">
                  <c:v>1731</c:v>
                </c:pt>
                <c:pt idx="12">
                  <c:v>1768</c:v>
                </c:pt>
                <c:pt idx="13">
                  <c:v>1795</c:v>
                </c:pt>
                <c:pt idx="14">
                  <c:v>1813</c:v>
                </c:pt>
                <c:pt idx="15">
                  <c:v>1842</c:v>
                </c:pt>
                <c:pt idx="16">
                  <c:v>1829</c:v>
                </c:pt>
                <c:pt idx="17">
                  <c:v>1843</c:v>
                </c:pt>
                <c:pt idx="18">
                  <c:v>1841</c:v>
                </c:pt>
                <c:pt idx="19">
                  <c:v>1815</c:v>
                </c:pt>
                <c:pt idx="20">
                  <c:v>1783</c:v>
                </c:pt>
                <c:pt idx="21">
                  <c:v>1765</c:v>
                </c:pt>
                <c:pt idx="22">
                  <c:v>1764</c:v>
                </c:pt>
                <c:pt idx="23">
                  <c:v>1718</c:v>
                </c:pt>
                <c:pt idx="24">
                  <c:v>1684</c:v>
                </c:pt>
                <c:pt idx="25">
                  <c:v>1711</c:v>
                </c:pt>
                <c:pt idx="26">
                  <c:v>1705</c:v>
                </c:pt>
                <c:pt idx="27">
                  <c:v>1724</c:v>
                </c:pt>
                <c:pt idx="28">
                  <c:v>1680</c:v>
                </c:pt>
                <c:pt idx="29">
                  <c:v>1690</c:v>
                </c:pt>
                <c:pt idx="30">
                  <c:v>1723</c:v>
                </c:pt>
                <c:pt idx="31">
                  <c:v>1708</c:v>
                </c:pt>
                <c:pt idx="32">
                  <c:v>1678</c:v>
                </c:pt>
                <c:pt idx="33">
                  <c:v>1719</c:v>
                </c:pt>
                <c:pt idx="34">
                  <c:v>1698</c:v>
                </c:pt>
                <c:pt idx="35">
                  <c:v>1687</c:v>
                </c:pt>
                <c:pt idx="36">
                  <c:v>1684</c:v>
                </c:pt>
                <c:pt idx="37">
                  <c:v>1690</c:v>
                </c:pt>
                <c:pt idx="38">
                  <c:v>1748</c:v>
                </c:pt>
                <c:pt idx="39">
                  <c:v>1771</c:v>
                </c:pt>
                <c:pt idx="40">
                  <c:v>1787</c:v>
                </c:pt>
                <c:pt idx="41">
                  <c:v>1806</c:v>
                </c:pt>
                <c:pt idx="42">
                  <c:v>1827</c:v>
                </c:pt>
                <c:pt idx="43">
                  <c:v>1851</c:v>
                </c:pt>
                <c:pt idx="44">
                  <c:v>1881</c:v>
                </c:pt>
                <c:pt idx="45">
                  <c:v>1933</c:v>
                </c:pt>
                <c:pt idx="46">
                  <c:v>1942</c:v>
                </c:pt>
                <c:pt idx="47">
                  <c:v>1943</c:v>
                </c:pt>
                <c:pt idx="48">
                  <c:v>1965</c:v>
                </c:pt>
                <c:pt idx="49">
                  <c:v>1979</c:v>
                </c:pt>
                <c:pt idx="50">
                  <c:v>2013</c:v>
                </c:pt>
                <c:pt idx="51">
                  <c:v>2045</c:v>
                </c:pt>
                <c:pt idx="52">
                  <c:v>2072</c:v>
                </c:pt>
                <c:pt idx="53">
                  <c:v>2083</c:v>
                </c:pt>
                <c:pt idx="54">
                  <c:v>2088</c:v>
                </c:pt>
                <c:pt idx="55">
                  <c:v>2048</c:v>
                </c:pt>
                <c:pt idx="56">
                  <c:v>2068</c:v>
                </c:pt>
                <c:pt idx="57">
                  <c:v>2032</c:v>
                </c:pt>
                <c:pt idx="58">
                  <c:v>2050</c:v>
                </c:pt>
                <c:pt idx="59">
                  <c:v>2067</c:v>
                </c:pt>
                <c:pt idx="60">
                  <c:v>2016</c:v>
                </c:pt>
                <c:pt idx="61">
                  <c:v>2031</c:v>
                </c:pt>
                <c:pt idx="62">
                  <c:v>2031</c:v>
                </c:pt>
                <c:pt idx="63">
                  <c:v>2042</c:v>
                </c:pt>
                <c:pt idx="64">
                  <c:v>2075</c:v>
                </c:pt>
                <c:pt idx="65">
                  <c:v>2135</c:v>
                </c:pt>
                <c:pt idx="66">
                  <c:v>2145</c:v>
                </c:pt>
                <c:pt idx="67">
                  <c:v>2258</c:v>
                </c:pt>
                <c:pt idx="68">
                  <c:v>2220</c:v>
                </c:pt>
                <c:pt idx="69">
                  <c:v>2263</c:v>
                </c:pt>
                <c:pt idx="70">
                  <c:v>2317</c:v>
                </c:pt>
                <c:pt idx="71">
                  <c:v>2293</c:v>
                </c:pt>
                <c:pt idx="72">
                  <c:v>2263</c:v>
                </c:pt>
                <c:pt idx="73">
                  <c:v>2266</c:v>
                </c:pt>
                <c:pt idx="74">
                  <c:v>2286</c:v>
                </c:pt>
                <c:pt idx="75">
                  <c:v>2283</c:v>
                </c:pt>
                <c:pt idx="76">
                  <c:v>2318</c:v>
                </c:pt>
                <c:pt idx="77">
                  <c:v>2313</c:v>
                </c:pt>
                <c:pt idx="78">
                  <c:v>2308</c:v>
                </c:pt>
                <c:pt idx="79">
                  <c:v>2347</c:v>
                </c:pt>
                <c:pt idx="80">
                  <c:v>2353</c:v>
                </c:pt>
                <c:pt idx="81">
                  <c:v>2374</c:v>
                </c:pt>
                <c:pt idx="82">
                  <c:v>2375</c:v>
                </c:pt>
                <c:pt idx="83">
                  <c:v>2341</c:v>
                </c:pt>
                <c:pt idx="84">
                  <c:v>2348</c:v>
                </c:pt>
                <c:pt idx="85">
                  <c:v>2391</c:v>
                </c:pt>
                <c:pt idx="86">
                  <c:v>2382</c:v>
                </c:pt>
                <c:pt idx="87">
                  <c:v>2424</c:v>
                </c:pt>
                <c:pt idx="88">
                  <c:v>2446</c:v>
                </c:pt>
                <c:pt idx="89">
                  <c:v>2424</c:v>
                </c:pt>
                <c:pt idx="90">
                  <c:v>2403</c:v>
                </c:pt>
                <c:pt idx="91">
                  <c:v>2363</c:v>
                </c:pt>
                <c:pt idx="92">
                  <c:v>2384</c:v>
                </c:pt>
                <c:pt idx="93">
                  <c:v>2408</c:v>
                </c:pt>
                <c:pt idx="94">
                  <c:v>2367</c:v>
                </c:pt>
                <c:pt idx="95">
                  <c:v>2284</c:v>
                </c:pt>
                <c:pt idx="96">
                  <c:v>2326</c:v>
                </c:pt>
                <c:pt idx="97">
                  <c:v>2323</c:v>
                </c:pt>
                <c:pt idx="98">
                  <c:v>2305</c:v>
                </c:pt>
                <c:pt idx="99">
                  <c:v>2306</c:v>
                </c:pt>
                <c:pt idx="100">
                  <c:v>2239</c:v>
                </c:pt>
                <c:pt idx="101">
                  <c:v>2254</c:v>
                </c:pt>
                <c:pt idx="102">
                  <c:v>2259</c:v>
                </c:pt>
              </c:numCache>
            </c:numRef>
          </c:val>
        </c:ser>
        <c:ser>
          <c:idx val="3"/>
          <c:order val="1"/>
          <c:tx>
            <c:strRef>
              <c:f>'Post sentence tables - musters'!$I$2:$M$2</c:f>
              <c:strCache>
                <c:ptCount val="1"/>
                <c:pt idx="0">
                  <c:v>Forecast</c:v>
                </c:pt>
              </c:strCache>
            </c:strRef>
          </c:tx>
          <c:spPr>
            <a:ln w="25400">
              <a:solidFill>
                <a:schemeClr val="accent1"/>
              </a:solidFill>
              <a:prstDash val="solid"/>
            </a:ln>
          </c:spPr>
          <c:marker>
            <c:symbol val="x"/>
            <c:size val="3"/>
            <c:spPr>
              <a:noFill/>
              <a:ln w="9525">
                <a:noFill/>
              </a:ln>
            </c:spPr>
          </c:marker>
          <c:cat>
            <c:numRef>
              <c:f>'Post sentence tables - musters'!$B$4:$B$220</c:f>
              <c:numCache>
                <c:formatCode>mmm\ yy</c:formatCode>
                <c:ptCount val="217"/>
                <c:pt idx="0">
                  <c:v>39263</c:v>
                </c:pt>
                <c:pt idx="1">
                  <c:v>39294</c:v>
                </c:pt>
                <c:pt idx="2">
                  <c:v>39325</c:v>
                </c:pt>
                <c:pt idx="3">
                  <c:v>39355</c:v>
                </c:pt>
                <c:pt idx="4">
                  <c:v>39386</c:v>
                </c:pt>
                <c:pt idx="5">
                  <c:v>39416</c:v>
                </c:pt>
                <c:pt idx="6">
                  <c:v>39447</c:v>
                </c:pt>
                <c:pt idx="7">
                  <c:v>39478</c:v>
                </c:pt>
                <c:pt idx="8">
                  <c:v>39507</c:v>
                </c:pt>
                <c:pt idx="9">
                  <c:v>39538</c:v>
                </c:pt>
                <c:pt idx="10">
                  <c:v>39568</c:v>
                </c:pt>
                <c:pt idx="11">
                  <c:v>39599</c:v>
                </c:pt>
                <c:pt idx="12">
                  <c:v>39629</c:v>
                </c:pt>
                <c:pt idx="13">
                  <c:v>39660</c:v>
                </c:pt>
                <c:pt idx="14">
                  <c:v>39691</c:v>
                </c:pt>
                <c:pt idx="15">
                  <c:v>39721</c:v>
                </c:pt>
                <c:pt idx="16">
                  <c:v>39752</c:v>
                </c:pt>
                <c:pt idx="17">
                  <c:v>39782</c:v>
                </c:pt>
                <c:pt idx="18">
                  <c:v>39813</c:v>
                </c:pt>
                <c:pt idx="19">
                  <c:v>39844</c:v>
                </c:pt>
                <c:pt idx="20">
                  <c:v>39872</c:v>
                </c:pt>
                <c:pt idx="21">
                  <c:v>39903</c:v>
                </c:pt>
                <c:pt idx="22">
                  <c:v>39933</c:v>
                </c:pt>
                <c:pt idx="23">
                  <c:v>39964</c:v>
                </c:pt>
                <c:pt idx="24">
                  <c:v>39994</c:v>
                </c:pt>
                <c:pt idx="25">
                  <c:v>40025</c:v>
                </c:pt>
                <c:pt idx="26">
                  <c:v>40056</c:v>
                </c:pt>
                <c:pt idx="27">
                  <c:v>40086</c:v>
                </c:pt>
                <c:pt idx="28">
                  <c:v>40117</c:v>
                </c:pt>
                <c:pt idx="29">
                  <c:v>40147</c:v>
                </c:pt>
                <c:pt idx="30">
                  <c:v>40178</c:v>
                </c:pt>
                <c:pt idx="31">
                  <c:v>40209</c:v>
                </c:pt>
                <c:pt idx="32">
                  <c:v>40237</c:v>
                </c:pt>
                <c:pt idx="33">
                  <c:v>40268</c:v>
                </c:pt>
                <c:pt idx="34">
                  <c:v>40298</c:v>
                </c:pt>
                <c:pt idx="35">
                  <c:v>40329</c:v>
                </c:pt>
                <c:pt idx="36">
                  <c:v>40359</c:v>
                </c:pt>
                <c:pt idx="37">
                  <c:v>40390</c:v>
                </c:pt>
                <c:pt idx="38">
                  <c:v>40421</c:v>
                </c:pt>
                <c:pt idx="39">
                  <c:v>40451</c:v>
                </c:pt>
                <c:pt idx="40">
                  <c:v>40482</c:v>
                </c:pt>
                <c:pt idx="41">
                  <c:v>40512</c:v>
                </c:pt>
                <c:pt idx="42">
                  <c:v>40543</c:v>
                </c:pt>
                <c:pt idx="43">
                  <c:v>40574</c:v>
                </c:pt>
                <c:pt idx="44">
                  <c:v>40602</c:v>
                </c:pt>
                <c:pt idx="45">
                  <c:v>40633</c:v>
                </c:pt>
                <c:pt idx="46">
                  <c:v>40663</c:v>
                </c:pt>
                <c:pt idx="47">
                  <c:v>40694</c:v>
                </c:pt>
                <c:pt idx="48">
                  <c:v>40724</c:v>
                </c:pt>
                <c:pt idx="49">
                  <c:v>40755</c:v>
                </c:pt>
                <c:pt idx="50">
                  <c:v>40786</c:v>
                </c:pt>
                <c:pt idx="51">
                  <c:v>40816</c:v>
                </c:pt>
                <c:pt idx="52">
                  <c:v>40847</c:v>
                </c:pt>
                <c:pt idx="53">
                  <c:v>40877</c:v>
                </c:pt>
                <c:pt idx="54">
                  <c:v>40908</c:v>
                </c:pt>
                <c:pt idx="55">
                  <c:v>40939</c:v>
                </c:pt>
                <c:pt idx="56">
                  <c:v>40968</c:v>
                </c:pt>
                <c:pt idx="57">
                  <c:v>40999</c:v>
                </c:pt>
                <c:pt idx="58">
                  <c:v>41029</c:v>
                </c:pt>
                <c:pt idx="59">
                  <c:v>41060</c:v>
                </c:pt>
                <c:pt idx="60">
                  <c:v>41090</c:v>
                </c:pt>
                <c:pt idx="61">
                  <c:v>41121</c:v>
                </c:pt>
                <c:pt idx="62">
                  <c:v>41152</c:v>
                </c:pt>
                <c:pt idx="63">
                  <c:v>41182</c:v>
                </c:pt>
                <c:pt idx="64">
                  <c:v>41213</c:v>
                </c:pt>
                <c:pt idx="65">
                  <c:v>41243</c:v>
                </c:pt>
                <c:pt idx="66">
                  <c:v>41274</c:v>
                </c:pt>
                <c:pt idx="67">
                  <c:v>41305</c:v>
                </c:pt>
                <c:pt idx="68">
                  <c:v>41333</c:v>
                </c:pt>
                <c:pt idx="69">
                  <c:v>41364</c:v>
                </c:pt>
                <c:pt idx="70">
                  <c:v>41394</c:v>
                </c:pt>
                <c:pt idx="71">
                  <c:v>41425</c:v>
                </c:pt>
                <c:pt idx="72">
                  <c:v>41455</c:v>
                </c:pt>
                <c:pt idx="73">
                  <c:v>41486</c:v>
                </c:pt>
                <c:pt idx="74">
                  <c:v>41517</c:v>
                </c:pt>
                <c:pt idx="75">
                  <c:v>41547</c:v>
                </c:pt>
                <c:pt idx="76">
                  <c:v>41578</c:v>
                </c:pt>
                <c:pt idx="77">
                  <c:v>41608</c:v>
                </c:pt>
                <c:pt idx="78">
                  <c:v>41639</c:v>
                </c:pt>
                <c:pt idx="79">
                  <c:v>41670</c:v>
                </c:pt>
                <c:pt idx="80">
                  <c:v>41698</c:v>
                </c:pt>
                <c:pt idx="81">
                  <c:v>41729</c:v>
                </c:pt>
                <c:pt idx="82">
                  <c:v>41759</c:v>
                </c:pt>
                <c:pt idx="83">
                  <c:v>41790</c:v>
                </c:pt>
                <c:pt idx="84">
                  <c:v>41820</c:v>
                </c:pt>
                <c:pt idx="85">
                  <c:v>41851</c:v>
                </c:pt>
                <c:pt idx="86">
                  <c:v>41882</c:v>
                </c:pt>
                <c:pt idx="87">
                  <c:v>41912</c:v>
                </c:pt>
                <c:pt idx="88">
                  <c:v>41943</c:v>
                </c:pt>
                <c:pt idx="89">
                  <c:v>41973</c:v>
                </c:pt>
                <c:pt idx="90">
                  <c:v>42004</c:v>
                </c:pt>
                <c:pt idx="91">
                  <c:v>42035</c:v>
                </c:pt>
                <c:pt idx="92">
                  <c:v>42063</c:v>
                </c:pt>
                <c:pt idx="93">
                  <c:v>42094</c:v>
                </c:pt>
                <c:pt idx="94">
                  <c:v>42124</c:v>
                </c:pt>
                <c:pt idx="95">
                  <c:v>42155</c:v>
                </c:pt>
                <c:pt idx="96">
                  <c:v>42185</c:v>
                </c:pt>
                <c:pt idx="97">
                  <c:v>42216</c:v>
                </c:pt>
                <c:pt idx="98">
                  <c:v>42247</c:v>
                </c:pt>
                <c:pt idx="99">
                  <c:v>42277</c:v>
                </c:pt>
                <c:pt idx="100">
                  <c:v>42308</c:v>
                </c:pt>
                <c:pt idx="101">
                  <c:v>42338</c:v>
                </c:pt>
                <c:pt idx="102">
                  <c:v>42369</c:v>
                </c:pt>
                <c:pt idx="103">
                  <c:v>42400</c:v>
                </c:pt>
                <c:pt idx="104">
                  <c:v>42429</c:v>
                </c:pt>
                <c:pt idx="105">
                  <c:v>42460</c:v>
                </c:pt>
                <c:pt idx="106">
                  <c:v>42490</c:v>
                </c:pt>
                <c:pt idx="107">
                  <c:v>42521</c:v>
                </c:pt>
                <c:pt idx="108">
                  <c:v>42551</c:v>
                </c:pt>
                <c:pt idx="109">
                  <c:v>42582</c:v>
                </c:pt>
                <c:pt idx="110">
                  <c:v>42613</c:v>
                </c:pt>
                <c:pt idx="111">
                  <c:v>42643</c:v>
                </c:pt>
                <c:pt idx="112">
                  <c:v>42674</c:v>
                </c:pt>
                <c:pt idx="113">
                  <c:v>42704</c:v>
                </c:pt>
                <c:pt idx="114">
                  <c:v>42735</c:v>
                </c:pt>
                <c:pt idx="115">
                  <c:v>42766</c:v>
                </c:pt>
                <c:pt idx="116">
                  <c:v>42794</c:v>
                </c:pt>
                <c:pt idx="117">
                  <c:v>42825</c:v>
                </c:pt>
                <c:pt idx="118">
                  <c:v>42855</c:v>
                </c:pt>
                <c:pt idx="119">
                  <c:v>42886</c:v>
                </c:pt>
                <c:pt idx="120">
                  <c:v>42916</c:v>
                </c:pt>
                <c:pt idx="121">
                  <c:v>42947</c:v>
                </c:pt>
                <c:pt idx="122">
                  <c:v>42978</c:v>
                </c:pt>
                <c:pt idx="123">
                  <c:v>43008</c:v>
                </c:pt>
                <c:pt idx="124">
                  <c:v>43039</c:v>
                </c:pt>
                <c:pt idx="125">
                  <c:v>43069</c:v>
                </c:pt>
                <c:pt idx="126">
                  <c:v>43100</c:v>
                </c:pt>
                <c:pt idx="127">
                  <c:v>43131</c:v>
                </c:pt>
                <c:pt idx="128">
                  <c:v>43159</c:v>
                </c:pt>
                <c:pt idx="129">
                  <c:v>43190</c:v>
                </c:pt>
                <c:pt idx="130">
                  <c:v>43220</c:v>
                </c:pt>
                <c:pt idx="131">
                  <c:v>43251</c:v>
                </c:pt>
                <c:pt idx="132">
                  <c:v>43281</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45474</c:v>
                </c:pt>
                <c:pt idx="206">
                  <c:v>45505</c:v>
                </c:pt>
                <c:pt idx="207">
                  <c:v>45536</c:v>
                </c:pt>
                <c:pt idx="208">
                  <c:v>45566</c:v>
                </c:pt>
                <c:pt idx="209">
                  <c:v>45597</c:v>
                </c:pt>
                <c:pt idx="210">
                  <c:v>45627</c:v>
                </c:pt>
                <c:pt idx="211">
                  <c:v>45658</c:v>
                </c:pt>
                <c:pt idx="212">
                  <c:v>45689</c:v>
                </c:pt>
                <c:pt idx="213">
                  <c:v>45717</c:v>
                </c:pt>
                <c:pt idx="214">
                  <c:v>45748</c:v>
                </c:pt>
                <c:pt idx="215">
                  <c:v>45778</c:v>
                </c:pt>
                <c:pt idx="216">
                  <c:v>45809</c:v>
                </c:pt>
              </c:numCache>
            </c:numRef>
          </c:cat>
          <c:val>
            <c:numRef>
              <c:f>'Post sentence tables - musters'!$I$4:$I$220</c:f>
              <c:numCache>
                <c:formatCode>_-* #,##0_-;\-* #,##0_-;_-* "-"??_-;_-@_-</c:formatCode>
                <c:ptCount val="217"/>
                <c:pt idx="101">
                  <c:v>2323</c:v>
                </c:pt>
                <c:pt idx="102">
                  <c:v>2282</c:v>
                </c:pt>
                <c:pt idx="103">
                  <c:v>2250</c:v>
                </c:pt>
                <c:pt idx="104">
                  <c:v>2274</c:v>
                </c:pt>
                <c:pt idx="105">
                  <c:v>2320</c:v>
                </c:pt>
                <c:pt idx="106">
                  <c:v>2310</c:v>
                </c:pt>
                <c:pt idx="107">
                  <c:v>2254</c:v>
                </c:pt>
                <c:pt idx="108">
                  <c:v>2310</c:v>
                </c:pt>
                <c:pt idx="109">
                  <c:v>2332</c:v>
                </c:pt>
                <c:pt idx="110">
                  <c:v>2292</c:v>
                </c:pt>
                <c:pt idx="111">
                  <c:v>2332</c:v>
                </c:pt>
                <c:pt idx="112">
                  <c:v>2372</c:v>
                </c:pt>
                <c:pt idx="113">
                  <c:v>2328</c:v>
                </c:pt>
                <c:pt idx="114">
                  <c:v>2321</c:v>
                </c:pt>
                <c:pt idx="115">
                  <c:v>2289</c:v>
                </c:pt>
                <c:pt idx="116">
                  <c:v>2327</c:v>
                </c:pt>
                <c:pt idx="117">
                  <c:v>2354</c:v>
                </c:pt>
                <c:pt idx="118">
                  <c:v>2332</c:v>
                </c:pt>
                <c:pt idx="119">
                  <c:v>2279</c:v>
                </c:pt>
                <c:pt idx="120">
                  <c:v>2323</c:v>
                </c:pt>
                <c:pt idx="121">
                  <c:v>2310</c:v>
                </c:pt>
                <c:pt idx="122">
                  <c:v>2280</c:v>
                </c:pt>
                <c:pt idx="123">
                  <c:v>2316</c:v>
                </c:pt>
                <c:pt idx="124">
                  <c:v>2336</c:v>
                </c:pt>
                <c:pt idx="125">
                  <c:v>2298</c:v>
                </c:pt>
                <c:pt idx="126">
                  <c:v>2288</c:v>
                </c:pt>
                <c:pt idx="127">
                  <c:v>2262</c:v>
                </c:pt>
                <c:pt idx="128">
                  <c:v>2304</c:v>
                </c:pt>
                <c:pt idx="129">
                  <c:v>2320</c:v>
                </c:pt>
                <c:pt idx="130">
                  <c:v>2304</c:v>
                </c:pt>
                <c:pt idx="131">
                  <c:v>2257</c:v>
                </c:pt>
                <c:pt idx="132">
                  <c:v>2307</c:v>
                </c:pt>
                <c:pt idx="133">
                  <c:v>2301</c:v>
                </c:pt>
                <c:pt idx="134">
                  <c:v>2269</c:v>
                </c:pt>
                <c:pt idx="135">
                  <c:v>2307</c:v>
                </c:pt>
                <c:pt idx="136">
                  <c:v>2329</c:v>
                </c:pt>
                <c:pt idx="137">
                  <c:v>2290</c:v>
                </c:pt>
                <c:pt idx="138">
                  <c:v>2281</c:v>
                </c:pt>
                <c:pt idx="139">
                  <c:v>2258</c:v>
                </c:pt>
                <c:pt idx="140">
                  <c:v>2299</c:v>
                </c:pt>
                <c:pt idx="141">
                  <c:v>2317</c:v>
                </c:pt>
                <c:pt idx="142">
                  <c:v>2302</c:v>
                </c:pt>
                <c:pt idx="143">
                  <c:v>2255</c:v>
                </c:pt>
                <c:pt idx="144">
                  <c:v>2306</c:v>
                </c:pt>
                <c:pt idx="145">
                  <c:v>2301</c:v>
                </c:pt>
                <c:pt idx="146">
                  <c:v>2269</c:v>
                </c:pt>
                <c:pt idx="147">
                  <c:v>2307</c:v>
                </c:pt>
                <c:pt idx="148">
                  <c:v>2329</c:v>
                </c:pt>
                <c:pt idx="149">
                  <c:v>2290</c:v>
                </c:pt>
                <c:pt idx="150">
                  <c:v>2282</c:v>
                </c:pt>
                <c:pt idx="151">
                  <c:v>2259</c:v>
                </c:pt>
                <c:pt idx="152">
                  <c:v>2295</c:v>
                </c:pt>
                <c:pt idx="153">
                  <c:v>2312</c:v>
                </c:pt>
                <c:pt idx="154">
                  <c:v>2296</c:v>
                </c:pt>
                <c:pt idx="155">
                  <c:v>2249</c:v>
                </c:pt>
                <c:pt idx="156">
                  <c:v>2302</c:v>
                </c:pt>
                <c:pt idx="157">
                  <c:v>2295</c:v>
                </c:pt>
                <c:pt idx="158">
                  <c:v>2263</c:v>
                </c:pt>
                <c:pt idx="159">
                  <c:v>2303</c:v>
                </c:pt>
                <c:pt idx="160">
                  <c:v>2323</c:v>
                </c:pt>
                <c:pt idx="161">
                  <c:v>2283</c:v>
                </c:pt>
                <c:pt idx="162">
                  <c:v>2277</c:v>
                </c:pt>
                <c:pt idx="163">
                  <c:v>2253</c:v>
                </c:pt>
                <c:pt idx="164">
                  <c:v>2295</c:v>
                </c:pt>
                <c:pt idx="165">
                  <c:v>2317</c:v>
                </c:pt>
                <c:pt idx="166">
                  <c:v>2303</c:v>
                </c:pt>
                <c:pt idx="167">
                  <c:v>2255</c:v>
                </c:pt>
                <c:pt idx="168">
                  <c:v>2306</c:v>
                </c:pt>
                <c:pt idx="169">
                  <c:v>2301</c:v>
                </c:pt>
                <c:pt idx="170">
                  <c:v>2269</c:v>
                </c:pt>
                <c:pt idx="171">
                  <c:v>2307</c:v>
                </c:pt>
                <c:pt idx="172">
                  <c:v>2330</c:v>
                </c:pt>
                <c:pt idx="173">
                  <c:v>2290</c:v>
                </c:pt>
                <c:pt idx="174">
                  <c:v>2282</c:v>
                </c:pt>
                <c:pt idx="175">
                  <c:v>2259</c:v>
                </c:pt>
                <c:pt idx="176">
                  <c:v>2300</c:v>
                </c:pt>
                <c:pt idx="177">
                  <c:v>2318</c:v>
                </c:pt>
                <c:pt idx="178">
                  <c:v>2303</c:v>
                </c:pt>
                <c:pt idx="179">
                  <c:v>2255</c:v>
                </c:pt>
                <c:pt idx="180">
                  <c:v>2306</c:v>
                </c:pt>
                <c:pt idx="181">
                  <c:v>2301</c:v>
                </c:pt>
                <c:pt idx="182">
                  <c:v>2269</c:v>
                </c:pt>
                <c:pt idx="183">
                  <c:v>2307</c:v>
                </c:pt>
                <c:pt idx="184">
                  <c:v>2330</c:v>
                </c:pt>
                <c:pt idx="185">
                  <c:v>2290</c:v>
                </c:pt>
                <c:pt idx="186">
                  <c:v>2282</c:v>
                </c:pt>
                <c:pt idx="187">
                  <c:v>2259</c:v>
                </c:pt>
                <c:pt idx="188">
                  <c:v>2300</c:v>
                </c:pt>
                <c:pt idx="189">
                  <c:v>2318</c:v>
                </c:pt>
                <c:pt idx="190">
                  <c:v>2303</c:v>
                </c:pt>
                <c:pt idx="191">
                  <c:v>2255</c:v>
                </c:pt>
                <c:pt idx="192">
                  <c:v>2306</c:v>
                </c:pt>
                <c:pt idx="193">
                  <c:v>2301</c:v>
                </c:pt>
                <c:pt idx="194">
                  <c:v>2269</c:v>
                </c:pt>
                <c:pt idx="195">
                  <c:v>2307</c:v>
                </c:pt>
                <c:pt idx="196">
                  <c:v>2330</c:v>
                </c:pt>
                <c:pt idx="197">
                  <c:v>2290</c:v>
                </c:pt>
                <c:pt idx="198">
                  <c:v>2282</c:v>
                </c:pt>
                <c:pt idx="199">
                  <c:v>2259</c:v>
                </c:pt>
                <c:pt idx="200">
                  <c:v>2295</c:v>
                </c:pt>
                <c:pt idx="201">
                  <c:v>2312</c:v>
                </c:pt>
                <c:pt idx="202">
                  <c:v>2296</c:v>
                </c:pt>
                <c:pt idx="203">
                  <c:v>2249</c:v>
                </c:pt>
                <c:pt idx="204">
                  <c:v>2302</c:v>
                </c:pt>
                <c:pt idx="205">
                  <c:v>2295</c:v>
                </c:pt>
                <c:pt idx="206">
                  <c:v>2263</c:v>
                </c:pt>
                <c:pt idx="207">
                  <c:v>2302</c:v>
                </c:pt>
                <c:pt idx="208">
                  <c:v>2323</c:v>
                </c:pt>
                <c:pt idx="209">
                  <c:v>2283</c:v>
                </c:pt>
                <c:pt idx="210">
                  <c:v>2277</c:v>
                </c:pt>
                <c:pt idx="211">
                  <c:v>2253</c:v>
                </c:pt>
                <c:pt idx="212">
                  <c:v>2295</c:v>
                </c:pt>
                <c:pt idx="213">
                  <c:v>2317</c:v>
                </c:pt>
                <c:pt idx="214">
                  <c:v>2303</c:v>
                </c:pt>
                <c:pt idx="215">
                  <c:v>2255</c:v>
                </c:pt>
                <c:pt idx="216">
                  <c:v>2306</c:v>
                </c:pt>
              </c:numCache>
            </c:numRef>
          </c:val>
        </c:ser>
        <c:marker val="1"/>
        <c:axId val="100173696"/>
        <c:axId val="100184448"/>
      </c:lineChart>
      <c:dateAx>
        <c:axId val="100173696"/>
        <c:scaling>
          <c:orientation val="minMax"/>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100184448"/>
        <c:crosses val="autoZero"/>
        <c:auto val="1"/>
        <c:lblOffset val="100"/>
        <c:baseTimeUnit val="months"/>
        <c:majorUnit val="12"/>
        <c:majorTimeUnit val="months"/>
        <c:minorUnit val="12"/>
        <c:minorTimeUnit val="months"/>
      </c:dateAx>
      <c:valAx>
        <c:axId val="100184448"/>
        <c:scaling>
          <c:orientation val="minMax"/>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Number on muster</a:t>
                </a:r>
              </a:p>
            </c:rich>
          </c:tx>
          <c:layout>
            <c:manualLayout>
              <c:xMode val="edge"/>
              <c:yMode val="edge"/>
              <c:x val="1.2555181703608647E-2"/>
              <c:y val="0.20479745077737851"/>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100173696"/>
        <c:crosses val="autoZero"/>
        <c:crossBetween val="midCat"/>
      </c:valAx>
      <c:spPr>
        <a:solidFill>
          <a:srgbClr val="FFFFFF"/>
        </a:solidFill>
        <a:ln w="3175">
          <a:solidFill>
            <a:srgbClr val="000000"/>
          </a:solidFill>
          <a:prstDash val="solid"/>
        </a:ln>
      </c:spPr>
    </c:plotArea>
    <c:legend>
      <c:legendPos val="r"/>
      <c:layout>
        <c:manualLayout>
          <c:xMode val="edge"/>
          <c:yMode val="edge"/>
          <c:x val="0.38656387665198338"/>
          <c:y val="0.9346543690578285"/>
          <c:w val="0.22356828193833053"/>
          <c:h val="4.7524798426669269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37.xml><?xml version="1.0" encoding="utf-8"?>
<c:chartSpace xmlns:c="http://schemas.openxmlformats.org/drawingml/2006/chart" xmlns:a="http://schemas.openxmlformats.org/drawingml/2006/main" xmlns:r="http://schemas.openxmlformats.org/officeDocument/2006/relationships">
  <c:lang val="en-NZ"/>
  <c:chart>
    <c:title>
      <c:tx>
        <c:rich>
          <a:bodyPr/>
          <a:lstStyle/>
          <a:p>
            <a:pPr algn="l">
              <a:defRPr sz="1600" b="1" i="0" u="none" strike="noStrike" baseline="0">
                <a:solidFill>
                  <a:srgbClr val="000000"/>
                </a:solidFill>
                <a:latin typeface="Arial"/>
                <a:ea typeface="Arial"/>
                <a:cs typeface="Arial"/>
              </a:defRPr>
            </a:pPr>
            <a:r>
              <a:rPr lang="en-NZ"/>
              <a:t>Release on Conditions starts</a:t>
            </a:r>
          </a:p>
        </c:rich>
      </c:tx>
      <c:spPr>
        <a:noFill/>
        <a:ln w="25400">
          <a:noFill/>
        </a:ln>
      </c:spPr>
    </c:title>
    <c:plotArea>
      <c:layout>
        <c:manualLayout>
          <c:layoutTarget val="inner"/>
          <c:xMode val="edge"/>
          <c:yMode val="edge"/>
          <c:x val="0.11419600306091403"/>
          <c:y val="9.2587406772173295E-2"/>
          <c:w val="0.86439031378390063"/>
          <c:h val="0.65960818833328017"/>
        </c:manualLayout>
      </c:layout>
      <c:lineChart>
        <c:grouping val="standard"/>
        <c:ser>
          <c:idx val="2"/>
          <c:order val="0"/>
          <c:tx>
            <c:strRef>
              <c:f>'Post sentence tables - starts'!$D$3</c:f>
              <c:strCache>
                <c:ptCount val="1"/>
                <c:pt idx="0">
                  <c:v>Release on Conditions</c:v>
                </c:pt>
              </c:strCache>
            </c:strRef>
          </c:tx>
          <c:spPr>
            <a:ln w="38100" cmpd="sng">
              <a:solidFill>
                <a:srgbClr val="263E78"/>
              </a:solidFill>
              <a:prstDash val="solid"/>
            </a:ln>
          </c:spPr>
          <c:marker>
            <c:symbol val="triangle"/>
            <c:size val="3"/>
            <c:spPr>
              <a:noFill/>
              <a:ln w="9525">
                <a:noFill/>
              </a:ln>
            </c:spPr>
          </c:marker>
          <c:cat>
            <c:numRef>
              <c:f>'Post sentence tables - starts'!$B$4:$B$304</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43282</c:v>
                </c:pt>
                <c:pt idx="218">
                  <c:v>43313</c:v>
                </c:pt>
                <c:pt idx="219">
                  <c:v>43344</c:v>
                </c:pt>
                <c:pt idx="220">
                  <c:v>43374</c:v>
                </c:pt>
                <c:pt idx="221">
                  <c:v>43405</c:v>
                </c:pt>
                <c:pt idx="222">
                  <c:v>43435</c:v>
                </c:pt>
                <c:pt idx="223">
                  <c:v>43466</c:v>
                </c:pt>
                <c:pt idx="224">
                  <c:v>43497</c:v>
                </c:pt>
                <c:pt idx="225">
                  <c:v>43525</c:v>
                </c:pt>
                <c:pt idx="226">
                  <c:v>43556</c:v>
                </c:pt>
                <c:pt idx="227">
                  <c:v>43586</c:v>
                </c:pt>
                <c:pt idx="228">
                  <c:v>43617</c:v>
                </c:pt>
                <c:pt idx="229">
                  <c:v>43647</c:v>
                </c:pt>
                <c:pt idx="230">
                  <c:v>43678</c:v>
                </c:pt>
                <c:pt idx="231">
                  <c:v>43709</c:v>
                </c:pt>
                <c:pt idx="232">
                  <c:v>43739</c:v>
                </c:pt>
                <c:pt idx="233">
                  <c:v>43770</c:v>
                </c:pt>
                <c:pt idx="234">
                  <c:v>43800</c:v>
                </c:pt>
                <c:pt idx="235">
                  <c:v>43831</c:v>
                </c:pt>
                <c:pt idx="236">
                  <c:v>43862</c:v>
                </c:pt>
                <c:pt idx="237">
                  <c:v>43891</c:v>
                </c:pt>
                <c:pt idx="238">
                  <c:v>43922</c:v>
                </c:pt>
                <c:pt idx="239">
                  <c:v>43952</c:v>
                </c:pt>
                <c:pt idx="240">
                  <c:v>43983</c:v>
                </c:pt>
                <c:pt idx="241">
                  <c:v>44013</c:v>
                </c:pt>
                <c:pt idx="242">
                  <c:v>44044</c:v>
                </c:pt>
                <c:pt idx="243">
                  <c:v>44075</c:v>
                </c:pt>
                <c:pt idx="244">
                  <c:v>44105</c:v>
                </c:pt>
                <c:pt idx="245">
                  <c:v>44136</c:v>
                </c:pt>
                <c:pt idx="246">
                  <c:v>44166</c:v>
                </c:pt>
                <c:pt idx="247">
                  <c:v>44197</c:v>
                </c:pt>
                <c:pt idx="248">
                  <c:v>44228</c:v>
                </c:pt>
                <c:pt idx="249">
                  <c:v>44256</c:v>
                </c:pt>
                <c:pt idx="250">
                  <c:v>44287</c:v>
                </c:pt>
                <c:pt idx="251">
                  <c:v>44317</c:v>
                </c:pt>
                <c:pt idx="252">
                  <c:v>44348</c:v>
                </c:pt>
                <c:pt idx="253">
                  <c:v>44378</c:v>
                </c:pt>
                <c:pt idx="254">
                  <c:v>44409</c:v>
                </c:pt>
                <c:pt idx="255">
                  <c:v>44440</c:v>
                </c:pt>
                <c:pt idx="256">
                  <c:v>44470</c:v>
                </c:pt>
                <c:pt idx="257">
                  <c:v>44501</c:v>
                </c:pt>
                <c:pt idx="258">
                  <c:v>44531</c:v>
                </c:pt>
                <c:pt idx="259">
                  <c:v>44562</c:v>
                </c:pt>
                <c:pt idx="260">
                  <c:v>44593</c:v>
                </c:pt>
                <c:pt idx="261">
                  <c:v>44621</c:v>
                </c:pt>
                <c:pt idx="262">
                  <c:v>44652</c:v>
                </c:pt>
                <c:pt idx="263">
                  <c:v>44682</c:v>
                </c:pt>
                <c:pt idx="264">
                  <c:v>44713</c:v>
                </c:pt>
                <c:pt idx="265">
                  <c:v>44743</c:v>
                </c:pt>
                <c:pt idx="266">
                  <c:v>44774</c:v>
                </c:pt>
                <c:pt idx="267">
                  <c:v>44805</c:v>
                </c:pt>
                <c:pt idx="268">
                  <c:v>44835</c:v>
                </c:pt>
                <c:pt idx="269">
                  <c:v>44866</c:v>
                </c:pt>
                <c:pt idx="270">
                  <c:v>44896</c:v>
                </c:pt>
                <c:pt idx="271">
                  <c:v>44927</c:v>
                </c:pt>
                <c:pt idx="272">
                  <c:v>44958</c:v>
                </c:pt>
                <c:pt idx="273">
                  <c:v>44986</c:v>
                </c:pt>
                <c:pt idx="274">
                  <c:v>45017</c:v>
                </c:pt>
                <c:pt idx="275">
                  <c:v>45047</c:v>
                </c:pt>
                <c:pt idx="276">
                  <c:v>45078</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45474</c:v>
                </c:pt>
                <c:pt idx="290" formatCode="mmm\ yy">
                  <c:v>45505</c:v>
                </c:pt>
                <c:pt idx="291" formatCode="mmm\ yy">
                  <c:v>45536</c:v>
                </c:pt>
                <c:pt idx="292" formatCode="mmm\ yy">
                  <c:v>45566</c:v>
                </c:pt>
                <c:pt idx="293" formatCode="mmm\ yy">
                  <c:v>45597</c:v>
                </c:pt>
                <c:pt idx="294" formatCode="mmm\ yy">
                  <c:v>45627</c:v>
                </c:pt>
                <c:pt idx="295" formatCode="mmm\ yy">
                  <c:v>45658</c:v>
                </c:pt>
                <c:pt idx="296" formatCode="mmm\ yy">
                  <c:v>45689</c:v>
                </c:pt>
                <c:pt idx="297" formatCode="mmm\ yy">
                  <c:v>45717</c:v>
                </c:pt>
                <c:pt idx="298" formatCode="mmm\ yy">
                  <c:v>45748</c:v>
                </c:pt>
                <c:pt idx="299" formatCode="mmm\ yy">
                  <c:v>45778</c:v>
                </c:pt>
                <c:pt idx="300" formatCode="mmm\ yy">
                  <c:v>45809</c:v>
                </c:pt>
              </c:numCache>
            </c:numRef>
          </c:cat>
          <c:val>
            <c:numRef>
              <c:f>'Post sentence tables - starts'!$D$4:$D$304</c:f>
              <c:numCache>
                <c:formatCode>_-* #,##0_-;\-* #,##0_-;_-* "-"??_-;_-@_-</c:formatCode>
                <c:ptCount val="301"/>
                <c:pt idx="24">
                  <c:v>1</c:v>
                </c:pt>
                <c:pt idx="25">
                  <c:v>4</c:v>
                </c:pt>
                <c:pt idx="26">
                  <c:v>30</c:v>
                </c:pt>
                <c:pt idx="27">
                  <c:v>51</c:v>
                </c:pt>
                <c:pt idx="28">
                  <c:v>96</c:v>
                </c:pt>
                <c:pt idx="29">
                  <c:v>96</c:v>
                </c:pt>
                <c:pt idx="30">
                  <c:v>153</c:v>
                </c:pt>
                <c:pt idx="31">
                  <c:v>141</c:v>
                </c:pt>
                <c:pt idx="32">
                  <c:v>168</c:v>
                </c:pt>
                <c:pt idx="33">
                  <c:v>161</c:v>
                </c:pt>
                <c:pt idx="34">
                  <c:v>200</c:v>
                </c:pt>
                <c:pt idx="35">
                  <c:v>188</c:v>
                </c:pt>
                <c:pt idx="36">
                  <c:v>190</c:v>
                </c:pt>
                <c:pt idx="37">
                  <c:v>284</c:v>
                </c:pt>
                <c:pt idx="38">
                  <c:v>226</c:v>
                </c:pt>
                <c:pt idx="39">
                  <c:v>254</c:v>
                </c:pt>
                <c:pt idx="40">
                  <c:v>299</c:v>
                </c:pt>
                <c:pt idx="41">
                  <c:v>271</c:v>
                </c:pt>
                <c:pt idx="42">
                  <c:v>354</c:v>
                </c:pt>
                <c:pt idx="43">
                  <c:v>264</c:v>
                </c:pt>
                <c:pt idx="44">
                  <c:v>296</c:v>
                </c:pt>
                <c:pt idx="45">
                  <c:v>365</c:v>
                </c:pt>
                <c:pt idx="46">
                  <c:v>300</c:v>
                </c:pt>
                <c:pt idx="47">
                  <c:v>267</c:v>
                </c:pt>
                <c:pt idx="48">
                  <c:v>333</c:v>
                </c:pt>
                <c:pt idx="49">
                  <c:v>336</c:v>
                </c:pt>
                <c:pt idx="50">
                  <c:v>352</c:v>
                </c:pt>
                <c:pt idx="51">
                  <c:v>419</c:v>
                </c:pt>
                <c:pt idx="52">
                  <c:v>353</c:v>
                </c:pt>
                <c:pt idx="53">
                  <c:v>404</c:v>
                </c:pt>
                <c:pt idx="54">
                  <c:v>480</c:v>
                </c:pt>
                <c:pt idx="55">
                  <c:v>330</c:v>
                </c:pt>
                <c:pt idx="56">
                  <c:v>369</c:v>
                </c:pt>
                <c:pt idx="57">
                  <c:v>451</c:v>
                </c:pt>
                <c:pt idx="58">
                  <c:v>376</c:v>
                </c:pt>
                <c:pt idx="59">
                  <c:v>399</c:v>
                </c:pt>
                <c:pt idx="60">
                  <c:v>438</c:v>
                </c:pt>
                <c:pt idx="61">
                  <c:v>365</c:v>
                </c:pt>
                <c:pt idx="62">
                  <c:v>465</c:v>
                </c:pt>
                <c:pt idx="63">
                  <c:v>358</c:v>
                </c:pt>
                <c:pt idx="64">
                  <c:v>358</c:v>
                </c:pt>
                <c:pt idx="65">
                  <c:v>441</c:v>
                </c:pt>
                <c:pt idx="66">
                  <c:v>463</c:v>
                </c:pt>
                <c:pt idx="67">
                  <c:v>354</c:v>
                </c:pt>
                <c:pt idx="68">
                  <c:v>364</c:v>
                </c:pt>
                <c:pt idx="69">
                  <c:v>449</c:v>
                </c:pt>
                <c:pt idx="70">
                  <c:v>365</c:v>
                </c:pt>
                <c:pt idx="71">
                  <c:v>481</c:v>
                </c:pt>
                <c:pt idx="72">
                  <c:v>376</c:v>
                </c:pt>
                <c:pt idx="73">
                  <c:v>416</c:v>
                </c:pt>
                <c:pt idx="74">
                  <c:v>420</c:v>
                </c:pt>
                <c:pt idx="75">
                  <c:v>372</c:v>
                </c:pt>
                <c:pt idx="76">
                  <c:v>413</c:v>
                </c:pt>
                <c:pt idx="77">
                  <c:v>440</c:v>
                </c:pt>
                <c:pt idx="78">
                  <c:v>431</c:v>
                </c:pt>
                <c:pt idx="79">
                  <c:v>384</c:v>
                </c:pt>
                <c:pt idx="80">
                  <c:v>365</c:v>
                </c:pt>
                <c:pt idx="81">
                  <c:v>360</c:v>
                </c:pt>
                <c:pt idx="82">
                  <c:v>397</c:v>
                </c:pt>
                <c:pt idx="83">
                  <c:v>521</c:v>
                </c:pt>
                <c:pt idx="84">
                  <c:v>367</c:v>
                </c:pt>
                <c:pt idx="85">
                  <c:v>448</c:v>
                </c:pt>
                <c:pt idx="86">
                  <c:v>474</c:v>
                </c:pt>
                <c:pt idx="87">
                  <c:v>394</c:v>
                </c:pt>
                <c:pt idx="88">
                  <c:v>467</c:v>
                </c:pt>
                <c:pt idx="89">
                  <c:v>414</c:v>
                </c:pt>
                <c:pt idx="90">
                  <c:v>450</c:v>
                </c:pt>
                <c:pt idx="91">
                  <c:v>318</c:v>
                </c:pt>
                <c:pt idx="92">
                  <c:v>343</c:v>
                </c:pt>
                <c:pt idx="93">
                  <c:v>299</c:v>
                </c:pt>
                <c:pt idx="94">
                  <c:v>377</c:v>
                </c:pt>
                <c:pt idx="95">
                  <c:v>347</c:v>
                </c:pt>
                <c:pt idx="96">
                  <c:v>285</c:v>
                </c:pt>
                <c:pt idx="97">
                  <c:v>355</c:v>
                </c:pt>
                <c:pt idx="98">
                  <c:v>333</c:v>
                </c:pt>
                <c:pt idx="99">
                  <c:v>347</c:v>
                </c:pt>
                <c:pt idx="100">
                  <c:v>383</c:v>
                </c:pt>
                <c:pt idx="101">
                  <c:v>315</c:v>
                </c:pt>
                <c:pt idx="102">
                  <c:v>361</c:v>
                </c:pt>
                <c:pt idx="103">
                  <c:v>296</c:v>
                </c:pt>
                <c:pt idx="104">
                  <c:v>302</c:v>
                </c:pt>
                <c:pt idx="105">
                  <c:v>308</c:v>
                </c:pt>
                <c:pt idx="106">
                  <c:v>391</c:v>
                </c:pt>
                <c:pt idx="107">
                  <c:v>374</c:v>
                </c:pt>
                <c:pt idx="108">
                  <c:v>374</c:v>
                </c:pt>
                <c:pt idx="109">
                  <c:v>408</c:v>
                </c:pt>
                <c:pt idx="110">
                  <c:v>393</c:v>
                </c:pt>
                <c:pt idx="111">
                  <c:v>459</c:v>
                </c:pt>
                <c:pt idx="112">
                  <c:v>399</c:v>
                </c:pt>
                <c:pt idx="113">
                  <c:v>386</c:v>
                </c:pt>
                <c:pt idx="114">
                  <c:v>472</c:v>
                </c:pt>
                <c:pt idx="115">
                  <c:v>287</c:v>
                </c:pt>
                <c:pt idx="116">
                  <c:v>325</c:v>
                </c:pt>
                <c:pt idx="117">
                  <c:v>406</c:v>
                </c:pt>
                <c:pt idx="118">
                  <c:v>343</c:v>
                </c:pt>
                <c:pt idx="119">
                  <c:v>306</c:v>
                </c:pt>
                <c:pt idx="120">
                  <c:v>389</c:v>
                </c:pt>
                <c:pt idx="121">
                  <c:v>380</c:v>
                </c:pt>
                <c:pt idx="122">
                  <c:v>338</c:v>
                </c:pt>
                <c:pt idx="123">
                  <c:v>412</c:v>
                </c:pt>
                <c:pt idx="124">
                  <c:v>333</c:v>
                </c:pt>
                <c:pt idx="125">
                  <c:v>362</c:v>
                </c:pt>
                <c:pt idx="126">
                  <c:v>427</c:v>
                </c:pt>
                <c:pt idx="127">
                  <c:v>302</c:v>
                </c:pt>
                <c:pt idx="128">
                  <c:v>280</c:v>
                </c:pt>
                <c:pt idx="129">
                  <c:v>369</c:v>
                </c:pt>
                <c:pt idx="130">
                  <c:v>354</c:v>
                </c:pt>
                <c:pt idx="131">
                  <c:v>356</c:v>
                </c:pt>
                <c:pt idx="132">
                  <c:v>398</c:v>
                </c:pt>
                <c:pt idx="133">
                  <c:v>321</c:v>
                </c:pt>
                <c:pt idx="134">
                  <c:v>395</c:v>
                </c:pt>
                <c:pt idx="135">
                  <c:v>354</c:v>
                </c:pt>
                <c:pt idx="136">
                  <c:v>325</c:v>
                </c:pt>
                <c:pt idx="137">
                  <c:v>363</c:v>
                </c:pt>
                <c:pt idx="138">
                  <c:v>393</c:v>
                </c:pt>
                <c:pt idx="139">
                  <c:v>284</c:v>
                </c:pt>
                <c:pt idx="140">
                  <c:v>360</c:v>
                </c:pt>
                <c:pt idx="141">
                  <c:v>308</c:v>
                </c:pt>
                <c:pt idx="142">
                  <c:v>301</c:v>
                </c:pt>
                <c:pt idx="143">
                  <c:v>379</c:v>
                </c:pt>
                <c:pt idx="144">
                  <c:v>310</c:v>
                </c:pt>
                <c:pt idx="145">
                  <c:v>327</c:v>
                </c:pt>
                <c:pt idx="146">
                  <c:v>338</c:v>
                </c:pt>
                <c:pt idx="147">
                  <c:v>311</c:v>
                </c:pt>
                <c:pt idx="148">
                  <c:v>351</c:v>
                </c:pt>
                <c:pt idx="149">
                  <c:v>340</c:v>
                </c:pt>
                <c:pt idx="150">
                  <c:v>409</c:v>
                </c:pt>
                <c:pt idx="151">
                  <c:v>292</c:v>
                </c:pt>
                <c:pt idx="152">
                  <c:v>330</c:v>
                </c:pt>
                <c:pt idx="153">
                  <c:v>309</c:v>
                </c:pt>
                <c:pt idx="154">
                  <c:v>292</c:v>
                </c:pt>
                <c:pt idx="155">
                  <c:v>384</c:v>
                </c:pt>
                <c:pt idx="156">
                  <c:v>318</c:v>
                </c:pt>
                <c:pt idx="157">
                  <c:v>393</c:v>
                </c:pt>
                <c:pt idx="158">
                  <c:v>275</c:v>
                </c:pt>
                <c:pt idx="159">
                  <c:v>325</c:v>
                </c:pt>
                <c:pt idx="160">
                  <c:v>374</c:v>
                </c:pt>
                <c:pt idx="161">
                  <c:v>310</c:v>
                </c:pt>
                <c:pt idx="162">
                  <c:v>349</c:v>
                </c:pt>
                <c:pt idx="163">
                  <c:v>274</c:v>
                </c:pt>
                <c:pt idx="164">
                  <c:v>264</c:v>
                </c:pt>
                <c:pt idx="165">
                  <c:v>274</c:v>
                </c:pt>
                <c:pt idx="166">
                  <c:v>333</c:v>
                </c:pt>
                <c:pt idx="167">
                  <c:v>306</c:v>
                </c:pt>
                <c:pt idx="168">
                  <c:v>334</c:v>
                </c:pt>
                <c:pt idx="169">
                  <c:v>374</c:v>
                </c:pt>
                <c:pt idx="170">
                  <c:v>305</c:v>
                </c:pt>
                <c:pt idx="171">
                  <c:v>313</c:v>
                </c:pt>
                <c:pt idx="172">
                  <c:v>380</c:v>
                </c:pt>
                <c:pt idx="173">
                  <c:v>299</c:v>
                </c:pt>
                <c:pt idx="174">
                  <c:v>377</c:v>
                </c:pt>
                <c:pt idx="175">
                  <c:v>284</c:v>
                </c:pt>
                <c:pt idx="176">
                  <c:v>281</c:v>
                </c:pt>
                <c:pt idx="177">
                  <c:v>338</c:v>
                </c:pt>
                <c:pt idx="178">
                  <c:v>354</c:v>
                </c:pt>
                <c:pt idx="179">
                  <c:v>312</c:v>
                </c:pt>
                <c:pt idx="180">
                  <c:v>371</c:v>
                </c:pt>
                <c:pt idx="181">
                  <c:v>382</c:v>
                </c:pt>
                <c:pt idx="182">
                  <c:v>310</c:v>
                </c:pt>
                <c:pt idx="183">
                  <c:v>392</c:v>
                </c:pt>
                <c:pt idx="184">
                  <c:v>334</c:v>
                </c:pt>
                <c:pt idx="185">
                  <c:v>339</c:v>
                </c:pt>
                <c:pt idx="186">
                  <c:v>463</c:v>
                </c:pt>
              </c:numCache>
            </c:numRef>
          </c:val>
        </c:ser>
        <c:ser>
          <c:idx val="3"/>
          <c:order val="1"/>
          <c:tx>
            <c:strRef>
              <c:f>'Post sentence tables - starts'!$I$2:$M$2</c:f>
              <c:strCache>
                <c:ptCount val="1"/>
                <c:pt idx="0">
                  <c:v>Forecast</c:v>
                </c:pt>
              </c:strCache>
            </c:strRef>
          </c:tx>
          <c:spPr>
            <a:ln w="25400">
              <a:solidFill>
                <a:schemeClr val="accent1"/>
              </a:solidFill>
              <a:prstDash val="solid"/>
            </a:ln>
          </c:spPr>
          <c:marker>
            <c:symbol val="x"/>
            <c:size val="3"/>
            <c:spPr>
              <a:noFill/>
              <a:ln w="9525">
                <a:noFill/>
              </a:ln>
            </c:spPr>
          </c:marker>
          <c:cat>
            <c:numRef>
              <c:f>'Post sentence tables - starts'!$B$4:$B$304</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43282</c:v>
                </c:pt>
                <c:pt idx="218">
                  <c:v>43313</c:v>
                </c:pt>
                <c:pt idx="219">
                  <c:v>43344</c:v>
                </c:pt>
                <c:pt idx="220">
                  <c:v>43374</c:v>
                </c:pt>
                <c:pt idx="221">
                  <c:v>43405</c:v>
                </c:pt>
                <c:pt idx="222">
                  <c:v>43435</c:v>
                </c:pt>
                <c:pt idx="223">
                  <c:v>43466</c:v>
                </c:pt>
                <c:pt idx="224">
                  <c:v>43497</c:v>
                </c:pt>
                <c:pt idx="225">
                  <c:v>43525</c:v>
                </c:pt>
                <c:pt idx="226">
                  <c:v>43556</c:v>
                </c:pt>
                <c:pt idx="227">
                  <c:v>43586</c:v>
                </c:pt>
                <c:pt idx="228">
                  <c:v>43617</c:v>
                </c:pt>
                <c:pt idx="229">
                  <c:v>43647</c:v>
                </c:pt>
                <c:pt idx="230">
                  <c:v>43678</c:v>
                </c:pt>
                <c:pt idx="231">
                  <c:v>43709</c:v>
                </c:pt>
                <c:pt idx="232">
                  <c:v>43739</c:v>
                </c:pt>
                <c:pt idx="233">
                  <c:v>43770</c:v>
                </c:pt>
                <c:pt idx="234">
                  <c:v>43800</c:v>
                </c:pt>
                <c:pt idx="235">
                  <c:v>43831</c:v>
                </c:pt>
                <c:pt idx="236">
                  <c:v>43862</c:v>
                </c:pt>
                <c:pt idx="237">
                  <c:v>43891</c:v>
                </c:pt>
                <c:pt idx="238">
                  <c:v>43922</c:v>
                </c:pt>
                <c:pt idx="239">
                  <c:v>43952</c:v>
                </c:pt>
                <c:pt idx="240">
                  <c:v>43983</c:v>
                </c:pt>
                <c:pt idx="241">
                  <c:v>44013</c:v>
                </c:pt>
                <c:pt idx="242">
                  <c:v>44044</c:v>
                </c:pt>
                <c:pt idx="243">
                  <c:v>44075</c:v>
                </c:pt>
                <c:pt idx="244">
                  <c:v>44105</c:v>
                </c:pt>
                <c:pt idx="245">
                  <c:v>44136</c:v>
                </c:pt>
                <c:pt idx="246">
                  <c:v>44166</c:v>
                </c:pt>
                <c:pt idx="247">
                  <c:v>44197</c:v>
                </c:pt>
                <c:pt idx="248">
                  <c:v>44228</c:v>
                </c:pt>
                <c:pt idx="249">
                  <c:v>44256</c:v>
                </c:pt>
                <c:pt idx="250">
                  <c:v>44287</c:v>
                </c:pt>
                <c:pt idx="251">
                  <c:v>44317</c:v>
                </c:pt>
                <c:pt idx="252">
                  <c:v>44348</c:v>
                </c:pt>
                <c:pt idx="253">
                  <c:v>44378</c:v>
                </c:pt>
                <c:pt idx="254">
                  <c:v>44409</c:v>
                </c:pt>
                <c:pt idx="255">
                  <c:v>44440</c:v>
                </c:pt>
                <c:pt idx="256">
                  <c:v>44470</c:v>
                </c:pt>
                <c:pt idx="257">
                  <c:v>44501</c:v>
                </c:pt>
                <c:pt idx="258">
                  <c:v>44531</c:v>
                </c:pt>
                <c:pt idx="259">
                  <c:v>44562</c:v>
                </c:pt>
                <c:pt idx="260">
                  <c:v>44593</c:v>
                </c:pt>
                <c:pt idx="261">
                  <c:v>44621</c:v>
                </c:pt>
                <c:pt idx="262">
                  <c:v>44652</c:v>
                </c:pt>
                <c:pt idx="263">
                  <c:v>44682</c:v>
                </c:pt>
                <c:pt idx="264">
                  <c:v>44713</c:v>
                </c:pt>
                <c:pt idx="265">
                  <c:v>44743</c:v>
                </c:pt>
                <c:pt idx="266">
                  <c:v>44774</c:v>
                </c:pt>
                <c:pt idx="267">
                  <c:v>44805</c:v>
                </c:pt>
                <c:pt idx="268">
                  <c:v>44835</c:v>
                </c:pt>
                <c:pt idx="269">
                  <c:v>44866</c:v>
                </c:pt>
                <c:pt idx="270">
                  <c:v>44896</c:v>
                </c:pt>
                <c:pt idx="271">
                  <c:v>44927</c:v>
                </c:pt>
                <c:pt idx="272">
                  <c:v>44958</c:v>
                </c:pt>
                <c:pt idx="273">
                  <c:v>44986</c:v>
                </c:pt>
                <c:pt idx="274">
                  <c:v>45017</c:v>
                </c:pt>
                <c:pt idx="275">
                  <c:v>45047</c:v>
                </c:pt>
                <c:pt idx="276">
                  <c:v>45078</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45474</c:v>
                </c:pt>
                <c:pt idx="290" formatCode="mmm\ yy">
                  <c:v>45505</c:v>
                </c:pt>
                <c:pt idx="291" formatCode="mmm\ yy">
                  <c:v>45536</c:v>
                </c:pt>
                <c:pt idx="292" formatCode="mmm\ yy">
                  <c:v>45566</c:v>
                </c:pt>
                <c:pt idx="293" formatCode="mmm\ yy">
                  <c:v>45597</c:v>
                </c:pt>
                <c:pt idx="294" formatCode="mmm\ yy">
                  <c:v>45627</c:v>
                </c:pt>
                <c:pt idx="295" formatCode="mmm\ yy">
                  <c:v>45658</c:v>
                </c:pt>
                <c:pt idx="296" formatCode="mmm\ yy">
                  <c:v>45689</c:v>
                </c:pt>
                <c:pt idx="297" formatCode="mmm\ yy">
                  <c:v>45717</c:v>
                </c:pt>
                <c:pt idx="298" formatCode="mmm\ yy">
                  <c:v>45748</c:v>
                </c:pt>
                <c:pt idx="299" formatCode="mmm\ yy">
                  <c:v>45778</c:v>
                </c:pt>
                <c:pt idx="300" formatCode="mmm\ yy">
                  <c:v>45809</c:v>
                </c:pt>
              </c:numCache>
            </c:numRef>
          </c:cat>
          <c:val>
            <c:numRef>
              <c:f>'Post sentence tables - starts'!$J$4:$J$304</c:f>
              <c:numCache>
                <c:formatCode>_-* #,##0_-;\-* #,##0_-;_-* "-"??_-;_-@_-</c:formatCode>
                <c:ptCount val="301"/>
                <c:pt idx="185">
                  <c:v>309.95122161322286</c:v>
                </c:pt>
                <c:pt idx="186">
                  <c:v>405.9167260926082</c:v>
                </c:pt>
                <c:pt idx="187">
                  <c:v>268.24783402993694</c:v>
                </c:pt>
                <c:pt idx="188">
                  <c:v>276.91249354952089</c:v>
                </c:pt>
                <c:pt idx="189">
                  <c:v>333.2093298560132</c:v>
                </c:pt>
                <c:pt idx="190">
                  <c:v>349.95330994113294</c:v>
                </c:pt>
                <c:pt idx="191">
                  <c:v>298.34176888405523</c:v>
                </c:pt>
                <c:pt idx="192">
                  <c:v>363.07040951828026</c:v>
                </c:pt>
                <c:pt idx="193">
                  <c:v>356.03767283335395</c:v>
                </c:pt>
                <c:pt idx="194">
                  <c:v>308.07235072594699</c:v>
                </c:pt>
                <c:pt idx="195">
                  <c:v>385.1992954675822</c:v>
                </c:pt>
                <c:pt idx="196">
                  <c:v>358.1863674874221</c:v>
                </c:pt>
                <c:pt idx="197">
                  <c:v>306.59231886906036</c:v>
                </c:pt>
                <c:pt idx="198">
                  <c:v>397.60568779165135</c:v>
                </c:pt>
                <c:pt idx="199">
                  <c:v>260.47317345157688</c:v>
                </c:pt>
                <c:pt idx="200">
                  <c:v>277.39365612601199</c:v>
                </c:pt>
                <c:pt idx="201">
                  <c:v>343.29409312492055</c:v>
                </c:pt>
                <c:pt idx="202">
                  <c:v>345.46707223402046</c:v>
                </c:pt>
                <c:pt idx="203">
                  <c:v>309.95197290282954</c:v>
                </c:pt>
                <c:pt idx="204">
                  <c:v>375.98867380350225</c:v>
                </c:pt>
                <c:pt idx="205">
                  <c:v>362.92570345224777</c:v>
                </c:pt>
                <c:pt idx="206">
                  <c:v>316.42920902242878</c:v>
                </c:pt>
                <c:pt idx="207">
                  <c:v>393.06224528382143</c:v>
                </c:pt>
                <c:pt idx="208">
                  <c:v>367.66133851315453</c:v>
                </c:pt>
                <c:pt idx="209">
                  <c:v>320.09843892733772</c:v>
                </c:pt>
                <c:pt idx="210">
                  <c:v>406.53675582423239</c:v>
                </c:pt>
                <c:pt idx="211">
                  <c:v>267.10025913907339</c:v>
                </c:pt>
                <c:pt idx="212">
                  <c:v>280.98481183108908</c:v>
                </c:pt>
                <c:pt idx="213">
                  <c:v>341.45748799459619</c:v>
                </c:pt>
                <c:pt idx="214">
                  <c:v>343.35100525951782</c:v>
                </c:pt>
                <c:pt idx="215">
                  <c:v>304.63406235263085</c:v>
                </c:pt>
                <c:pt idx="216">
                  <c:v>368.26841113049994</c:v>
                </c:pt>
                <c:pt idx="217">
                  <c:v>357.18005024097096</c:v>
                </c:pt>
                <c:pt idx="218">
                  <c:v>311.81330615505584</c:v>
                </c:pt>
                <c:pt idx="219">
                  <c:v>388.87261582922758</c:v>
                </c:pt>
                <c:pt idx="220">
                  <c:v>366.7087761903573</c:v>
                </c:pt>
                <c:pt idx="221">
                  <c:v>316.91648817210051</c:v>
                </c:pt>
                <c:pt idx="222">
                  <c:v>403.11549033435705</c:v>
                </c:pt>
                <c:pt idx="223">
                  <c:v>265.55674586801865</c:v>
                </c:pt>
                <c:pt idx="224">
                  <c:v>282.67965611054916</c:v>
                </c:pt>
                <c:pt idx="225">
                  <c:v>343.62772315674692</c:v>
                </c:pt>
                <c:pt idx="226">
                  <c:v>349.35640638915891</c:v>
                </c:pt>
                <c:pt idx="227">
                  <c:v>310.59124658600251</c:v>
                </c:pt>
                <c:pt idx="228">
                  <c:v>374.73111621401807</c:v>
                </c:pt>
                <c:pt idx="229">
                  <c:v>363.8657658406687</c:v>
                </c:pt>
                <c:pt idx="230">
                  <c:v>317.65873052359245</c:v>
                </c:pt>
                <c:pt idx="231">
                  <c:v>393.36420159104352</c:v>
                </c:pt>
                <c:pt idx="232">
                  <c:v>370.93310367682824</c:v>
                </c:pt>
                <c:pt idx="233">
                  <c:v>322.36338308870819</c:v>
                </c:pt>
                <c:pt idx="234">
                  <c:v>408.9421709651491</c:v>
                </c:pt>
                <c:pt idx="235">
                  <c:v>272.23857066219108</c:v>
                </c:pt>
                <c:pt idx="236">
                  <c:v>288.7572342138526</c:v>
                </c:pt>
                <c:pt idx="237">
                  <c:v>347.75895365783447</c:v>
                </c:pt>
                <c:pt idx="238">
                  <c:v>351.75784619394386</c:v>
                </c:pt>
                <c:pt idx="239">
                  <c:v>313.77108162349253</c:v>
                </c:pt>
                <c:pt idx="240">
                  <c:v>376.86765227467043</c:v>
                </c:pt>
                <c:pt idx="241">
                  <c:v>366.8436903880629</c:v>
                </c:pt>
                <c:pt idx="242">
                  <c:v>320.69588514188206</c:v>
                </c:pt>
                <c:pt idx="243">
                  <c:v>395.73190579072349</c:v>
                </c:pt>
                <c:pt idx="244">
                  <c:v>371.98763720511954</c:v>
                </c:pt>
                <c:pt idx="245">
                  <c:v>322.1608054636568</c:v>
                </c:pt>
                <c:pt idx="246">
                  <c:v>408.85395775250487</c:v>
                </c:pt>
                <c:pt idx="247">
                  <c:v>270.95432313957889</c:v>
                </c:pt>
                <c:pt idx="248">
                  <c:v>285.01716636464823</c:v>
                </c:pt>
                <c:pt idx="249">
                  <c:v>344.28312786889205</c:v>
                </c:pt>
                <c:pt idx="250">
                  <c:v>347.96270020581022</c:v>
                </c:pt>
                <c:pt idx="251">
                  <c:v>309.60578281345289</c:v>
                </c:pt>
                <c:pt idx="252">
                  <c:v>373.35204259692449</c:v>
                </c:pt>
                <c:pt idx="253">
                  <c:v>362.26809219919568</c:v>
                </c:pt>
                <c:pt idx="254">
                  <c:v>315.94623653066247</c:v>
                </c:pt>
                <c:pt idx="255">
                  <c:v>390.21224741503278</c:v>
                </c:pt>
                <c:pt idx="256">
                  <c:v>366.716236587369</c:v>
                </c:pt>
                <c:pt idx="257">
                  <c:v>317.42878990228007</c:v>
                </c:pt>
                <c:pt idx="258">
                  <c:v>403.37363488962626</c:v>
                </c:pt>
                <c:pt idx="259">
                  <c:v>266.27287336092166</c:v>
                </c:pt>
                <c:pt idx="260">
                  <c:v>282.25363293163895</c:v>
                </c:pt>
                <c:pt idx="261">
                  <c:v>342.44947507859445</c:v>
                </c:pt>
                <c:pt idx="262">
                  <c:v>347.57501015040771</c:v>
                </c:pt>
                <c:pt idx="263">
                  <c:v>310.11249193788183</c:v>
                </c:pt>
                <c:pt idx="264">
                  <c:v>372.76668248340104</c:v>
                </c:pt>
                <c:pt idx="265">
                  <c:v>362.07076752352071</c:v>
                </c:pt>
                <c:pt idx="266">
                  <c:v>316.09088660498531</c:v>
                </c:pt>
                <c:pt idx="267">
                  <c:v>391.4865170242735</c:v>
                </c:pt>
                <c:pt idx="268">
                  <c:v>368.81510162342329</c:v>
                </c:pt>
                <c:pt idx="269">
                  <c:v>319.20517188904023</c:v>
                </c:pt>
                <c:pt idx="270">
                  <c:v>405.6834095067141</c:v>
                </c:pt>
                <c:pt idx="271">
                  <c:v>268.40700391084096</c:v>
                </c:pt>
                <c:pt idx="272">
                  <c:v>283.79722873979705</c:v>
                </c:pt>
                <c:pt idx="273">
                  <c:v>343.72098614439358</c:v>
                </c:pt>
                <c:pt idx="274">
                  <c:v>347.42737893131942</c:v>
                </c:pt>
                <c:pt idx="275">
                  <c:v>308.7826163729523</c:v>
                </c:pt>
                <c:pt idx="276">
                  <c:v>372.50181053182069</c:v>
                </c:pt>
                <c:pt idx="277">
                  <c:v>361.9755919200914</c:v>
                </c:pt>
                <c:pt idx="278">
                  <c:v>316.32424778615757</c:v>
                </c:pt>
                <c:pt idx="279">
                  <c:v>391.49877277784964</c:v>
                </c:pt>
                <c:pt idx="280">
                  <c:v>368.67322940252069</c:v>
                </c:pt>
                <c:pt idx="281">
                  <c:v>319.92014204130942</c:v>
                </c:pt>
                <c:pt idx="282">
                  <c:v>406.87700718718338</c:v>
                </c:pt>
                <c:pt idx="283">
                  <c:v>270.30935955830034</c:v>
                </c:pt>
                <c:pt idx="284">
                  <c:v>287.6761759657669</c:v>
                </c:pt>
                <c:pt idx="285">
                  <c:v>347.48889808065348</c:v>
                </c:pt>
                <c:pt idx="286">
                  <c:v>351.27160292423861</c:v>
                </c:pt>
                <c:pt idx="287">
                  <c:v>312.62942863995289</c:v>
                </c:pt>
                <c:pt idx="288">
                  <c:v>376.00536718572795</c:v>
                </c:pt>
                <c:pt idx="289">
                  <c:v>365.20465039678345</c:v>
                </c:pt>
                <c:pt idx="290">
                  <c:v>318.49987836833782</c:v>
                </c:pt>
                <c:pt idx="291">
                  <c:v>393.58521020467066</c:v>
                </c:pt>
                <c:pt idx="292">
                  <c:v>369.73049826223189</c:v>
                </c:pt>
                <c:pt idx="293">
                  <c:v>320.2126261504402</c:v>
                </c:pt>
                <c:pt idx="294">
                  <c:v>406.48490728585784</c:v>
                </c:pt>
                <c:pt idx="295">
                  <c:v>269.02609128206626</c:v>
                </c:pt>
                <c:pt idx="296">
                  <c:v>283.51882189081266</c:v>
                </c:pt>
                <c:pt idx="297">
                  <c:v>343.67054307370802</c:v>
                </c:pt>
                <c:pt idx="298">
                  <c:v>348.37721455533932</c:v>
                </c:pt>
                <c:pt idx="299">
                  <c:v>310.35348776008675</c:v>
                </c:pt>
                <c:pt idx="300">
                  <c:v>373.76979259680451</c:v>
                </c:pt>
              </c:numCache>
            </c:numRef>
          </c:val>
        </c:ser>
        <c:marker val="1"/>
        <c:axId val="101254272"/>
        <c:axId val="101256576"/>
      </c:lineChart>
      <c:dateAx>
        <c:axId val="101254272"/>
        <c:scaling>
          <c:orientation val="minMax"/>
          <c:min val="39234"/>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768810341438629"/>
              <c:y val="0.8757002809564578"/>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101256576"/>
        <c:crosses val="autoZero"/>
        <c:auto val="1"/>
        <c:lblOffset val="100"/>
        <c:baseTimeUnit val="months"/>
        <c:majorUnit val="12"/>
        <c:majorTimeUnit val="months"/>
        <c:minorUnit val="12"/>
        <c:minorTimeUnit val="months"/>
      </c:dateAx>
      <c:valAx>
        <c:axId val="101256576"/>
        <c:scaling>
          <c:orientation val="minMax"/>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Number of starts</a:t>
                </a:r>
              </a:p>
            </c:rich>
          </c:tx>
          <c:layout>
            <c:manualLayout>
              <c:xMode val="edge"/>
              <c:yMode val="edge"/>
              <c:x val="1.2555181703608647E-2"/>
              <c:y val="0.20479745077737851"/>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101254272"/>
        <c:crosses val="autoZero"/>
        <c:crossBetween val="midCat"/>
      </c:valAx>
      <c:spPr>
        <a:solidFill>
          <a:srgbClr val="FFFFFF"/>
        </a:solidFill>
        <a:ln w="3175">
          <a:solidFill>
            <a:srgbClr val="000000"/>
          </a:solidFill>
          <a:prstDash val="solid"/>
        </a:ln>
      </c:spPr>
    </c:plotArea>
    <c:legend>
      <c:legendPos val="r"/>
      <c:layout>
        <c:manualLayout>
          <c:xMode val="edge"/>
          <c:yMode val="edge"/>
          <c:x val="0.31167400881057788"/>
          <c:y val="0.9346543690578285"/>
          <c:w val="0.37334801762115088"/>
          <c:h val="4.7524798426669269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lang val="en-NZ"/>
  <c:chart>
    <c:title>
      <c:tx>
        <c:rich>
          <a:bodyPr/>
          <a:lstStyle/>
          <a:p>
            <a:pPr algn="l">
              <a:defRPr sz="1600" b="1" i="0" u="none" strike="noStrike" baseline="0">
                <a:solidFill>
                  <a:srgbClr val="000000"/>
                </a:solidFill>
                <a:latin typeface="Arial"/>
                <a:ea typeface="Arial"/>
                <a:cs typeface="Arial"/>
              </a:defRPr>
            </a:pPr>
            <a:r>
              <a:rPr lang="en-NZ"/>
              <a:t>Release on Conditions muster</a:t>
            </a:r>
          </a:p>
        </c:rich>
      </c:tx>
      <c:spPr>
        <a:noFill/>
        <a:ln w="25400">
          <a:noFill/>
        </a:ln>
      </c:spPr>
    </c:title>
    <c:plotArea>
      <c:layout>
        <c:manualLayout>
          <c:layoutTarget val="inner"/>
          <c:xMode val="edge"/>
          <c:yMode val="edge"/>
          <c:x val="0.11419600306091408"/>
          <c:y val="9.2587406772173295E-2"/>
          <c:w val="0.86439031378390063"/>
          <c:h val="0.6060093292816402"/>
        </c:manualLayout>
      </c:layout>
      <c:lineChart>
        <c:grouping val="standard"/>
        <c:ser>
          <c:idx val="2"/>
          <c:order val="0"/>
          <c:tx>
            <c:strRef>
              <c:f>'Post sentence tables - musters'!$D$3</c:f>
              <c:strCache>
                <c:ptCount val="1"/>
                <c:pt idx="0">
                  <c:v>Release on Conditions</c:v>
                </c:pt>
              </c:strCache>
            </c:strRef>
          </c:tx>
          <c:spPr>
            <a:ln w="38100" cmpd="sng">
              <a:solidFill>
                <a:srgbClr val="263E78"/>
              </a:solidFill>
              <a:prstDash val="solid"/>
            </a:ln>
          </c:spPr>
          <c:marker>
            <c:symbol val="triangle"/>
            <c:size val="3"/>
            <c:spPr>
              <a:noFill/>
              <a:ln w="9525">
                <a:noFill/>
              </a:ln>
            </c:spPr>
          </c:marker>
          <c:cat>
            <c:numRef>
              <c:f>'Post sentence tables - musters'!$B$4:$B$220</c:f>
              <c:numCache>
                <c:formatCode>mmm\ yy</c:formatCode>
                <c:ptCount val="217"/>
                <c:pt idx="0">
                  <c:v>39263</c:v>
                </c:pt>
                <c:pt idx="1">
                  <c:v>39294</c:v>
                </c:pt>
                <c:pt idx="2">
                  <c:v>39325</c:v>
                </c:pt>
                <c:pt idx="3">
                  <c:v>39355</c:v>
                </c:pt>
                <c:pt idx="4">
                  <c:v>39386</c:v>
                </c:pt>
                <c:pt idx="5">
                  <c:v>39416</c:v>
                </c:pt>
                <c:pt idx="6">
                  <c:v>39447</c:v>
                </c:pt>
                <c:pt idx="7">
                  <c:v>39478</c:v>
                </c:pt>
                <c:pt idx="8">
                  <c:v>39507</c:v>
                </c:pt>
                <c:pt idx="9">
                  <c:v>39538</c:v>
                </c:pt>
                <c:pt idx="10">
                  <c:v>39568</c:v>
                </c:pt>
                <c:pt idx="11">
                  <c:v>39599</c:v>
                </c:pt>
                <c:pt idx="12">
                  <c:v>39629</c:v>
                </c:pt>
                <c:pt idx="13">
                  <c:v>39660</c:v>
                </c:pt>
                <c:pt idx="14">
                  <c:v>39691</c:v>
                </c:pt>
                <c:pt idx="15">
                  <c:v>39721</c:v>
                </c:pt>
                <c:pt idx="16">
                  <c:v>39752</c:v>
                </c:pt>
                <c:pt idx="17">
                  <c:v>39782</c:v>
                </c:pt>
                <c:pt idx="18">
                  <c:v>39813</c:v>
                </c:pt>
                <c:pt idx="19">
                  <c:v>39844</c:v>
                </c:pt>
                <c:pt idx="20">
                  <c:v>39872</c:v>
                </c:pt>
                <c:pt idx="21">
                  <c:v>39903</c:v>
                </c:pt>
                <c:pt idx="22">
                  <c:v>39933</c:v>
                </c:pt>
                <c:pt idx="23">
                  <c:v>39964</c:v>
                </c:pt>
                <c:pt idx="24">
                  <c:v>39994</c:v>
                </c:pt>
                <c:pt idx="25">
                  <c:v>40025</c:v>
                </c:pt>
                <c:pt idx="26">
                  <c:v>40056</c:v>
                </c:pt>
                <c:pt idx="27">
                  <c:v>40086</c:v>
                </c:pt>
                <c:pt idx="28">
                  <c:v>40117</c:v>
                </c:pt>
                <c:pt idx="29">
                  <c:v>40147</c:v>
                </c:pt>
                <c:pt idx="30">
                  <c:v>40178</c:v>
                </c:pt>
                <c:pt idx="31">
                  <c:v>40209</c:v>
                </c:pt>
                <c:pt idx="32">
                  <c:v>40237</c:v>
                </c:pt>
                <c:pt idx="33">
                  <c:v>40268</c:v>
                </c:pt>
                <c:pt idx="34">
                  <c:v>40298</c:v>
                </c:pt>
                <c:pt idx="35">
                  <c:v>40329</c:v>
                </c:pt>
                <c:pt idx="36">
                  <c:v>40359</c:v>
                </c:pt>
                <c:pt idx="37">
                  <c:v>40390</c:v>
                </c:pt>
                <c:pt idx="38">
                  <c:v>40421</c:v>
                </c:pt>
                <c:pt idx="39">
                  <c:v>40451</c:v>
                </c:pt>
                <c:pt idx="40">
                  <c:v>40482</c:v>
                </c:pt>
                <c:pt idx="41">
                  <c:v>40512</c:v>
                </c:pt>
                <c:pt idx="42">
                  <c:v>40543</c:v>
                </c:pt>
                <c:pt idx="43">
                  <c:v>40574</c:v>
                </c:pt>
                <c:pt idx="44">
                  <c:v>40602</c:v>
                </c:pt>
                <c:pt idx="45">
                  <c:v>40633</c:v>
                </c:pt>
                <c:pt idx="46">
                  <c:v>40663</c:v>
                </c:pt>
                <c:pt idx="47">
                  <c:v>40694</c:v>
                </c:pt>
                <c:pt idx="48">
                  <c:v>40724</c:v>
                </c:pt>
                <c:pt idx="49">
                  <c:v>40755</c:v>
                </c:pt>
                <c:pt idx="50">
                  <c:v>40786</c:v>
                </c:pt>
                <c:pt idx="51">
                  <c:v>40816</c:v>
                </c:pt>
                <c:pt idx="52">
                  <c:v>40847</c:v>
                </c:pt>
                <c:pt idx="53">
                  <c:v>40877</c:v>
                </c:pt>
                <c:pt idx="54">
                  <c:v>40908</c:v>
                </c:pt>
                <c:pt idx="55">
                  <c:v>40939</c:v>
                </c:pt>
                <c:pt idx="56">
                  <c:v>40968</c:v>
                </c:pt>
                <c:pt idx="57">
                  <c:v>40999</c:v>
                </c:pt>
                <c:pt idx="58">
                  <c:v>41029</c:v>
                </c:pt>
                <c:pt idx="59">
                  <c:v>41060</c:v>
                </c:pt>
                <c:pt idx="60">
                  <c:v>41090</c:v>
                </c:pt>
                <c:pt idx="61">
                  <c:v>41121</c:v>
                </c:pt>
                <c:pt idx="62">
                  <c:v>41152</c:v>
                </c:pt>
                <c:pt idx="63">
                  <c:v>41182</c:v>
                </c:pt>
                <c:pt idx="64">
                  <c:v>41213</c:v>
                </c:pt>
                <c:pt idx="65">
                  <c:v>41243</c:v>
                </c:pt>
                <c:pt idx="66">
                  <c:v>41274</c:v>
                </c:pt>
                <c:pt idx="67">
                  <c:v>41305</c:v>
                </c:pt>
                <c:pt idx="68">
                  <c:v>41333</c:v>
                </c:pt>
                <c:pt idx="69">
                  <c:v>41364</c:v>
                </c:pt>
                <c:pt idx="70">
                  <c:v>41394</c:v>
                </c:pt>
                <c:pt idx="71">
                  <c:v>41425</c:v>
                </c:pt>
                <c:pt idx="72">
                  <c:v>41455</c:v>
                </c:pt>
                <c:pt idx="73">
                  <c:v>41486</c:v>
                </c:pt>
                <c:pt idx="74">
                  <c:v>41517</c:v>
                </c:pt>
                <c:pt idx="75">
                  <c:v>41547</c:v>
                </c:pt>
                <c:pt idx="76">
                  <c:v>41578</c:v>
                </c:pt>
                <c:pt idx="77">
                  <c:v>41608</c:v>
                </c:pt>
                <c:pt idx="78">
                  <c:v>41639</c:v>
                </c:pt>
                <c:pt idx="79">
                  <c:v>41670</c:v>
                </c:pt>
                <c:pt idx="80">
                  <c:v>41698</c:v>
                </c:pt>
                <c:pt idx="81">
                  <c:v>41729</c:v>
                </c:pt>
                <c:pt idx="82">
                  <c:v>41759</c:v>
                </c:pt>
                <c:pt idx="83">
                  <c:v>41790</c:v>
                </c:pt>
                <c:pt idx="84">
                  <c:v>41820</c:v>
                </c:pt>
                <c:pt idx="85">
                  <c:v>41851</c:v>
                </c:pt>
                <c:pt idx="86">
                  <c:v>41882</c:v>
                </c:pt>
                <c:pt idx="87">
                  <c:v>41912</c:v>
                </c:pt>
                <c:pt idx="88">
                  <c:v>41943</c:v>
                </c:pt>
                <c:pt idx="89">
                  <c:v>41973</c:v>
                </c:pt>
                <c:pt idx="90">
                  <c:v>42004</c:v>
                </c:pt>
                <c:pt idx="91">
                  <c:v>42035</c:v>
                </c:pt>
                <c:pt idx="92">
                  <c:v>42063</c:v>
                </c:pt>
                <c:pt idx="93">
                  <c:v>42094</c:v>
                </c:pt>
                <c:pt idx="94">
                  <c:v>42124</c:v>
                </c:pt>
                <c:pt idx="95">
                  <c:v>42155</c:v>
                </c:pt>
                <c:pt idx="96">
                  <c:v>42185</c:v>
                </c:pt>
                <c:pt idx="97">
                  <c:v>42216</c:v>
                </c:pt>
                <c:pt idx="98">
                  <c:v>42247</c:v>
                </c:pt>
                <c:pt idx="99">
                  <c:v>42277</c:v>
                </c:pt>
                <c:pt idx="100">
                  <c:v>42308</c:v>
                </c:pt>
                <c:pt idx="101">
                  <c:v>42338</c:v>
                </c:pt>
                <c:pt idx="102">
                  <c:v>42369</c:v>
                </c:pt>
                <c:pt idx="103">
                  <c:v>42400</c:v>
                </c:pt>
                <c:pt idx="104">
                  <c:v>42429</c:v>
                </c:pt>
                <c:pt idx="105">
                  <c:v>42460</c:v>
                </c:pt>
                <c:pt idx="106">
                  <c:v>42490</c:v>
                </c:pt>
                <c:pt idx="107">
                  <c:v>42521</c:v>
                </c:pt>
                <c:pt idx="108">
                  <c:v>42551</c:v>
                </c:pt>
                <c:pt idx="109">
                  <c:v>42582</c:v>
                </c:pt>
                <c:pt idx="110">
                  <c:v>42613</c:v>
                </c:pt>
                <c:pt idx="111">
                  <c:v>42643</c:v>
                </c:pt>
                <c:pt idx="112">
                  <c:v>42674</c:v>
                </c:pt>
                <c:pt idx="113">
                  <c:v>42704</c:v>
                </c:pt>
                <c:pt idx="114">
                  <c:v>42735</c:v>
                </c:pt>
                <c:pt idx="115">
                  <c:v>42766</c:v>
                </c:pt>
                <c:pt idx="116">
                  <c:v>42794</c:v>
                </c:pt>
                <c:pt idx="117">
                  <c:v>42825</c:v>
                </c:pt>
                <c:pt idx="118">
                  <c:v>42855</c:v>
                </c:pt>
                <c:pt idx="119">
                  <c:v>42886</c:v>
                </c:pt>
                <c:pt idx="120">
                  <c:v>42916</c:v>
                </c:pt>
                <c:pt idx="121">
                  <c:v>42947</c:v>
                </c:pt>
                <c:pt idx="122">
                  <c:v>42978</c:v>
                </c:pt>
                <c:pt idx="123">
                  <c:v>43008</c:v>
                </c:pt>
                <c:pt idx="124">
                  <c:v>43039</c:v>
                </c:pt>
                <c:pt idx="125">
                  <c:v>43069</c:v>
                </c:pt>
                <c:pt idx="126">
                  <c:v>43100</c:v>
                </c:pt>
                <c:pt idx="127">
                  <c:v>43131</c:v>
                </c:pt>
                <c:pt idx="128">
                  <c:v>43159</c:v>
                </c:pt>
                <c:pt idx="129">
                  <c:v>43190</c:v>
                </c:pt>
                <c:pt idx="130">
                  <c:v>43220</c:v>
                </c:pt>
                <c:pt idx="131">
                  <c:v>43251</c:v>
                </c:pt>
                <c:pt idx="132">
                  <c:v>43281</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45474</c:v>
                </c:pt>
                <c:pt idx="206">
                  <c:v>45505</c:v>
                </c:pt>
                <c:pt idx="207">
                  <c:v>45536</c:v>
                </c:pt>
                <c:pt idx="208">
                  <c:v>45566</c:v>
                </c:pt>
                <c:pt idx="209">
                  <c:v>45597</c:v>
                </c:pt>
                <c:pt idx="210">
                  <c:v>45627</c:v>
                </c:pt>
                <c:pt idx="211">
                  <c:v>45658</c:v>
                </c:pt>
                <c:pt idx="212">
                  <c:v>45689</c:v>
                </c:pt>
                <c:pt idx="213">
                  <c:v>45717</c:v>
                </c:pt>
                <c:pt idx="214">
                  <c:v>45748</c:v>
                </c:pt>
                <c:pt idx="215">
                  <c:v>45778</c:v>
                </c:pt>
                <c:pt idx="216">
                  <c:v>45809</c:v>
                </c:pt>
              </c:numCache>
            </c:numRef>
          </c:cat>
          <c:val>
            <c:numRef>
              <c:f>'Post sentence tables - musters'!$D$4:$D$220</c:f>
              <c:numCache>
                <c:formatCode>_-* #,##0_-;\-* #,##0_-;_-* "-"??_-;_-@_-</c:formatCode>
                <c:ptCount val="217"/>
                <c:pt idx="1">
                  <c:v>3706</c:v>
                </c:pt>
                <c:pt idx="2">
                  <c:v>3730</c:v>
                </c:pt>
                <c:pt idx="3">
                  <c:v>3742</c:v>
                </c:pt>
                <c:pt idx="4">
                  <c:v>3797</c:v>
                </c:pt>
                <c:pt idx="5">
                  <c:v>3811</c:v>
                </c:pt>
                <c:pt idx="6">
                  <c:v>3852</c:v>
                </c:pt>
                <c:pt idx="7">
                  <c:v>3760</c:v>
                </c:pt>
                <c:pt idx="8">
                  <c:v>3686</c:v>
                </c:pt>
                <c:pt idx="9">
                  <c:v>3536</c:v>
                </c:pt>
                <c:pt idx="10">
                  <c:v>3543</c:v>
                </c:pt>
                <c:pt idx="11">
                  <c:v>3452</c:v>
                </c:pt>
                <c:pt idx="12">
                  <c:v>3349</c:v>
                </c:pt>
                <c:pt idx="13">
                  <c:v>3318</c:v>
                </c:pt>
                <c:pt idx="14">
                  <c:v>3257</c:v>
                </c:pt>
                <c:pt idx="15">
                  <c:v>3282</c:v>
                </c:pt>
                <c:pt idx="16">
                  <c:v>3275</c:v>
                </c:pt>
                <c:pt idx="17">
                  <c:v>3230</c:v>
                </c:pt>
                <c:pt idx="18">
                  <c:v>3221</c:v>
                </c:pt>
                <c:pt idx="19">
                  <c:v>3206</c:v>
                </c:pt>
                <c:pt idx="20">
                  <c:v>3211</c:v>
                </c:pt>
                <c:pt idx="21">
                  <c:v>3193</c:v>
                </c:pt>
                <c:pt idx="22">
                  <c:v>3255</c:v>
                </c:pt>
                <c:pt idx="23">
                  <c:v>3262</c:v>
                </c:pt>
                <c:pt idx="24">
                  <c:v>3295</c:v>
                </c:pt>
                <c:pt idx="25">
                  <c:v>3307</c:v>
                </c:pt>
                <c:pt idx="26">
                  <c:v>3305</c:v>
                </c:pt>
                <c:pt idx="27">
                  <c:v>3449</c:v>
                </c:pt>
                <c:pt idx="28">
                  <c:v>3496</c:v>
                </c:pt>
                <c:pt idx="29">
                  <c:v>3524</c:v>
                </c:pt>
                <c:pt idx="30">
                  <c:v>3644</c:v>
                </c:pt>
                <c:pt idx="31">
                  <c:v>3624</c:v>
                </c:pt>
                <c:pt idx="32">
                  <c:v>3616</c:v>
                </c:pt>
                <c:pt idx="33">
                  <c:v>3651</c:v>
                </c:pt>
                <c:pt idx="34">
                  <c:v>3626</c:v>
                </c:pt>
                <c:pt idx="35">
                  <c:v>3571</c:v>
                </c:pt>
                <c:pt idx="36">
                  <c:v>3571</c:v>
                </c:pt>
                <c:pt idx="37">
                  <c:v>3600</c:v>
                </c:pt>
                <c:pt idx="38">
                  <c:v>3547</c:v>
                </c:pt>
                <c:pt idx="39">
                  <c:v>3589</c:v>
                </c:pt>
                <c:pt idx="40">
                  <c:v>3547</c:v>
                </c:pt>
                <c:pt idx="41">
                  <c:v>3547</c:v>
                </c:pt>
                <c:pt idx="42">
                  <c:v>3603</c:v>
                </c:pt>
                <c:pt idx="43">
                  <c:v>3560</c:v>
                </c:pt>
                <c:pt idx="44">
                  <c:v>3486</c:v>
                </c:pt>
                <c:pt idx="45">
                  <c:v>3506</c:v>
                </c:pt>
                <c:pt idx="46">
                  <c:v>3518</c:v>
                </c:pt>
                <c:pt idx="47">
                  <c:v>3473</c:v>
                </c:pt>
                <c:pt idx="48">
                  <c:v>3476</c:v>
                </c:pt>
                <c:pt idx="49">
                  <c:v>3441</c:v>
                </c:pt>
                <c:pt idx="50">
                  <c:v>3492</c:v>
                </c:pt>
                <c:pt idx="51">
                  <c:v>3497</c:v>
                </c:pt>
                <c:pt idx="52">
                  <c:v>3476</c:v>
                </c:pt>
                <c:pt idx="53">
                  <c:v>3526</c:v>
                </c:pt>
                <c:pt idx="54">
                  <c:v>3583</c:v>
                </c:pt>
                <c:pt idx="55">
                  <c:v>3525</c:v>
                </c:pt>
                <c:pt idx="56">
                  <c:v>3527</c:v>
                </c:pt>
                <c:pt idx="57">
                  <c:v>3448</c:v>
                </c:pt>
                <c:pt idx="58">
                  <c:v>3422</c:v>
                </c:pt>
                <c:pt idx="59">
                  <c:v>3382</c:v>
                </c:pt>
                <c:pt idx="60">
                  <c:v>3357</c:v>
                </c:pt>
                <c:pt idx="61">
                  <c:v>3350</c:v>
                </c:pt>
                <c:pt idx="62">
                  <c:v>3338</c:v>
                </c:pt>
                <c:pt idx="63">
                  <c:v>3316</c:v>
                </c:pt>
                <c:pt idx="64">
                  <c:v>3301</c:v>
                </c:pt>
                <c:pt idx="65">
                  <c:v>3308</c:v>
                </c:pt>
                <c:pt idx="66">
                  <c:v>3391</c:v>
                </c:pt>
                <c:pt idx="67">
                  <c:v>3380</c:v>
                </c:pt>
                <c:pt idx="68">
                  <c:v>3404</c:v>
                </c:pt>
                <c:pt idx="69">
                  <c:v>3344</c:v>
                </c:pt>
                <c:pt idx="70">
                  <c:v>3325</c:v>
                </c:pt>
                <c:pt idx="71">
                  <c:v>3375</c:v>
                </c:pt>
                <c:pt idx="72">
                  <c:v>3365</c:v>
                </c:pt>
                <c:pt idx="73">
                  <c:v>3400</c:v>
                </c:pt>
                <c:pt idx="74">
                  <c:v>3365</c:v>
                </c:pt>
                <c:pt idx="75">
                  <c:v>3342</c:v>
                </c:pt>
                <c:pt idx="76">
                  <c:v>3392</c:v>
                </c:pt>
                <c:pt idx="77">
                  <c:v>3371</c:v>
                </c:pt>
                <c:pt idx="78">
                  <c:v>3382</c:v>
                </c:pt>
                <c:pt idx="79">
                  <c:v>3309</c:v>
                </c:pt>
                <c:pt idx="80">
                  <c:v>3247</c:v>
                </c:pt>
                <c:pt idx="81">
                  <c:v>3168</c:v>
                </c:pt>
                <c:pt idx="82">
                  <c:v>3155</c:v>
                </c:pt>
                <c:pt idx="83">
                  <c:v>3090</c:v>
                </c:pt>
                <c:pt idx="84">
                  <c:v>3098</c:v>
                </c:pt>
                <c:pt idx="85">
                  <c:v>3150</c:v>
                </c:pt>
                <c:pt idx="86">
                  <c:v>3123</c:v>
                </c:pt>
                <c:pt idx="87">
                  <c:v>3127</c:v>
                </c:pt>
                <c:pt idx="88">
                  <c:v>3196</c:v>
                </c:pt>
                <c:pt idx="89">
                  <c:v>3178</c:v>
                </c:pt>
                <c:pt idx="90">
                  <c:v>3278</c:v>
                </c:pt>
                <c:pt idx="91">
                  <c:v>3254</c:v>
                </c:pt>
                <c:pt idx="92">
                  <c:v>3223</c:v>
                </c:pt>
                <c:pt idx="93">
                  <c:v>3234</c:v>
                </c:pt>
                <c:pt idx="94">
                  <c:v>3263</c:v>
                </c:pt>
                <c:pt idx="95">
                  <c:v>3266</c:v>
                </c:pt>
                <c:pt idx="96">
                  <c:v>3327</c:v>
                </c:pt>
                <c:pt idx="97">
                  <c:v>3361</c:v>
                </c:pt>
                <c:pt idx="98">
                  <c:v>3381</c:v>
                </c:pt>
                <c:pt idx="99">
                  <c:v>3423</c:v>
                </c:pt>
                <c:pt idx="100">
                  <c:v>3446</c:v>
                </c:pt>
                <c:pt idx="101">
                  <c:v>3470</c:v>
                </c:pt>
                <c:pt idx="102">
                  <c:v>3612</c:v>
                </c:pt>
              </c:numCache>
            </c:numRef>
          </c:val>
        </c:ser>
        <c:ser>
          <c:idx val="3"/>
          <c:order val="1"/>
          <c:tx>
            <c:strRef>
              <c:f>'Post sentence tables - musters'!$I$2:$M$2</c:f>
              <c:strCache>
                <c:ptCount val="1"/>
                <c:pt idx="0">
                  <c:v>Forecast</c:v>
                </c:pt>
              </c:strCache>
            </c:strRef>
          </c:tx>
          <c:spPr>
            <a:ln w="25400">
              <a:solidFill>
                <a:schemeClr val="accent1"/>
              </a:solidFill>
              <a:prstDash val="solid"/>
            </a:ln>
          </c:spPr>
          <c:marker>
            <c:symbol val="x"/>
            <c:size val="3"/>
            <c:spPr>
              <a:noFill/>
              <a:ln w="9525">
                <a:noFill/>
              </a:ln>
            </c:spPr>
          </c:marker>
          <c:cat>
            <c:numRef>
              <c:f>'Post sentence tables - musters'!$B$4:$B$220</c:f>
              <c:numCache>
                <c:formatCode>mmm\ yy</c:formatCode>
                <c:ptCount val="217"/>
                <c:pt idx="0">
                  <c:v>39263</c:v>
                </c:pt>
                <c:pt idx="1">
                  <c:v>39294</c:v>
                </c:pt>
                <c:pt idx="2">
                  <c:v>39325</c:v>
                </c:pt>
                <c:pt idx="3">
                  <c:v>39355</c:v>
                </c:pt>
                <c:pt idx="4">
                  <c:v>39386</c:v>
                </c:pt>
                <c:pt idx="5">
                  <c:v>39416</c:v>
                </c:pt>
                <c:pt idx="6">
                  <c:v>39447</c:v>
                </c:pt>
                <c:pt idx="7">
                  <c:v>39478</c:v>
                </c:pt>
                <c:pt idx="8">
                  <c:v>39507</c:v>
                </c:pt>
                <c:pt idx="9">
                  <c:v>39538</c:v>
                </c:pt>
                <c:pt idx="10">
                  <c:v>39568</c:v>
                </c:pt>
                <c:pt idx="11">
                  <c:v>39599</c:v>
                </c:pt>
                <c:pt idx="12">
                  <c:v>39629</c:v>
                </c:pt>
                <c:pt idx="13">
                  <c:v>39660</c:v>
                </c:pt>
                <c:pt idx="14">
                  <c:v>39691</c:v>
                </c:pt>
                <c:pt idx="15">
                  <c:v>39721</c:v>
                </c:pt>
                <c:pt idx="16">
                  <c:v>39752</c:v>
                </c:pt>
                <c:pt idx="17">
                  <c:v>39782</c:v>
                </c:pt>
                <c:pt idx="18">
                  <c:v>39813</c:v>
                </c:pt>
                <c:pt idx="19">
                  <c:v>39844</c:v>
                </c:pt>
                <c:pt idx="20">
                  <c:v>39872</c:v>
                </c:pt>
                <c:pt idx="21">
                  <c:v>39903</c:v>
                </c:pt>
                <c:pt idx="22">
                  <c:v>39933</c:v>
                </c:pt>
                <c:pt idx="23">
                  <c:v>39964</c:v>
                </c:pt>
                <c:pt idx="24">
                  <c:v>39994</c:v>
                </c:pt>
                <c:pt idx="25">
                  <c:v>40025</c:v>
                </c:pt>
                <c:pt idx="26">
                  <c:v>40056</c:v>
                </c:pt>
                <c:pt idx="27">
                  <c:v>40086</c:v>
                </c:pt>
                <c:pt idx="28">
                  <c:v>40117</c:v>
                </c:pt>
                <c:pt idx="29">
                  <c:v>40147</c:v>
                </c:pt>
                <c:pt idx="30">
                  <c:v>40178</c:v>
                </c:pt>
                <c:pt idx="31">
                  <c:v>40209</c:v>
                </c:pt>
                <c:pt idx="32">
                  <c:v>40237</c:v>
                </c:pt>
                <c:pt idx="33">
                  <c:v>40268</c:v>
                </c:pt>
                <c:pt idx="34">
                  <c:v>40298</c:v>
                </c:pt>
                <c:pt idx="35">
                  <c:v>40329</c:v>
                </c:pt>
                <c:pt idx="36">
                  <c:v>40359</c:v>
                </c:pt>
                <c:pt idx="37">
                  <c:v>40390</c:v>
                </c:pt>
                <c:pt idx="38">
                  <c:v>40421</c:v>
                </c:pt>
                <c:pt idx="39">
                  <c:v>40451</c:v>
                </c:pt>
                <c:pt idx="40">
                  <c:v>40482</c:v>
                </c:pt>
                <c:pt idx="41">
                  <c:v>40512</c:v>
                </c:pt>
                <c:pt idx="42">
                  <c:v>40543</c:v>
                </c:pt>
                <c:pt idx="43">
                  <c:v>40574</c:v>
                </c:pt>
                <c:pt idx="44">
                  <c:v>40602</c:v>
                </c:pt>
                <c:pt idx="45">
                  <c:v>40633</c:v>
                </c:pt>
                <c:pt idx="46">
                  <c:v>40663</c:v>
                </c:pt>
                <c:pt idx="47">
                  <c:v>40694</c:v>
                </c:pt>
                <c:pt idx="48">
                  <c:v>40724</c:v>
                </c:pt>
                <c:pt idx="49">
                  <c:v>40755</c:v>
                </c:pt>
                <c:pt idx="50">
                  <c:v>40786</c:v>
                </c:pt>
                <c:pt idx="51">
                  <c:v>40816</c:v>
                </c:pt>
                <c:pt idx="52">
                  <c:v>40847</c:v>
                </c:pt>
                <c:pt idx="53">
                  <c:v>40877</c:v>
                </c:pt>
                <c:pt idx="54">
                  <c:v>40908</c:v>
                </c:pt>
                <c:pt idx="55">
                  <c:v>40939</c:v>
                </c:pt>
                <c:pt idx="56">
                  <c:v>40968</c:v>
                </c:pt>
                <c:pt idx="57">
                  <c:v>40999</c:v>
                </c:pt>
                <c:pt idx="58">
                  <c:v>41029</c:v>
                </c:pt>
                <c:pt idx="59">
                  <c:v>41060</c:v>
                </c:pt>
                <c:pt idx="60">
                  <c:v>41090</c:v>
                </c:pt>
                <c:pt idx="61">
                  <c:v>41121</c:v>
                </c:pt>
                <c:pt idx="62">
                  <c:v>41152</c:v>
                </c:pt>
                <c:pt idx="63">
                  <c:v>41182</c:v>
                </c:pt>
                <c:pt idx="64">
                  <c:v>41213</c:v>
                </c:pt>
                <c:pt idx="65">
                  <c:v>41243</c:v>
                </c:pt>
                <c:pt idx="66">
                  <c:v>41274</c:v>
                </c:pt>
                <c:pt idx="67">
                  <c:v>41305</c:v>
                </c:pt>
                <c:pt idx="68">
                  <c:v>41333</c:v>
                </c:pt>
                <c:pt idx="69">
                  <c:v>41364</c:v>
                </c:pt>
                <c:pt idx="70">
                  <c:v>41394</c:v>
                </c:pt>
                <c:pt idx="71">
                  <c:v>41425</c:v>
                </c:pt>
                <c:pt idx="72">
                  <c:v>41455</c:v>
                </c:pt>
                <c:pt idx="73">
                  <c:v>41486</c:v>
                </c:pt>
                <c:pt idx="74">
                  <c:v>41517</c:v>
                </c:pt>
                <c:pt idx="75">
                  <c:v>41547</c:v>
                </c:pt>
                <c:pt idx="76">
                  <c:v>41578</c:v>
                </c:pt>
                <c:pt idx="77">
                  <c:v>41608</c:v>
                </c:pt>
                <c:pt idx="78">
                  <c:v>41639</c:v>
                </c:pt>
                <c:pt idx="79">
                  <c:v>41670</c:v>
                </c:pt>
                <c:pt idx="80">
                  <c:v>41698</c:v>
                </c:pt>
                <c:pt idx="81">
                  <c:v>41729</c:v>
                </c:pt>
                <c:pt idx="82">
                  <c:v>41759</c:v>
                </c:pt>
                <c:pt idx="83">
                  <c:v>41790</c:v>
                </c:pt>
                <c:pt idx="84">
                  <c:v>41820</c:v>
                </c:pt>
                <c:pt idx="85">
                  <c:v>41851</c:v>
                </c:pt>
                <c:pt idx="86">
                  <c:v>41882</c:v>
                </c:pt>
                <c:pt idx="87">
                  <c:v>41912</c:v>
                </c:pt>
                <c:pt idx="88">
                  <c:v>41943</c:v>
                </c:pt>
                <c:pt idx="89">
                  <c:v>41973</c:v>
                </c:pt>
                <c:pt idx="90">
                  <c:v>42004</c:v>
                </c:pt>
                <c:pt idx="91">
                  <c:v>42035</c:v>
                </c:pt>
                <c:pt idx="92">
                  <c:v>42063</c:v>
                </c:pt>
                <c:pt idx="93">
                  <c:v>42094</c:v>
                </c:pt>
                <c:pt idx="94">
                  <c:v>42124</c:v>
                </c:pt>
                <c:pt idx="95">
                  <c:v>42155</c:v>
                </c:pt>
                <c:pt idx="96">
                  <c:v>42185</c:v>
                </c:pt>
                <c:pt idx="97">
                  <c:v>42216</c:v>
                </c:pt>
                <c:pt idx="98">
                  <c:v>42247</c:v>
                </c:pt>
                <c:pt idx="99">
                  <c:v>42277</c:v>
                </c:pt>
                <c:pt idx="100">
                  <c:v>42308</c:v>
                </c:pt>
                <c:pt idx="101">
                  <c:v>42338</c:v>
                </c:pt>
                <c:pt idx="102">
                  <c:v>42369</c:v>
                </c:pt>
                <c:pt idx="103">
                  <c:v>42400</c:v>
                </c:pt>
                <c:pt idx="104">
                  <c:v>42429</c:v>
                </c:pt>
                <c:pt idx="105">
                  <c:v>42460</c:v>
                </c:pt>
                <c:pt idx="106">
                  <c:v>42490</c:v>
                </c:pt>
                <c:pt idx="107">
                  <c:v>42521</c:v>
                </c:pt>
                <c:pt idx="108">
                  <c:v>42551</c:v>
                </c:pt>
                <c:pt idx="109">
                  <c:v>42582</c:v>
                </c:pt>
                <c:pt idx="110">
                  <c:v>42613</c:v>
                </c:pt>
                <c:pt idx="111">
                  <c:v>42643</c:v>
                </c:pt>
                <c:pt idx="112">
                  <c:v>42674</c:v>
                </c:pt>
                <c:pt idx="113">
                  <c:v>42704</c:v>
                </c:pt>
                <c:pt idx="114">
                  <c:v>42735</c:v>
                </c:pt>
                <c:pt idx="115">
                  <c:v>42766</c:v>
                </c:pt>
                <c:pt idx="116">
                  <c:v>42794</c:v>
                </c:pt>
                <c:pt idx="117">
                  <c:v>42825</c:v>
                </c:pt>
                <c:pt idx="118">
                  <c:v>42855</c:v>
                </c:pt>
                <c:pt idx="119">
                  <c:v>42886</c:v>
                </c:pt>
                <c:pt idx="120">
                  <c:v>42916</c:v>
                </c:pt>
                <c:pt idx="121">
                  <c:v>42947</c:v>
                </c:pt>
                <c:pt idx="122">
                  <c:v>42978</c:v>
                </c:pt>
                <c:pt idx="123">
                  <c:v>43008</c:v>
                </c:pt>
                <c:pt idx="124">
                  <c:v>43039</c:v>
                </c:pt>
                <c:pt idx="125">
                  <c:v>43069</c:v>
                </c:pt>
                <c:pt idx="126">
                  <c:v>43100</c:v>
                </c:pt>
                <c:pt idx="127">
                  <c:v>43131</c:v>
                </c:pt>
                <c:pt idx="128">
                  <c:v>43159</c:v>
                </c:pt>
                <c:pt idx="129">
                  <c:v>43190</c:v>
                </c:pt>
                <c:pt idx="130">
                  <c:v>43220</c:v>
                </c:pt>
                <c:pt idx="131">
                  <c:v>43251</c:v>
                </c:pt>
                <c:pt idx="132">
                  <c:v>43281</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45474</c:v>
                </c:pt>
                <c:pt idx="206">
                  <c:v>45505</c:v>
                </c:pt>
                <c:pt idx="207">
                  <c:v>45536</c:v>
                </c:pt>
                <c:pt idx="208">
                  <c:v>45566</c:v>
                </c:pt>
                <c:pt idx="209">
                  <c:v>45597</c:v>
                </c:pt>
                <c:pt idx="210">
                  <c:v>45627</c:v>
                </c:pt>
                <c:pt idx="211">
                  <c:v>45658</c:v>
                </c:pt>
                <c:pt idx="212">
                  <c:v>45689</c:v>
                </c:pt>
                <c:pt idx="213">
                  <c:v>45717</c:v>
                </c:pt>
                <c:pt idx="214">
                  <c:v>45748</c:v>
                </c:pt>
                <c:pt idx="215">
                  <c:v>45778</c:v>
                </c:pt>
                <c:pt idx="216">
                  <c:v>45809</c:v>
                </c:pt>
              </c:numCache>
            </c:numRef>
          </c:cat>
          <c:val>
            <c:numRef>
              <c:f>'Post sentence tables - musters'!$J$4:$J$220</c:f>
              <c:numCache>
                <c:formatCode>_-* #,##0_-;\-* #,##0_-;_-* "-"??_-;_-@_-</c:formatCode>
                <c:ptCount val="217"/>
                <c:pt idx="101">
                  <c:v>3443</c:v>
                </c:pt>
                <c:pt idx="102">
                  <c:v>3528</c:v>
                </c:pt>
                <c:pt idx="103">
                  <c:v>3444</c:v>
                </c:pt>
                <c:pt idx="104">
                  <c:v>3382</c:v>
                </c:pt>
                <c:pt idx="105">
                  <c:v>3424</c:v>
                </c:pt>
                <c:pt idx="106">
                  <c:v>3366</c:v>
                </c:pt>
                <c:pt idx="107">
                  <c:v>3289</c:v>
                </c:pt>
                <c:pt idx="108">
                  <c:v>3372</c:v>
                </c:pt>
                <c:pt idx="109">
                  <c:v>3336</c:v>
                </c:pt>
                <c:pt idx="110">
                  <c:v>3270</c:v>
                </c:pt>
                <c:pt idx="111">
                  <c:v>3373</c:v>
                </c:pt>
                <c:pt idx="112">
                  <c:v>3280</c:v>
                </c:pt>
                <c:pt idx="113">
                  <c:v>3307</c:v>
                </c:pt>
                <c:pt idx="114">
                  <c:v>3424</c:v>
                </c:pt>
                <c:pt idx="115">
                  <c:v>3337</c:v>
                </c:pt>
                <c:pt idx="116">
                  <c:v>3292</c:v>
                </c:pt>
                <c:pt idx="117">
                  <c:v>3356</c:v>
                </c:pt>
                <c:pt idx="118">
                  <c:v>3304</c:v>
                </c:pt>
                <c:pt idx="119">
                  <c:v>3262</c:v>
                </c:pt>
                <c:pt idx="120">
                  <c:v>3360</c:v>
                </c:pt>
                <c:pt idx="121">
                  <c:v>3338</c:v>
                </c:pt>
                <c:pt idx="122">
                  <c:v>3308</c:v>
                </c:pt>
                <c:pt idx="123">
                  <c:v>3411</c:v>
                </c:pt>
                <c:pt idx="124">
                  <c:v>3344</c:v>
                </c:pt>
                <c:pt idx="125">
                  <c:v>3392</c:v>
                </c:pt>
                <c:pt idx="126">
                  <c:v>3497</c:v>
                </c:pt>
                <c:pt idx="127">
                  <c:v>3419</c:v>
                </c:pt>
                <c:pt idx="128">
                  <c:v>3381</c:v>
                </c:pt>
                <c:pt idx="129">
                  <c:v>3432</c:v>
                </c:pt>
                <c:pt idx="130">
                  <c:v>3364</c:v>
                </c:pt>
                <c:pt idx="131">
                  <c:v>3311</c:v>
                </c:pt>
                <c:pt idx="132">
                  <c:v>3393</c:v>
                </c:pt>
                <c:pt idx="133">
                  <c:v>3357</c:v>
                </c:pt>
                <c:pt idx="134">
                  <c:v>3313</c:v>
                </c:pt>
                <c:pt idx="135">
                  <c:v>3400</c:v>
                </c:pt>
                <c:pt idx="136">
                  <c:v>3322</c:v>
                </c:pt>
                <c:pt idx="137">
                  <c:v>3360</c:v>
                </c:pt>
                <c:pt idx="138">
                  <c:v>3458</c:v>
                </c:pt>
                <c:pt idx="139">
                  <c:v>3381</c:v>
                </c:pt>
                <c:pt idx="140">
                  <c:v>3346</c:v>
                </c:pt>
                <c:pt idx="141">
                  <c:v>3405</c:v>
                </c:pt>
                <c:pt idx="142">
                  <c:v>3351</c:v>
                </c:pt>
                <c:pt idx="143">
                  <c:v>3309</c:v>
                </c:pt>
                <c:pt idx="144">
                  <c:v>3402</c:v>
                </c:pt>
                <c:pt idx="145">
                  <c:v>3377</c:v>
                </c:pt>
                <c:pt idx="146">
                  <c:v>3340</c:v>
                </c:pt>
                <c:pt idx="147">
                  <c:v>3434</c:v>
                </c:pt>
                <c:pt idx="148">
                  <c:v>3364</c:v>
                </c:pt>
                <c:pt idx="149">
                  <c:v>3409</c:v>
                </c:pt>
                <c:pt idx="150">
                  <c:v>3511</c:v>
                </c:pt>
                <c:pt idx="151">
                  <c:v>3437</c:v>
                </c:pt>
                <c:pt idx="152">
                  <c:v>3393</c:v>
                </c:pt>
                <c:pt idx="153">
                  <c:v>3448</c:v>
                </c:pt>
                <c:pt idx="154">
                  <c:v>3391</c:v>
                </c:pt>
                <c:pt idx="155">
                  <c:v>3347</c:v>
                </c:pt>
                <c:pt idx="156">
                  <c:v>3434</c:v>
                </c:pt>
                <c:pt idx="157">
                  <c:v>3420</c:v>
                </c:pt>
                <c:pt idx="158">
                  <c:v>3370</c:v>
                </c:pt>
                <c:pt idx="159">
                  <c:v>3449</c:v>
                </c:pt>
                <c:pt idx="160">
                  <c:v>3389</c:v>
                </c:pt>
                <c:pt idx="161">
                  <c:v>3426</c:v>
                </c:pt>
                <c:pt idx="162">
                  <c:v>3532</c:v>
                </c:pt>
                <c:pt idx="163">
                  <c:v>3453</c:v>
                </c:pt>
                <c:pt idx="164">
                  <c:v>3413</c:v>
                </c:pt>
                <c:pt idx="165">
                  <c:v>3463</c:v>
                </c:pt>
                <c:pt idx="166">
                  <c:v>3399</c:v>
                </c:pt>
                <c:pt idx="167">
                  <c:v>3346</c:v>
                </c:pt>
                <c:pt idx="168">
                  <c:v>3430</c:v>
                </c:pt>
                <c:pt idx="169">
                  <c:v>3396</c:v>
                </c:pt>
                <c:pt idx="170">
                  <c:v>3352</c:v>
                </c:pt>
                <c:pt idx="171">
                  <c:v>3438</c:v>
                </c:pt>
                <c:pt idx="172">
                  <c:v>3358</c:v>
                </c:pt>
                <c:pt idx="173">
                  <c:v>3392</c:v>
                </c:pt>
                <c:pt idx="174">
                  <c:v>3487</c:v>
                </c:pt>
                <c:pt idx="175">
                  <c:v>3407</c:v>
                </c:pt>
                <c:pt idx="176">
                  <c:v>3367</c:v>
                </c:pt>
                <c:pt idx="177">
                  <c:v>3420</c:v>
                </c:pt>
                <c:pt idx="178">
                  <c:v>3359</c:v>
                </c:pt>
                <c:pt idx="179">
                  <c:v>3312</c:v>
                </c:pt>
                <c:pt idx="180">
                  <c:v>3399</c:v>
                </c:pt>
                <c:pt idx="181">
                  <c:v>3371</c:v>
                </c:pt>
                <c:pt idx="182">
                  <c:v>3332</c:v>
                </c:pt>
                <c:pt idx="183">
                  <c:v>3424</c:v>
                </c:pt>
                <c:pt idx="184">
                  <c:v>3351</c:v>
                </c:pt>
                <c:pt idx="185">
                  <c:v>3393</c:v>
                </c:pt>
                <c:pt idx="186">
                  <c:v>3492</c:v>
                </c:pt>
                <c:pt idx="187">
                  <c:v>3416</c:v>
                </c:pt>
                <c:pt idx="188">
                  <c:v>3378</c:v>
                </c:pt>
                <c:pt idx="189">
                  <c:v>3432</c:v>
                </c:pt>
                <c:pt idx="190">
                  <c:v>3372</c:v>
                </c:pt>
                <c:pt idx="191">
                  <c:v>3323</c:v>
                </c:pt>
                <c:pt idx="192">
                  <c:v>3410</c:v>
                </c:pt>
                <c:pt idx="193">
                  <c:v>3380</c:v>
                </c:pt>
                <c:pt idx="194">
                  <c:v>3340</c:v>
                </c:pt>
                <c:pt idx="195">
                  <c:v>3430</c:v>
                </c:pt>
                <c:pt idx="196">
                  <c:v>3354</c:v>
                </c:pt>
                <c:pt idx="197">
                  <c:v>3394</c:v>
                </c:pt>
                <c:pt idx="198">
                  <c:v>3493</c:v>
                </c:pt>
                <c:pt idx="199">
                  <c:v>3418</c:v>
                </c:pt>
                <c:pt idx="200">
                  <c:v>3375</c:v>
                </c:pt>
                <c:pt idx="201">
                  <c:v>3431</c:v>
                </c:pt>
                <c:pt idx="202">
                  <c:v>3375</c:v>
                </c:pt>
                <c:pt idx="203">
                  <c:v>3332</c:v>
                </c:pt>
                <c:pt idx="204">
                  <c:v>3419</c:v>
                </c:pt>
                <c:pt idx="205">
                  <c:v>3406</c:v>
                </c:pt>
                <c:pt idx="206">
                  <c:v>3356</c:v>
                </c:pt>
                <c:pt idx="207">
                  <c:v>3435</c:v>
                </c:pt>
                <c:pt idx="208">
                  <c:v>3375</c:v>
                </c:pt>
                <c:pt idx="209">
                  <c:v>3413</c:v>
                </c:pt>
                <c:pt idx="210">
                  <c:v>3516</c:v>
                </c:pt>
                <c:pt idx="211">
                  <c:v>3436</c:v>
                </c:pt>
                <c:pt idx="212">
                  <c:v>3395</c:v>
                </c:pt>
                <c:pt idx="213">
                  <c:v>3446</c:v>
                </c:pt>
                <c:pt idx="214">
                  <c:v>3383</c:v>
                </c:pt>
                <c:pt idx="215">
                  <c:v>3333</c:v>
                </c:pt>
                <c:pt idx="216">
                  <c:v>3419</c:v>
                </c:pt>
              </c:numCache>
            </c:numRef>
          </c:val>
        </c:ser>
        <c:marker val="1"/>
        <c:axId val="101294080"/>
        <c:axId val="101296384"/>
      </c:lineChart>
      <c:dateAx>
        <c:axId val="101294080"/>
        <c:scaling>
          <c:orientation val="minMax"/>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101296384"/>
        <c:crosses val="autoZero"/>
        <c:auto val="1"/>
        <c:lblOffset val="100"/>
        <c:baseTimeUnit val="months"/>
        <c:majorUnit val="12"/>
        <c:majorTimeUnit val="months"/>
        <c:minorUnit val="12"/>
        <c:minorTimeUnit val="months"/>
      </c:dateAx>
      <c:valAx>
        <c:axId val="101296384"/>
        <c:scaling>
          <c:orientation val="minMax"/>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Number on muster</a:t>
                </a:r>
              </a:p>
            </c:rich>
          </c:tx>
          <c:layout>
            <c:manualLayout>
              <c:xMode val="edge"/>
              <c:yMode val="edge"/>
              <c:x val="1.2555181703608647E-2"/>
              <c:y val="0.20479745077737851"/>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101294080"/>
        <c:crosses val="autoZero"/>
        <c:crossBetween val="midCat"/>
      </c:valAx>
      <c:spPr>
        <a:solidFill>
          <a:srgbClr val="FFFFFF"/>
        </a:solidFill>
        <a:ln w="3175">
          <a:solidFill>
            <a:srgbClr val="000000"/>
          </a:solidFill>
          <a:prstDash val="solid"/>
        </a:ln>
      </c:spPr>
    </c:plotArea>
    <c:legend>
      <c:legendPos val="r"/>
      <c:layout>
        <c:manualLayout>
          <c:xMode val="edge"/>
          <c:yMode val="edge"/>
          <c:x val="0.31167400881057788"/>
          <c:y val="0.9346543690578285"/>
          <c:w val="0.37334801762115088"/>
          <c:h val="4.7524798426669269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39.xml><?xml version="1.0" encoding="utf-8"?>
<c:chartSpace xmlns:c="http://schemas.openxmlformats.org/drawingml/2006/chart" xmlns:a="http://schemas.openxmlformats.org/drawingml/2006/main" xmlns:r="http://schemas.openxmlformats.org/officeDocument/2006/relationships">
  <c:lang val="en-NZ"/>
  <c:chart>
    <c:title>
      <c:tx>
        <c:rich>
          <a:bodyPr/>
          <a:lstStyle/>
          <a:p>
            <a:pPr algn="l">
              <a:defRPr sz="1600" b="1" i="0" u="none" strike="noStrike" baseline="0">
                <a:solidFill>
                  <a:srgbClr val="000000"/>
                </a:solidFill>
                <a:latin typeface="Arial"/>
                <a:ea typeface="Arial"/>
                <a:cs typeface="Arial"/>
              </a:defRPr>
            </a:pPr>
            <a:r>
              <a:rPr lang="en-NZ"/>
              <a:t>Post-detention Conditions starts</a:t>
            </a:r>
          </a:p>
        </c:rich>
      </c:tx>
      <c:spPr>
        <a:noFill/>
        <a:ln w="25400">
          <a:noFill/>
        </a:ln>
      </c:spPr>
    </c:title>
    <c:plotArea>
      <c:layout>
        <c:manualLayout>
          <c:layoutTarget val="inner"/>
          <c:xMode val="edge"/>
          <c:yMode val="edge"/>
          <c:x val="0.11419600306091408"/>
          <c:y val="9.2587406772173295E-2"/>
          <c:w val="0.86439031378390063"/>
          <c:h val="0.67236980140116565"/>
        </c:manualLayout>
      </c:layout>
      <c:lineChart>
        <c:grouping val="standard"/>
        <c:ser>
          <c:idx val="2"/>
          <c:order val="0"/>
          <c:tx>
            <c:strRef>
              <c:f>'Post sentence tables - starts'!$E$3</c:f>
              <c:strCache>
                <c:ptCount val="1"/>
                <c:pt idx="0">
                  <c:v>Post Detention Conditions</c:v>
                </c:pt>
              </c:strCache>
            </c:strRef>
          </c:tx>
          <c:spPr>
            <a:ln w="38100" cmpd="sng">
              <a:solidFill>
                <a:srgbClr val="263E78"/>
              </a:solidFill>
              <a:prstDash val="solid"/>
            </a:ln>
          </c:spPr>
          <c:marker>
            <c:symbol val="triangle"/>
            <c:size val="3"/>
            <c:spPr>
              <a:noFill/>
              <a:ln w="9525">
                <a:noFill/>
              </a:ln>
            </c:spPr>
          </c:marker>
          <c:cat>
            <c:numRef>
              <c:f>'Post sentence tables - starts'!$B$4:$B$304</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43282</c:v>
                </c:pt>
                <c:pt idx="218">
                  <c:v>43313</c:v>
                </c:pt>
                <c:pt idx="219">
                  <c:v>43344</c:v>
                </c:pt>
                <c:pt idx="220">
                  <c:v>43374</c:v>
                </c:pt>
                <c:pt idx="221">
                  <c:v>43405</c:v>
                </c:pt>
                <c:pt idx="222">
                  <c:v>43435</c:v>
                </c:pt>
                <c:pt idx="223">
                  <c:v>43466</c:v>
                </c:pt>
                <c:pt idx="224">
                  <c:v>43497</c:v>
                </c:pt>
                <c:pt idx="225">
                  <c:v>43525</c:v>
                </c:pt>
                <c:pt idx="226">
                  <c:v>43556</c:v>
                </c:pt>
                <c:pt idx="227">
                  <c:v>43586</c:v>
                </c:pt>
                <c:pt idx="228">
                  <c:v>43617</c:v>
                </c:pt>
                <c:pt idx="229">
                  <c:v>43647</c:v>
                </c:pt>
                <c:pt idx="230">
                  <c:v>43678</c:v>
                </c:pt>
                <c:pt idx="231">
                  <c:v>43709</c:v>
                </c:pt>
                <c:pt idx="232">
                  <c:v>43739</c:v>
                </c:pt>
                <c:pt idx="233">
                  <c:v>43770</c:v>
                </c:pt>
                <c:pt idx="234">
                  <c:v>43800</c:v>
                </c:pt>
                <c:pt idx="235">
                  <c:v>43831</c:v>
                </c:pt>
                <c:pt idx="236">
                  <c:v>43862</c:v>
                </c:pt>
                <c:pt idx="237">
                  <c:v>43891</c:v>
                </c:pt>
                <c:pt idx="238">
                  <c:v>43922</c:v>
                </c:pt>
                <c:pt idx="239">
                  <c:v>43952</c:v>
                </c:pt>
                <c:pt idx="240">
                  <c:v>43983</c:v>
                </c:pt>
                <c:pt idx="241">
                  <c:v>44013</c:v>
                </c:pt>
                <c:pt idx="242">
                  <c:v>44044</c:v>
                </c:pt>
                <c:pt idx="243">
                  <c:v>44075</c:v>
                </c:pt>
                <c:pt idx="244">
                  <c:v>44105</c:v>
                </c:pt>
                <c:pt idx="245">
                  <c:v>44136</c:v>
                </c:pt>
                <c:pt idx="246">
                  <c:v>44166</c:v>
                </c:pt>
                <c:pt idx="247">
                  <c:v>44197</c:v>
                </c:pt>
                <c:pt idx="248">
                  <c:v>44228</c:v>
                </c:pt>
                <c:pt idx="249">
                  <c:v>44256</c:v>
                </c:pt>
                <c:pt idx="250">
                  <c:v>44287</c:v>
                </c:pt>
                <c:pt idx="251">
                  <c:v>44317</c:v>
                </c:pt>
                <c:pt idx="252">
                  <c:v>44348</c:v>
                </c:pt>
                <c:pt idx="253">
                  <c:v>44378</c:v>
                </c:pt>
                <c:pt idx="254">
                  <c:v>44409</c:v>
                </c:pt>
                <c:pt idx="255">
                  <c:v>44440</c:v>
                </c:pt>
                <c:pt idx="256">
                  <c:v>44470</c:v>
                </c:pt>
                <c:pt idx="257">
                  <c:v>44501</c:v>
                </c:pt>
                <c:pt idx="258">
                  <c:v>44531</c:v>
                </c:pt>
                <c:pt idx="259">
                  <c:v>44562</c:v>
                </c:pt>
                <c:pt idx="260">
                  <c:v>44593</c:v>
                </c:pt>
                <c:pt idx="261">
                  <c:v>44621</c:v>
                </c:pt>
                <c:pt idx="262">
                  <c:v>44652</c:v>
                </c:pt>
                <c:pt idx="263">
                  <c:v>44682</c:v>
                </c:pt>
                <c:pt idx="264">
                  <c:v>44713</c:v>
                </c:pt>
                <c:pt idx="265">
                  <c:v>44743</c:v>
                </c:pt>
                <c:pt idx="266">
                  <c:v>44774</c:v>
                </c:pt>
                <c:pt idx="267">
                  <c:v>44805</c:v>
                </c:pt>
                <c:pt idx="268">
                  <c:v>44835</c:v>
                </c:pt>
                <c:pt idx="269">
                  <c:v>44866</c:v>
                </c:pt>
                <c:pt idx="270">
                  <c:v>44896</c:v>
                </c:pt>
                <c:pt idx="271">
                  <c:v>44927</c:v>
                </c:pt>
                <c:pt idx="272">
                  <c:v>44958</c:v>
                </c:pt>
                <c:pt idx="273">
                  <c:v>44986</c:v>
                </c:pt>
                <c:pt idx="274">
                  <c:v>45017</c:v>
                </c:pt>
                <c:pt idx="275">
                  <c:v>45047</c:v>
                </c:pt>
                <c:pt idx="276">
                  <c:v>45078</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45474</c:v>
                </c:pt>
                <c:pt idx="290" formatCode="mmm\ yy">
                  <c:v>45505</c:v>
                </c:pt>
                <c:pt idx="291" formatCode="mmm\ yy">
                  <c:v>45536</c:v>
                </c:pt>
                <c:pt idx="292" formatCode="mmm\ yy">
                  <c:v>45566</c:v>
                </c:pt>
                <c:pt idx="293" formatCode="mmm\ yy">
                  <c:v>45597</c:v>
                </c:pt>
                <c:pt idx="294" formatCode="mmm\ yy">
                  <c:v>45627</c:v>
                </c:pt>
                <c:pt idx="295" formatCode="mmm\ yy">
                  <c:v>45658</c:v>
                </c:pt>
                <c:pt idx="296" formatCode="mmm\ yy">
                  <c:v>45689</c:v>
                </c:pt>
                <c:pt idx="297" formatCode="mmm\ yy">
                  <c:v>45717</c:v>
                </c:pt>
                <c:pt idx="298" formatCode="mmm\ yy">
                  <c:v>45748</c:v>
                </c:pt>
                <c:pt idx="299" formatCode="mmm\ yy">
                  <c:v>45778</c:v>
                </c:pt>
                <c:pt idx="300" formatCode="mmm\ yy">
                  <c:v>45809</c:v>
                </c:pt>
              </c:numCache>
            </c:numRef>
          </c:cat>
          <c:val>
            <c:numRef>
              <c:f>'Post sentence tables - starts'!$E$4:$E$304</c:f>
              <c:numCache>
                <c:formatCode>_-* #,##0_-;\-* #,##0_-;_-* "-"??_-;_-@_-</c:formatCode>
                <c:ptCount val="301"/>
                <c:pt idx="90">
                  <c:v>2</c:v>
                </c:pt>
                <c:pt idx="91">
                  <c:v>11</c:v>
                </c:pt>
                <c:pt idx="92">
                  <c:v>15</c:v>
                </c:pt>
                <c:pt idx="93">
                  <c:v>31</c:v>
                </c:pt>
                <c:pt idx="94">
                  <c:v>50</c:v>
                </c:pt>
                <c:pt idx="95">
                  <c:v>72</c:v>
                </c:pt>
                <c:pt idx="96">
                  <c:v>71</c:v>
                </c:pt>
                <c:pt idx="97">
                  <c:v>111</c:v>
                </c:pt>
                <c:pt idx="98">
                  <c:v>119</c:v>
                </c:pt>
                <c:pt idx="99">
                  <c:v>135</c:v>
                </c:pt>
                <c:pt idx="100">
                  <c:v>157</c:v>
                </c:pt>
                <c:pt idx="101">
                  <c:v>178</c:v>
                </c:pt>
                <c:pt idx="102">
                  <c:v>180</c:v>
                </c:pt>
                <c:pt idx="103">
                  <c:v>162</c:v>
                </c:pt>
                <c:pt idx="104">
                  <c:v>154</c:v>
                </c:pt>
                <c:pt idx="105">
                  <c:v>188</c:v>
                </c:pt>
                <c:pt idx="106">
                  <c:v>194</c:v>
                </c:pt>
                <c:pt idx="107">
                  <c:v>178</c:v>
                </c:pt>
                <c:pt idx="108">
                  <c:v>158</c:v>
                </c:pt>
                <c:pt idx="109">
                  <c:v>191</c:v>
                </c:pt>
                <c:pt idx="110">
                  <c:v>168</c:v>
                </c:pt>
                <c:pt idx="111">
                  <c:v>202</c:v>
                </c:pt>
                <c:pt idx="112">
                  <c:v>197</c:v>
                </c:pt>
                <c:pt idx="113">
                  <c:v>178</c:v>
                </c:pt>
                <c:pt idx="114">
                  <c:v>188</c:v>
                </c:pt>
                <c:pt idx="115">
                  <c:v>182</c:v>
                </c:pt>
                <c:pt idx="116">
                  <c:v>185</c:v>
                </c:pt>
                <c:pt idx="117">
                  <c:v>212</c:v>
                </c:pt>
                <c:pt idx="118">
                  <c:v>202</c:v>
                </c:pt>
                <c:pt idx="119">
                  <c:v>184</c:v>
                </c:pt>
                <c:pt idx="120">
                  <c:v>199</c:v>
                </c:pt>
                <c:pt idx="121">
                  <c:v>214</c:v>
                </c:pt>
                <c:pt idx="122">
                  <c:v>210</c:v>
                </c:pt>
                <c:pt idx="123">
                  <c:v>247</c:v>
                </c:pt>
                <c:pt idx="124">
                  <c:v>227</c:v>
                </c:pt>
                <c:pt idx="125">
                  <c:v>249</c:v>
                </c:pt>
                <c:pt idx="126">
                  <c:v>288</c:v>
                </c:pt>
                <c:pt idx="127">
                  <c:v>243</c:v>
                </c:pt>
                <c:pt idx="128">
                  <c:v>227</c:v>
                </c:pt>
                <c:pt idx="129">
                  <c:v>276</c:v>
                </c:pt>
                <c:pt idx="130">
                  <c:v>267</c:v>
                </c:pt>
                <c:pt idx="131">
                  <c:v>223</c:v>
                </c:pt>
                <c:pt idx="132">
                  <c:v>217</c:v>
                </c:pt>
                <c:pt idx="133">
                  <c:v>192</c:v>
                </c:pt>
                <c:pt idx="134">
                  <c:v>187</c:v>
                </c:pt>
                <c:pt idx="135">
                  <c:v>211</c:v>
                </c:pt>
                <c:pt idx="136">
                  <c:v>210</c:v>
                </c:pt>
                <c:pt idx="137">
                  <c:v>201</c:v>
                </c:pt>
                <c:pt idx="138">
                  <c:v>210</c:v>
                </c:pt>
                <c:pt idx="139">
                  <c:v>181</c:v>
                </c:pt>
                <c:pt idx="140">
                  <c:v>204</c:v>
                </c:pt>
                <c:pt idx="141">
                  <c:v>198</c:v>
                </c:pt>
                <c:pt idx="142">
                  <c:v>195</c:v>
                </c:pt>
                <c:pt idx="143">
                  <c:v>198</c:v>
                </c:pt>
                <c:pt idx="144">
                  <c:v>223</c:v>
                </c:pt>
                <c:pt idx="145">
                  <c:v>211</c:v>
                </c:pt>
                <c:pt idx="146">
                  <c:v>206</c:v>
                </c:pt>
                <c:pt idx="147">
                  <c:v>185</c:v>
                </c:pt>
                <c:pt idx="148">
                  <c:v>212</c:v>
                </c:pt>
                <c:pt idx="149">
                  <c:v>246</c:v>
                </c:pt>
                <c:pt idx="150">
                  <c:v>241</c:v>
                </c:pt>
                <c:pt idx="151">
                  <c:v>213</c:v>
                </c:pt>
                <c:pt idx="152">
                  <c:v>204</c:v>
                </c:pt>
                <c:pt idx="153">
                  <c:v>251</c:v>
                </c:pt>
                <c:pt idx="154">
                  <c:v>210</c:v>
                </c:pt>
                <c:pt idx="155">
                  <c:v>229</c:v>
                </c:pt>
                <c:pt idx="156">
                  <c:v>206</c:v>
                </c:pt>
                <c:pt idx="157">
                  <c:v>226</c:v>
                </c:pt>
                <c:pt idx="158">
                  <c:v>207</c:v>
                </c:pt>
                <c:pt idx="159">
                  <c:v>233</c:v>
                </c:pt>
                <c:pt idx="160">
                  <c:v>232</c:v>
                </c:pt>
                <c:pt idx="161">
                  <c:v>237</c:v>
                </c:pt>
                <c:pt idx="162">
                  <c:v>224</c:v>
                </c:pt>
                <c:pt idx="163">
                  <c:v>236</c:v>
                </c:pt>
                <c:pt idx="164">
                  <c:v>247</c:v>
                </c:pt>
                <c:pt idx="165">
                  <c:v>263</c:v>
                </c:pt>
                <c:pt idx="166">
                  <c:v>251</c:v>
                </c:pt>
                <c:pt idx="167">
                  <c:v>250</c:v>
                </c:pt>
                <c:pt idx="168">
                  <c:v>202</c:v>
                </c:pt>
                <c:pt idx="169">
                  <c:v>201</c:v>
                </c:pt>
                <c:pt idx="170">
                  <c:v>221</c:v>
                </c:pt>
                <c:pt idx="171">
                  <c:v>207</c:v>
                </c:pt>
                <c:pt idx="172">
                  <c:v>209</c:v>
                </c:pt>
                <c:pt idx="173">
                  <c:v>238</c:v>
                </c:pt>
                <c:pt idx="174">
                  <c:v>228</c:v>
                </c:pt>
                <c:pt idx="175">
                  <c:v>251</c:v>
                </c:pt>
                <c:pt idx="176">
                  <c:v>252</c:v>
                </c:pt>
                <c:pt idx="177">
                  <c:v>307</c:v>
                </c:pt>
                <c:pt idx="178">
                  <c:v>201</c:v>
                </c:pt>
                <c:pt idx="179">
                  <c:v>206</c:v>
                </c:pt>
                <c:pt idx="180">
                  <c:v>202</c:v>
                </c:pt>
                <c:pt idx="181">
                  <c:v>206</c:v>
                </c:pt>
                <c:pt idx="182">
                  <c:v>219</c:v>
                </c:pt>
                <c:pt idx="183">
                  <c:v>225</c:v>
                </c:pt>
                <c:pt idx="184">
                  <c:v>235</c:v>
                </c:pt>
                <c:pt idx="185">
                  <c:v>247</c:v>
                </c:pt>
                <c:pt idx="186">
                  <c:v>249</c:v>
                </c:pt>
              </c:numCache>
            </c:numRef>
          </c:val>
        </c:ser>
        <c:ser>
          <c:idx val="3"/>
          <c:order val="1"/>
          <c:tx>
            <c:strRef>
              <c:f>'Post sentence tables - starts'!$I$2:$M$2</c:f>
              <c:strCache>
                <c:ptCount val="1"/>
                <c:pt idx="0">
                  <c:v>Forecast</c:v>
                </c:pt>
              </c:strCache>
            </c:strRef>
          </c:tx>
          <c:spPr>
            <a:ln w="25400">
              <a:solidFill>
                <a:schemeClr val="accent1"/>
              </a:solidFill>
              <a:prstDash val="solid"/>
            </a:ln>
          </c:spPr>
          <c:marker>
            <c:symbol val="x"/>
            <c:size val="3"/>
            <c:spPr>
              <a:noFill/>
              <a:ln w="9525">
                <a:noFill/>
              </a:ln>
            </c:spPr>
          </c:marker>
          <c:cat>
            <c:numRef>
              <c:f>'Post sentence tables - starts'!$B$4:$B$304</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43282</c:v>
                </c:pt>
                <c:pt idx="218">
                  <c:v>43313</c:v>
                </c:pt>
                <c:pt idx="219">
                  <c:v>43344</c:v>
                </c:pt>
                <c:pt idx="220">
                  <c:v>43374</c:v>
                </c:pt>
                <c:pt idx="221">
                  <c:v>43405</c:v>
                </c:pt>
                <c:pt idx="222">
                  <c:v>43435</c:v>
                </c:pt>
                <c:pt idx="223">
                  <c:v>43466</c:v>
                </c:pt>
                <c:pt idx="224">
                  <c:v>43497</c:v>
                </c:pt>
                <c:pt idx="225">
                  <c:v>43525</c:v>
                </c:pt>
                <c:pt idx="226">
                  <c:v>43556</c:v>
                </c:pt>
                <c:pt idx="227">
                  <c:v>43586</c:v>
                </c:pt>
                <c:pt idx="228">
                  <c:v>43617</c:v>
                </c:pt>
                <c:pt idx="229">
                  <c:v>43647</c:v>
                </c:pt>
                <c:pt idx="230">
                  <c:v>43678</c:v>
                </c:pt>
                <c:pt idx="231">
                  <c:v>43709</c:v>
                </c:pt>
                <c:pt idx="232">
                  <c:v>43739</c:v>
                </c:pt>
                <c:pt idx="233">
                  <c:v>43770</c:v>
                </c:pt>
                <c:pt idx="234">
                  <c:v>43800</c:v>
                </c:pt>
                <c:pt idx="235">
                  <c:v>43831</c:v>
                </c:pt>
                <c:pt idx="236">
                  <c:v>43862</c:v>
                </c:pt>
                <c:pt idx="237">
                  <c:v>43891</c:v>
                </c:pt>
                <c:pt idx="238">
                  <c:v>43922</c:v>
                </c:pt>
                <c:pt idx="239">
                  <c:v>43952</c:v>
                </c:pt>
                <c:pt idx="240">
                  <c:v>43983</c:v>
                </c:pt>
                <c:pt idx="241">
                  <c:v>44013</c:v>
                </c:pt>
                <c:pt idx="242">
                  <c:v>44044</c:v>
                </c:pt>
                <c:pt idx="243">
                  <c:v>44075</c:v>
                </c:pt>
                <c:pt idx="244">
                  <c:v>44105</c:v>
                </c:pt>
                <c:pt idx="245">
                  <c:v>44136</c:v>
                </c:pt>
                <c:pt idx="246">
                  <c:v>44166</c:v>
                </c:pt>
                <c:pt idx="247">
                  <c:v>44197</c:v>
                </c:pt>
                <c:pt idx="248">
                  <c:v>44228</c:v>
                </c:pt>
                <c:pt idx="249">
                  <c:v>44256</c:v>
                </c:pt>
                <c:pt idx="250">
                  <c:v>44287</c:v>
                </c:pt>
                <c:pt idx="251">
                  <c:v>44317</c:v>
                </c:pt>
                <c:pt idx="252">
                  <c:v>44348</c:v>
                </c:pt>
                <c:pt idx="253">
                  <c:v>44378</c:v>
                </c:pt>
                <c:pt idx="254">
                  <c:v>44409</c:v>
                </c:pt>
                <c:pt idx="255">
                  <c:v>44440</c:v>
                </c:pt>
                <c:pt idx="256">
                  <c:v>44470</c:v>
                </c:pt>
                <c:pt idx="257">
                  <c:v>44501</c:v>
                </c:pt>
                <c:pt idx="258">
                  <c:v>44531</c:v>
                </c:pt>
                <c:pt idx="259">
                  <c:v>44562</c:v>
                </c:pt>
                <c:pt idx="260">
                  <c:v>44593</c:v>
                </c:pt>
                <c:pt idx="261">
                  <c:v>44621</c:v>
                </c:pt>
                <c:pt idx="262">
                  <c:v>44652</c:v>
                </c:pt>
                <c:pt idx="263">
                  <c:v>44682</c:v>
                </c:pt>
                <c:pt idx="264">
                  <c:v>44713</c:v>
                </c:pt>
                <c:pt idx="265">
                  <c:v>44743</c:v>
                </c:pt>
                <c:pt idx="266">
                  <c:v>44774</c:v>
                </c:pt>
                <c:pt idx="267">
                  <c:v>44805</c:v>
                </c:pt>
                <c:pt idx="268">
                  <c:v>44835</c:v>
                </c:pt>
                <c:pt idx="269">
                  <c:v>44866</c:v>
                </c:pt>
                <c:pt idx="270">
                  <c:v>44896</c:v>
                </c:pt>
                <c:pt idx="271">
                  <c:v>44927</c:v>
                </c:pt>
                <c:pt idx="272">
                  <c:v>44958</c:v>
                </c:pt>
                <c:pt idx="273">
                  <c:v>44986</c:v>
                </c:pt>
                <c:pt idx="274">
                  <c:v>45017</c:v>
                </c:pt>
                <c:pt idx="275">
                  <c:v>45047</c:v>
                </c:pt>
                <c:pt idx="276">
                  <c:v>45078</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45474</c:v>
                </c:pt>
                <c:pt idx="290" formatCode="mmm\ yy">
                  <c:v>45505</c:v>
                </c:pt>
                <c:pt idx="291" formatCode="mmm\ yy">
                  <c:v>45536</c:v>
                </c:pt>
                <c:pt idx="292" formatCode="mmm\ yy">
                  <c:v>45566</c:v>
                </c:pt>
                <c:pt idx="293" formatCode="mmm\ yy">
                  <c:v>45597</c:v>
                </c:pt>
                <c:pt idx="294" formatCode="mmm\ yy">
                  <c:v>45627</c:v>
                </c:pt>
                <c:pt idx="295" formatCode="mmm\ yy">
                  <c:v>45658</c:v>
                </c:pt>
                <c:pt idx="296" formatCode="mmm\ yy">
                  <c:v>45689</c:v>
                </c:pt>
                <c:pt idx="297" formatCode="mmm\ yy">
                  <c:v>45717</c:v>
                </c:pt>
                <c:pt idx="298" formatCode="mmm\ yy">
                  <c:v>45748</c:v>
                </c:pt>
                <c:pt idx="299" formatCode="mmm\ yy">
                  <c:v>45778</c:v>
                </c:pt>
                <c:pt idx="300" formatCode="mmm\ yy">
                  <c:v>45809</c:v>
                </c:pt>
              </c:numCache>
            </c:numRef>
          </c:cat>
          <c:val>
            <c:numRef>
              <c:f>'Post sentence tables - starts'!$K$4:$K$304</c:f>
              <c:numCache>
                <c:formatCode>_-* #,##0_-;\-* #,##0_-;_-* "-"??_-;_-@_-</c:formatCode>
                <c:ptCount val="301"/>
                <c:pt idx="185">
                  <c:v>226.24097639574376</c:v>
                </c:pt>
                <c:pt idx="186">
                  <c:v>233.27849183196795</c:v>
                </c:pt>
                <c:pt idx="187">
                  <c:v>217.34117181312104</c:v>
                </c:pt>
                <c:pt idx="188">
                  <c:v>217.09518392555438</c:v>
                </c:pt>
                <c:pt idx="189">
                  <c:v>237.77959736071838</c:v>
                </c:pt>
                <c:pt idx="190">
                  <c:v>218.77197476203474</c:v>
                </c:pt>
                <c:pt idx="191">
                  <c:v>213.97550841084478</c:v>
                </c:pt>
                <c:pt idx="192">
                  <c:v>208.00244854943739</c:v>
                </c:pt>
                <c:pt idx="193">
                  <c:v>213.66298344472492</c:v>
                </c:pt>
                <c:pt idx="194">
                  <c:v>213.66442295942659</c:v>
                </c:pt>
                <c:pt idx="195">
                  <c:v>224.35082997461944</c:v>
                </c:pt>
                <c:pt idx="196">
                  <c:v>226.3116787982074</c:v>
                </c:pt>
                <c:pt idx="197">
                  <c:v>241.3321990703912</c:v>
                </c:pt>
                <c:pt idx="198">
                  <c:v>241.92958297543643</c:v>
                </c:pt>
                <c:pt idx="199">
                  <c:v>226.11896392114227</c:v>
                </c:pt>
                <c:pt idx="200">
                  <c:v>224.01204482511682</c:v>
                </c:pt>
                <c:pt idx="201">
                  <c:v>245.3917880766657</c:v>
                </c:pt>
                <c:pt idx="202">
                  <c:v>223.10806642770282</c:v>
                </c:pt>
                <c:pt idx="203">
                  <c:v>217.83218876981593</c:v>
                </c:pt>
                <c:pt idx="204">
                  <c:v>205.45776875839343</c:v>
                </c:pt>
                <c:pt idx="205">
                  <c:v>214.82926133319</c:v>
                </c:pt>
                <c:pt idx="206">
                  <c:v>212.41934038335415</c:v>
                </c:pt>
                <c:pt idx="207">
                  <c:v>223.05277807369069</c:v>
                </c:pt>
                <c:pt idx="208">
                  <c:v>222.57103091182026</c:v>
                </c:pt>
                <c:pt idx="209">
                  <c:v>235.24694082618427</c:v>
                </c:pt>
                <c:pt idx="210">
                  <c:v>238.18136984354371</c:v>
                </c:pt>
                <c:pt idx="211">
                  <c:v>223.65192439944133</c:v>
                </c:pt>
                <c:pt idx="212">
                  <c:v>222.52746052615916</c:v>
                </c:pt>
                <c:pt idx="213">
                  <c:v>243.86224770561023</c:v>
                </c:pt>
                <c:pt idx="214">
                  <c:v>222.09494894174952</c:v>
                </c:pt>
                <c:pt idx="215">
                  <c:v>217.15127967629763</c:v>
                </c:pt>
                <c:pt idx="216">
                  <c:v>205.22872428504411</c:v>
                </c:pt>
                <c:pt idx="217">
                  <c:v>214.12977742829304</c:v>
                </c:pt>
                <c:pt idx="218">
                  <c:v>211.45973466178515</c:v>
                </c:pt>
                <c:pt idx="219">
                  <c:v>222.15945364637594</c:v>
                </c:pt>
                <c:pt idx="220">
                  <c:v>221.83326086591077</c:v>
                </c:pt>
                <c:pt idx="221">
                  <c:v>234.62557754965522</c:v>
                </c:pt>
                <c:pt idx="222">
                  <c:v>237.61425797311423</c:v>
                </c:pt>
                <c:pt idx="223">
                  <c:v>223.17302178417683</c:v>
                </c:pt>
                <c:pt idx="224">
                  <c:v>222.12149097782958</c:v>
                </c:pt>
                <c:pt idx="225">
                  <c:v>243.49595213375795</c:v>
                </c:pt>
                <c:pt idx="226">
                  <c:v>221.7695055900715</c:v>
                </c:pt>
                <c:pt idx="227">
                  <c:v>216.87441063554971</c:v>
                </c:pt>
                <c:pt idx="228">
                  <c:v>204.99099969505204</c:v>
                </c:pt>
                <c:pt idx="229">
                  <c:v>213.92704069605423</c:v>
                </c:pt>
                <c:pt idx="230">
                  <c:v>211.2887502919933</c:v>
                </c:pt>
                <c:pt idx="231">
                  <c:v>222.01072002475453</c:v>
                </c:pt>
                <c:pt idx="232">
                  <c:v>221.70477811503977</c:v>
                </c:pt>
                <c:pt idx="233">
                  <c:v>234.5162422015737</c:v>
                </c:pt>
                <c:pt idx="234">
                  <c:v>237.51834239114837</c:v>
                </c:pt>
                <c:pt idx="235">
                  <c:v>223.09027666587804</c:v>
                </c:pt>
                <c:pt idx="236">
                  <c:v>222.87387786550397</c:v>
                </c:pt>
                <c:pt idx="237">
                  <c:v>244.24268733886313</c:v>
                </c:pt>
                <c:pt idx="238">
                  <c:v>222.49921195087745</c:v>
                </c:pt>
                <c:pt idx="239">
                  <c:v>217.58006862382135</c:v>
                </c:pt>
                <c:pt idx="240">
                  <c:v>206.18031645380134</c:v>
                </c:pt>
                <c:pt idx="241">
                  <c:v>214.33776052579236</c:v>
                </c:pt>
                <c:pt idx="242">
                  <c:v>211.25900014393847</c:v>
                </c:pt>
                <c:pt idx="243">
                  <c:v>221.9850747766701</c:v>
                </c:pt>
                <c:pt idx="244">
                  <c:v>221.682652887465</c:v>
                </c:pt>
                <c:pt idx="245">
                  <c:v>234.49727733189314</c:v>
                </c:pt>
                <c:pt idx="246">
                  <c:v>237.50177535873388</c:v>
                </c:pt>
                <c:pt idx="247">
                  <c:v>223.07601703120099</c:v>
                </c:pt>
                <c:pt idx="248">
                  <c:v>221.21413534776653</c:v>
                </c:pt>
                <c:pt idx="249">
                  <c:v>242.61313074837432</c:v>
                </c:pt>
                <c:pt idx="250">
                  <c:v>220.91912384258094</c:v>
                </c:pt>
                <c:pt idx="251">
                  <c:v>216.06289946597144</c:v>
                </c:pt>
                <c:pt idx="252">
                  <c:v>203.71268066969571</c:v>
                </c:pt>
                <c:pt idx="253">
                  <c:v>213.44065965416084</c:v>
                </c:pt>
                <c:pt idx="254">
                  <c:v>211.25385760441483</c:v>
                </c:pt>
                <c:pt idx="255">
                  <c:v>221.98064157434018</c:v>
                </c:pt>
                <c:pt idx="256">
                  <c:v>221.67883307339758</c:v>
                </c:pt>
                <c:pt idx="257">
                  <c:v>234.49399989283214</c:v>
                </c:pt>
                <c:pt idx="258">
                  <c:v>237.4989117100956</c:v>
                </c:pt>
                <c:pt idx="259">
                  <c:v>223.07355441039556</c:v>
                </c:pt>
                <c:pt idx="260">
                  <c:v>222.03569890404799</c:v>
                </c:pt>
                <c:pt idx="261">
                  <c:v>243.42062175833314</c:v>
                </c:pt>
                <c:pt idx="262">
                  <c:v>221.70272954811128</c:v>
                </c:pt>
                <c:pt idx="263">
                  <c:v>216.81581815938085</c:v>
                </c:pt>
                <c:pt idx="264">
                  <c:v>204.94173184614766</c:v>
                </c:pt>
                <c:pt idx="265">
                  <c:v>213.88516764000505</c:v>
                </c:pt>
                <c:pt idx="266">
                  <c:v>211.25296917998634</c:v>
                </c:pt>
                <c:pt idx="267">
                  <c:v>221.97987552731863</c:v>
                </c:pt>
                <c:pt idx="268">
                  <c:v>221.67817314176318</c:v>
                </c:pt>
                <c:pt idx="269">
                  <c:v>234.49343366528922</c:v>
                </c:pt>
                <c:pt idx="270">
                  <c:v>237.49841690525719</c:v>
                </c:pt>
                <c:pt idx="271">
                  <c:v>223.07312893983118</c:v>
                </c:pt>
                <c:pt idx="272">
                  <c:v>222.03533031219195</c:v>
                </c:pt>
                <c:pt idx="273">
                  <c:v>243.42029831155554</c:v>
                </c:pt>
                <c:pt idx="274">
                  <c:v>221.7024439145371</c:v>
                </c:pt>
                <c:pt idx="275">
                  <c:v>216.81556683989032</c:v>
                </c:pt>
                <c:pt idx="276">
                  <c:v>204.94152030404274</c:v>
                </c:pt>
                <c:pt idx="277">
                  <c:v>213.8849882878736</c:v>
                </c:pt>
                <c:pt idx="278">
                  <c:v>211.25281568730483</c:v>
                </c:pt>
                <c:pt idx="279">
                  <c:v>221.97974317298153</c:v>
                </c:pt>
                <c:pt idx="280">
                  <c:v>221.6780591217981</c:v>
                </c:pt>
                <c:pt idx="281">
                  <c:v>234.49333583735739</c:v>
                </c:pt>
                <c:pt idx="282">
                  <c:v>237.49833141561297</c:v>
                </c:pt>
                <c:pt idx="283">
                  <c:v>223.07305542906951</c:v>
                </c:pt>
                <c:pt idx="284">
                  <c:v>222.85894871769975</c:v>
                </c:pt>
                <c:pt idx="285">
                  <c:v>244.2295929369968</c:v>
                </c:pt>
                <c:pt idx="286">
                  <c:v>222.48764229090636</c:v>
                </c:pt>
                <c:pt idx="287">
                  <c:v>217.56988749684072</c:v>
                </c:pt>
                <c:pt idx="288">
                  <c:v>206.17174191209841</c:v>
                </c:pt>
                <c:pt idx="289">
                  <c:v>214.33049829872147</c:v>
                </c:pt>
                <c:pt idx="290">
                  <c:v>211.25278916784418</c:v>
                </c:pt>
                <c:pt idx="291">
                  <c:v>221.97972030564324</c:v>
                </c:pt>
                <c:pt idx="292">
                  <c:v>221.67803942207618</c:v>
                </c:pt>
                <c:pt idx="293">
                  <c:v>234.493318935269</c:v>
                </c:pt>
                <c:pt idx="294">
                  <c:v>237.49831664525698</c:v>
                </c:pt>
                <c:pt idx="295">
                  <c:v>223.07304272831081</c:v>
                </c:pt>
                <c:pt idx="296">
                  <c:v>221.21157353907853</c:v>
                </c:pt>
                <c:pt idx="297">
                  <c:v>242.61088226486899</c:v>
                </c:pt>
                <c:pt idx="298">
                  <c:v>220.91713831063538</c:v>
                </c:pt>
                <c:pt idx="299">
                  <c:v>216.06115183837068</c:v>
                </c:pt>
                <c:pt idx="300">
                  <c:v>204.6630074291285</c:v>
                </c:pt>
              </c:numCache>
            </c:numRef>
          </c:val>
        </c:ser>
        <c:marker val="1"/>
        <c:axId val="101432320"/>
        <c:axId val="101434880"/>
      </c:lineChart>
      <c:dateAx>
        <c:axId val="101432320"/>
        <c:scaling>
          <c:orientation val="minMax"/>
          <c:min val="39234"/>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7834946292506747"/>
              <c:y val="0.8757002809564578"/>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101434880"/>
        <c:crosses val="autoZero"/>
        <c:auto val="1"/>
        <c:lblOffset val="100"/>
        <c:baseTimeUnit val="months"/>
        <c:majorUnit val="12"/>
        <c:majorTimeUnit val="months"/>
        <c:minorUnit val="12"/>
        <c:minorTimeUnit val="months"/>
      </c:dateAx>
      <c:valAx>
        <c:axId val="101434880"/>
        <c:scaling>
          <c:orientation val="minMax"/>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Number of starts</a:t>
                </a:r>
              </a:p>
            </c:rich>
          </c:tx>
          <c:layout>
            <c:manualLayout>
              <c:xMode val="edge"/>
              <c:yMode val="edge"/>
              <c:x val="1.2555181703608647E-2"/>
              <c:y val="0.20479745077737851"/>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101432320"/>
        <c:crosses val="autoZero"/>
        <c:crossBetween val="midCat"/>
      </c:valAx>
      <c:spPr>
        <a:solidFill>
          <a:srgbClr val="FFFFFF"/>
        </a:solidFill>
        <a:ln w="3175">
          <a:solidFill>
            <a:srgbClr val="000000"/>
          </a:solidFill>
          <a:prstDash val="solid"/>
        </a:ln>
      </c:spPr>
    </c:plotArea>
    <c:legend>
      <c:legendPos val="r"/>
      <c:layout>
        <c:manualLayout>
          <c:xMode val="edge"/>
          <c:yMode val="edge"/>
          <c:x val="0.29405286343612336"/>
          <c:y val="0.9346543690578285"/>
          <c:w val="0.4085903083700525"/>
          <c:h val="4.7524798426669269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600" b="1" i="0" u="none" strike="noStrike" baseline="0">
                <a:solidFill>
                  <a:srgbClr val="000000"/>
                </a:solidFill>
                <a:latin typeface="Arial"/>
                <a:ea typeface="Arial"/>
                <a:cs typeface="Arial"/>
              </a:defRPr>
            </a:pPr>
            <a:r>
              <a:rPr lang="en-NZ"/>
              <a:t>Numbers starting remand</a:t>
            </a:r>
          </a:p>
        </c:rich>
      </c:tx>
      <c:spPr>
        <a:noFill/>
        <a:ln w="25400">
          <a:noFill/>
        </a:ln>
      </c:spPr>
    </c:title>
    <c:plotArea>
      <c:layout>
        <c:manualLayout>
          <c:layoutTarget val="inner"/>
          <c:xMode val="edge"/>
          <c:yMode val="edge"/>
          <c:x val="0.11223318998362439"/>
          <c:y val="0.11345024217122852"/>
          <c:w val="0.86439031378390063"/>
          <c:h val="0.63457695953179205"/>
        </c:manualLayout>
      </c:layout>
      <c:lineChart>
        <c:grouping val="standard"/>
        <c:ser>
          <c:idx val="0"/>
          <c:order val="0"/>
          <c:tx>
            <c:strRef>
              <c:f>'Numbers remanded table'!$C$2</c:f>
              <c:strCache>
                <c:ptCount val="1"/>
                <c:pt idx="0">
                  <c:v>Numbers remanded</c:v>
                </c:pt>
              </c:strCache>
            </c:strRef>
          </c:tx>
          <c:spPr>
            <a:ln w="38100">
              <a:solidFill>
                <a:srgbClr val="263E78"/>
              </a:solidFill>
            </a:ln>
          </c:spPr>
          <c:marker>
            <c:symbol val="none"/>
          </c:marker>
          <c:cat>
            <c:numRef>
              <c:f>'Numbers remanded table'!$B$3:$B$303</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43312</c:v>
                </c:pt>
                <c:pt idx="218">
                  <c:v>43343</c:v>
                </c:pt>
                <c:pt idx="219">
                  <c:v>43373</c:v>
                </c:pt>
                <c:pt idx="220">
                  <c:v>43404</c:v>
                </c:pt>
                <c:pt idx="221">
                  <c:v>43434</c:v>
                </c:pt>
                <c:pt idx="222">
                  <c:v>43465</c:v>
                </c:pt>
                <c:pt idx="223">
                  <c:v>43496</c:v>
                </c:pt>
                <c:pt idx="224">
                  <c:v>43524</c:v>
                </c:pt>
                <c:pt idx="225">
                  <c:v>43555</c:v>
                </c:pt>
                <c:pt idx="226">
                  <c:v>43585</c:v>
                </c:pt>
                <c:pt idx="227">
                  <c:v>43616</c:v>
                </c:pt>
                <c:pt idx="228">
                  <c:v>43646</c:v>
                </c:pt>
                <c:pt idx="229">
                  <c:v>43677</c:v>
                </c:pt>
                <c:pt idx="230">
                  <c:v>43708</c:v>
                </c:pt>
                <c:pt idx="231">
                  <c:v>43738</c:v>
                </c:pt>
                <c:pt idx="232">
                  <c:v>43769</c:v>
                </c:pt>
                <c:pt idx="233">
                  <c:v>43799</c:v>
                </c:pt>
                <c:pt idx="234">
                  <c:v>43830</c:v>
                </c:pt>
                <c:pt idx="235">
                  <c:v>43861</c:v>
                </c:pt>
                <c:pt idx="236">
                  <c:v>43890</c:v>
                </c:pt>
                <c:pt idx="237">
                  <c:v>43921</c:v>
                </c:pt>
                <c:pt idx="238">
                  <c:v>43951</c:v>
                </c:pt>
                <c:pt idx="239">
                  <c:v>43982</c:v>
                </c:pt>
                <c:pt idx="240">
                  <c:v>44012</c:v>
                </c:pt>
                <c:pt idx="241">
                  <c:v>44043</c:v>
                </c:pt>
                <c:pt idx="242">
                  <c:v>44074</c:v>
                </c:pt>
                <c:pt idx="243">
                  <c:v>44104</c:v>
                </c:pt>
                <c:pt idx="244">
                  <c:v>44135</c:v>
                </c:pt>
                <c:pt idx="245">
                  <c:v>44165</c:v>
                </c:pt>
                <c:pt idx="246">
                  <c:v>44196</c:v>
                </c:pt>
                <c:pt idx="247">
                  <c:v>44227</c:v>
                </c:pt>
                <c:pt idx="248">
                  <c:v>44255</c:v>
                </c:pt>
                <c:pt idx="249">
                  <c:v>44286</c:v>
                </c:pt>
                <c:pt idx="250">
                  <c:v>44316</c:v>
                </c:pt>
                <c:pt idx="251">
                  <c:v>44347</c:v>
                </c:pt>
                <c:pt idx="252">
                  <c:v>44377</c:v>
                </c:pt>
                <c:pt idx="253">
                  <c:v>44408</c:v>
                </c:pt>
                <c:pt idx="254">
                  <c:v>44439</c:v>
                </c:pt>
                <c:pt idx="255">
                  <c:v>44469</c:v>
                </c:pt>
                <c:pt idx="256">
                  <c:v>44500</c:v>
                </c:pt>
                <c:pt idx="257">
                  <c:v>44530</c:v>
                </c:pt>
                <c:pt idx="258">
                  <c:v>44561</c:v>
                </c:pt>
                <c:pt idx="259">
                  <c:v>44592</c:v>
                </c:pt>
                <c:pt idx="260">
                  <c:v>44620</c:v>
                </c:pt>
                <c:pt idx="261">
                  <c:v>44651</c:v>
                </c:pt>
                <c:pt idx="262">
                  <c:v>44681</c:v>
                </c:pt>
                <c:pt idx="263">
                  <c:v>44712</c:v>
                </c:pt>
                <c:pt idx="264">
                  <c:v>44742</c:v>
                </c:pt>
                <c:pt idx="265">
                  <c:v>44773</c:v>
                </c:pt>
                <c:pt idx="266">
                  <c:v>44804</c:v>
                </c:pt>
                <c:pt idx="267">
                  <c:v>44834</c:v>
                </c:pt>
                <c:pt idx="268">
                  <c:v>44865</c:v>
                </c:pt>
                <c:pt idx="269">
                  <c:v>44895</c:v>
                </c:pt>
                <c:pt idx="270">
                  <c:v>44926</c:v>
                </c:pt>
                <c:pt idx="271">
                  <c:v>44957</c:v>
                </c:pt>
                <c:pt idx="272">
                  <c:v>44985</c:v>
                </c:pt>
                <c:pt idx="273">
                  <c:v>45016</c:v>
                </c:pt>
                <c:pt idx="274">
                  <c:v>45046</c:v>
                </c:pt>
                <c:pt idx="275">
                  <c:v>45077</c:v>
                </c:pt>
                <c:pt idx="276">
                  <c:v>45107</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45504</c:v>
                </c:pt>
                <c:pt idx="290" formatCode="mmm\ yy">
                  <c:v>45535</c:v>
                </c:pt>
                <c:pt idx="291" formatCode="mmm\ yy">
                  <c:v>45565</c:v>
                </c:pt>
                <c:pt idx="292" formatCode="mmm\ yy">
                  <c:v>45596</c:v>
                </c:pt>
                <c:pt idx="293" formatCode="mmm\ yy">
                  <c:v>45626</c:v>
                </c:pt>
                <c:pt idx="294" formatCode="mmm\ yy">
                  <c:v>45657</c:v>
                </c:pt>
                <c:pt idx="295" formatCode="mmm\ yy">
                  <c:v>45688</c:v>
                </c:pt>
                <c:pt idx="296" formatCode="mmm\ yy">
                  <c:v>45716</c:v>
                </c:pt>
                <c:pt idx="297" formatCode="mmm\ yy">
                  <c:v>45747</c:v>
                </c:pt>
                <c:pt idx="298" formatCode="mmm\ yy">
                  <c:v>45777</c:v>
                </c:pt>
                <c:pt idx="299" formatCode="mmm\ yy">
                  <c:v>45808</c:v>
                </c:pt>
                <c:pt idx="300" formatCode="mmm\ yy">
                  <c:v>45838</c:v>
                </c:pt>
              </c:numCache>
            </c:numRef>
          </c:cat>
          <c:val>
            <c:numRef>
              <c:f>'Numbers remanded table'!$C$3:$C$303</c:f>
              <c:numCache>
                <c:formatCode>#,##0</c:formatCode>
                <c:ptCount val="301"/>
                <c:pt idx="0">
                  <c:v>707</c:v>
                </c:pt>
                <c:pt idx="1">
                  <c:v>711</c:v>
                </c:pt>
                <c:pt idx="2">
                  <c:v>725</c:v>
                </c:pt>
                <c:pt idx="3">
                  <c:v>633</c:v>
                </c:pt>
                <c:pt idx="4">
                  <c:v>655</c:v>
                </c:pt>
                <c:pt idx="5">
                  <c:v>642</c:v>
                </c:pt>
                <c:pt idx="6">
                  <c:v>588</c:v>
                </c:pt>
                <c:pt idx="7">
                  <c:v>762</c:v>
                </c:pt>
                <c:pt idx="8">
                  <c:v>782</c:v>
                </c:pt>
                <c:pt idx="9">
                  <c:v>851</c:v>
                </c:pt>
                <c:pt idx="10">
                  <c:v>680</c:v>
                </c:pt>
                <c:pt idx="11">
                  <c:v>767</c:v>
                </c:pt>
                <c:pt idx="12">
                  <c:v>668</c:v>
                </c:pt>
                <c:pt idx="13">
                  <c:v>726</c:v>
                </c:pt>
                <c:pt idx="14">
                  <c:v>785</c:v>
                </c:pt>
                <c:pt idx="15">
                  <c:v>729</c:v>
                </c:pt>
                <c:pt idx="16">
                  <c:v>745</c:v>
                </c:pt>
                <c:pt idx="17">
                  <c:v>740</c:v>
                </c:pt>
                <c:pt idx="18">
                  <c:v>670</c:v>
                </c:pt>
                <c:pt idx="19">
                  <c:v>713</c:v>
                </c:pt>
                <c:pt idx="20">
                  <c:v>739</c:v>
                </c:pt>
                <c:pt idx="21">
                  <c:v>672</c:v>
                </c:pt>
                <c:pt idx="22">
                  <c:v>722</c:v>
                </c:pt>
                <c:pt idx="23">
                  <c:v>808</c:v>
                </c:pt>
                <c:pt idx="24">
                  <c:v>728</c:v>
                </c:pt>
                <c:pt idx="25">
                  <c:v>710</c:v>
                </c:pt>
                <c:pt idx="26">
                  <c:v>820</c:v>
                </c:pt>
                <c:pt idx="27">
                  <c:v>679</c:v>
                </c:pt>
                <c:pt idx="28">
                  <c:v>736</c:v>
                </c:pt>
                <c:pt idx="29">
                  <c:v>812</c:v>
                </c:pt>
                <c:pt idx="30">
                  <c:v>722</c:v>
                </c:pt>
                <c:pt idx="31">
                  <c:v>751</c:v>
                </c:pt>
                <c:pt idx="32">
                  <c:v>726</c:v>
                </c:pt>
                <c:pt idx="33">
                  <c:v>766</c:v>
                </c:pt>
                <c:pt idx="34">
                  <c:v>740</c:v>
                </c:pt>
                <c:pt idx="35">
                  <c:v>835</c:v>
                </c:pt>
                <c:pt idx="36">
                  <c:v>715</c:v>
                </c:pt>
                <c:pt idx="37">
                  <c:v>818.4375</c:v>
                </c:pt>
                <c:pt idx="38">
                  <c:v>814.4375</c:v>
                </c:pt>
                <c:pt idx="39">
                  <c:v>824.4375</c:v>
                </c:pt>
                <c:pt idx="40">
                  <c:v>932.4375</c:v>
                </c:pt>
                <c:pt idx="41">
                  <c:v>802.4375</c:v>
                </c:pt>
                <c:pt idx="42">
                  <c:v>831.4375</c:v>
                </c:pt>
                <c:pt idx="43">
                  <c:v>807.4375</c:v>
                </c:pt>
                <c:pt idx="44">
                  <c:v>872.4375</c:v>
                </c:pt>
                <c:pt idx="45">
                  <c:v>897.4375</c:v>
                </c:pt>
                <c:pt idx="46">
                  <c:v>846.4375</c:v>
                </c:pt>
                <c:pt idx="47">
                  <c:v>905.4375</c:v>
                </c:pt>
                <c:pt idx="48">
                  <c:v>855.4375</c:v>
                </c:pt>
                <c:pt idx="49">
                  <c:v>843.4375</c:v>
                </c:pt>
                <c:pt idx="50">
                  <c:v>913.4375</c:v>
                </c:pt>
                <c:pt idx="51">
                  <c:v>881.4375</c:v>
                </c:pt>
                <c:pt idx="52">
                  <c:v>801.4375</c:v>
                </c:pt>
                <c:pt idx="53">
                  <c:v>913.4375</c:v>
                </c:pt>
                <c:pt idx="54">
                  <c:v>867.4375</c:v>
                </c:pt>
                <c:pt idx="55">
                  <c:v>838.4375</c:v>
                </c:pt>
                <c:pt idx="56">
                  <c:v>818.4375</c:v>
                </c:pt>
                <c:pt idx="57">
                  <c:v>876.4375</c:v>
                </c:pt>
                <c:pt idx="58">
                  <c:v>861.4375</c:v>
                </c:pt>
                <c:pt idx="59">
                  <c:v>935.4375</c:v>
                </c:pt>
                <c:pt idx="60">
                  <c:v>883.4375</c:v>
                </c:pt>
                <c:pt idx="61">
                  <c:v>915.4375</c:v>
                </c:pt>
                <c:pt idx="62">
                  <c:v>998.4375</c:v>
                </c:pt>
                <c:pt idx="63">
                  <c:v>954.4375</c:v>
                </c:pt>
                <c:pt idx="64">
                  <c:v>971.4375</c:v>
                </c:pt>
                <c:pt idx="65">
                  <c:v>998.4375</c:v>
                </c:pt>
                <c:pt idx="66">
                  <c:v>929.4375</c:v>
                </c:pt>
                <c:pt idx="67">
                  <c:v>882.4375</c:v>
                </c:pt>
                <c:pt idx="68">
                  <c:v>962.4375</c:v>
                </c:pt>
                <c:pt idx="69">
                  <c:v>1031.4375</c:v>
                </c:pt>
                <c:pt idx="70">
                  <c:v>871.4375</c:v>
                </c:pt>
                <c:pt idx="71">
                  <c:v>1044.4375</c:v>
                </c:pt>
                <c:pt idx="72">
                  <c:v>960.4375</c:v>
                </c:pt>
                <c:pt idx="73">
                  <c:v>963.4375</c:v>
                </c:pt>
                <c:pt idx="74">
                  <c:v>1049.4375</c:v>
                </c:pt>
                <c:pt idx="75">
                  <c:v>935.4375</c:v>
                </c:pt>
                <c:pt idx="76">
                  <c:v>882.4375</c:v>
                </c:pt>
                <c:pt idx="77">
                  <c:v>1004.4375</c:v>
                </c:pt>
                <c:pt idx="78">
                  <c:v>905.4375</c:v>
                </c:pt>
                <c:pt idx="79">
                  <c:v>958.4375</c:v>
                </c:pt>
                <c:pt idx="80">
                  <c:v>945.4375</c:v>
                </c:pt>
                <c:pt idx="81">
                  <c:v>1113.4375</c:v>
                </c:pt>
                <c:pt idx="82">
                  <c:v>870.4375</c:v>
                </c:pt>
                <c:pt idx="83">
                  <c:v>1142.4375</c:v>
                </c:pt>
                <c:pt idx="84">
                  <c:v>975.4375</c:v>
                </c:pt>
                <c:pt idx="85">
                  <c:v>1013.4375</c:v>
                </c:pt>
                <c:pt idx="86">
                  <c:v>1167.4375</c:v>
                </c:pt>
                <c:pt idx="87">
                  <c:v>982.4375</c:v>
                </c:pt>
                <c:pt idx="88">
                  <c:v>984.4375</c:v>
                </c:pt>
                <c:pt idx="89">
                  <c:v>960.4375</c:v>
                </c:pt>
                <c:pt idx="90">
                  <c:v>831.4375</c:v>
                </c:pt>
                <c:pt idx="91">
                  <c:v>859.4375</c:v>
                </c:pt>
                <c:pt idx="92">
                  <c:v>933.4375</c:v>
                </c:pt>
                <c:pt idx="93">
                  <c:v>894.4375</c:v>
                </c:pt>
                <c:pt idx="94">
                  <c:v>933.4375</c:v>
                </c:pt>
                <c:pt idx="95">
                  <c:v>1014.4375</c:v>
                </c:pt>
                <c:pt idx="96">
                  <c:v>1058.4375</c:v>
                </c:pt>
                <c:pt idx="97">
                  <c:v>1108.4375</c:v>
                </c:pt>
                <c:pt idx="98">
                  <c:v>943.4375</c:v>
                </c:pt>
                <c:pt idx="99">
                  <c:v>1144.4375</c:v>
                </c:pt>
                <c:pt idx="100">
                  <c:v>1056.4375</c:v>
                </c:pt>
                <c:pt idx="101">
                  <c:v>933.4375</c:v>
                </c:pt>
                <c:pt idx="102">
                  <c:v>1066.4375</c:v>
                </c:pt>
                <c:pt idx="103">
                  <c:v>1052.4375</c:v>
                </c:pt>
                <c:pt idx="104">
                  <c:v>1087.4375</c:v>
                </c:pt>
                <c:pt idx="105">
                  <c:v>1069.34375</c:v>
                </c:pt>
                <c:pt idx="106">
                  <c:v>1031.34375</c:v>
                </c:pt>
                <c:pt idx="107">
                  <c:v>1006.34375</c:v>
                </c:pt>
                <c:pt idx="108">
                  <c:v>1045.34375</c:v>
                </c:pt>
                <c:pt idx="109">
                  <c:v>1046.34375</c:v>
                </c:pt>
                <c:pt idx="110">
                  <c:v>1062.34375</c:v>
                </c:pt>
                <c:pt idx="111">
                  <c:v>1091.34375</c:v>
                </c:pt>
                <c:pt idx="112">
                  <c:v>1060.34375</c:v>
                </c:pt>
                <c:pt idx="113">
                  <c:v>1011.34375</c:v>
                </c:pt>
                <c:pt idx="114">
                  <c:v>1068.34375</c:v>
                </c:pt>
                <c:pt idx="115">
                  <c:v>991.34375</c:v>
                </c:pt>
                <c:pt idx="116">
                  <c:v>973.34375</c:v>
                </c:pt>
                <c:pt idx="117">
                  <c:v>1106.34375</c:v>
                </c:pt>
                <c:pt idx="118">
                  <c:v>1031.34375</c:v>
                </c:pt>
                <c:pt idx="119">
                  <c:v>1125.34375</c:v>
                </c:pt>
                <c:pt idx="120">
                  <c:v>1074.34375</c:v>
                </c:pt>
                <c:pt idx="121">
                  <c:v>1129.34375</c:v>
                </c:pt>
                <c:pt idx="122">
                  <c:v>1078.34375</c:v>
                </c:pt>
                <c:pt idx="123">
                  <c:v>1020.34375</c:v>
                </c:pt>
                <c:pt idx="124">
                  <c:v>1062.34375</c:v>
                </c:pt>
                <c:pt idx="125">
                  <c:v>1023.34375</c:v>
                </c:pt>
                <c:pt idx="126">
                  <c:v>1084.34375</c:v>
                </c:pt>
                <c:pt idx="127">
                  <c:v>1030.34375</c:v>
                </c:pt>
                <c:pt idx="128">
                  <c:v>1037.34375</c:v>
                </c:pt>
                <c:pt idx="129">
                  <c:v>1064.34375</c:v>
                </c:pt>
                <c:pt idx="130">
                  <c:v>926.34375</c:v>
                </c:pt>
                <c:pt idx="131">
                  <c:v>1007.34375</c:v>
                </c:pt>
                <c:pt idx="132">
                  <c:v>1035.34375</c:v>
                </c:pt>
                <c:pt idx="133">
                  <c:v>1034.34375</c:v>
                </c:pt>
                <c:pt idx="134">
                  <c:v>1019.34375</c:v>
                </c:pt>
                <c:pt idx="135">
                  <c:v>1002.34375</c:v>
                </c:pt>
                <c:pt idx="136">
                  <c:v>1010.34375</c:v>
                </c:pt>
                <c:pt idx="137">
                  <c:v>1020.34375</c:v>
                </c:pt>
                <c:pt idx="138">
                  <c:v>955.34375</c:v>
                </c:pt>
                <c:pt idx="139">
                  <c:v>1021.34375</c:v>
                </c:pt>
                <c:pt idx="140">
                  <c:v>1021.34375</c:v>
                </c:pt>
                <c:pt idx="141">
                  <c:v>1044.34375</c:v>
                </c:pt>
                <c:pt idx="142">
                  <c:v>867.34375</c:v>
                </c:pt>
                <c:pt idx="143">
                  <c:v>1063.34375</c:v>
                </c:pt>
                <c:pt idx="144">
                  <c:v>942.34375</c:v>
                </c:pt>
                <c:pt idx="145">
                  <c:v>940.34375</c:v>
                </c:pt>
                <c:pt idx="146">
                  <c:v>956.34375</c:v>
                </c:pt>
                <c:pt idx="147">
                  <c:v>962.34375</c:v>
                </c:pt>
                <c:pt idx="148">
                  <c:v>1043.34375</c:v>
                </c:pt>
                <c:pt idx="149">
                  <c:v>1029.34375</c:v>
                </c:pt>
                <c:pt idx="150">
                  <c:v>979.34375</c:v>
                </c:pt>
                <c:pt idx="151">
                  <c:v>971.34375</c:v>
                </c:pt>
                <c:pt idx="152">
                  <c:v>880.34375</c:v>
                </c:pt>
                <c:pt idx="153">
                  <c:v>982.34375</c:v>
                </c:pt>
                <c:pt idx="154">
                  <c:v>923.34375</c:v>
                </c:pt>
                <c:pt idx="155">
                  <c:v>959.34375</c:v>
                </c:pt>
                <c:pt idx="156">
                  <c:v>847.34375</c:v>
                </c:pt>
                <c:pt idx="157">
                  <c:v>885.34375</c:v>
                </c:pt>
                <c:pt idx="158">
                  <c:v>963.34375</c:v>
                </c:pt>
                <c:pt idx="159">
                  <c:v>842.34375</c:v>
                </c:pt>
                <c:pt idx="160">
                  <c:v>924.34375</c:v>
                </c:pt>
                <c:pt idx="161">
                  <c:v>870.34375</c:v>
                </c:pt>
                <c:pt idx="162">
                  <c:v>874.34375</c:v>
                </c:pt>
                <c:pt idx="163">
                  <c:v>937.34375</c:v>
                </c:pt>
                <c:pt idx="164">
                  <c:v>930.34375</c:v>
                </c:pt>
                <c:pt idx="165" formatCode="0">
                  <c:v>1022.34375</c:v>
                </c:pt>
                <c:pt idx="166" formatCode="0">
                  <c:v>843.34375</c:v>
                </c:pt>
                <c:pt idx="167" formatCode="0">
                  <c:v>998.34375</c:v>
                </c:pt>
                <c:pt idx="168" formatCode="0">
                  <c:v>913.34375</c:v>
                </c:pt>
                <c:pt idx="169" formatCode="0">
                  <c:v>1023.34375</c:v>
                </c:pt>
                <c:pt idx="170" formatCode="0">
                  <c:v>943.34375</c:v>
                </c:pt>
                <c:pt idx="171" formatCode="0">
                  <c:v>977.34375</c:v>
                </c:pt>
                <c:pt idx="172">
                  <c:v>998.34375</c:v>
                </c:pt>
                <c:pt idx="173">
                  <c:v>876.34375</c:v>
                </c:pt>
                <c:pt idx="174">
                  <c:v>1034.34375</c:v>
                </c:pt>
                <c:pt idx="175">
                  <c:v>974.34375</c:v>
                </c:pt>
                <c:pt idx="176">
                  <c:v>943.34375</c:v>
                </c:pt>
                <c:pt idx="177" formatCode="0">
                  <c:v>1042.34375</c:v>
                </c:pt>
                <c:pt idx="178">
                  <c:v>986.34375</c:v>
                </c:pt>
                <c:pt idx="179">
                  <c:v>987.34375</c:v>
                </c:pt>
                <c:pt idx="180">
                  <c:v>1049.34375</c:v>
                </c:pt>
                <c:pt idx="181">
                  <c:v>1120.34375</c:v>
                </c:pt>
                <c:pt idx="182">
                  <c:v>1150.34375</c:v>
                </c:pt>
                <c:pt idx="183">
                  <c:v>1040.34375</c:v>
                </c:pt>
                <c:pt idx="184">
                  <c:v>1074.34375</c:v>
                </c:pt>
                <c:pt idx="185">
                  <c:v>1091.34375</c:v>
                </c:pt>
                <c:pt idx="186">
                  <c:v>1290.34375</c:v>
                </c:pt>
              </c:numCache>
            </c:numRef>
          </c:val>
        </c:ser>
        <c:ser>
          <c:idx val="1"/>
          <c:order val="1"/>
          <c:tx>
            <c:strRef>
              <c:f>'Numbers remanded table'!$D$2</c:f>
              <c:strCache>
                <c:ptCount val="1"/>
                <c:pt idx="0">
                  <c:v>Forecast</c:v>
                </c:pt>
              </c:strCache>
            </c:strRef>
          </c:tx>
          <c:spPr>
            <a:ln>
              <a:solidFill>
                <a:schemeClr val="tx2">
                  <a:lumMod val="60000"/>
                  <a:lumOff val="40000"/>
                </a:schemeClr>
              </a:solidFill>
            </a:ln>
          </c:spPr>
          <c:marker>
            <c:symbol val="none"/>
          </c:marker>
          <c:cat>
            <c:numRef>
              <c:f>'Numbers remanded table'!$B$3:$B$303</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43312</c:v>
                </c:pt>
                <c:pt idx="218">
                  <c:v>43343</c:v>
                </c:pt>
                <c:pt idx="219">
                  <c:v>43373</c:v>
                </c:pt>
                <c:pt idx="220">
                  <c:v>43404</c:v>
                </c:pt>
                <c:pt idx="221">
                  <c:v>43434</c:v>
                </c:pt>
                <c:pt idx="222">
                  <c:v>43465</c:v>
                </c:pt>
                <c:pt idx="223">
                  <c:v>43496</c:v>
                </c:pt>
                <c:pt idx="224">
                  <c:v>43524</c:v>
                </c:pt>
                <c:pt idx="225">
                  <c:v>43555</c:v>
                </c:pt>
                <c:pt idx="226">
                  <c:v>43585</c:v>
                </c:pt>
                <c:pt idx="227">
                  <c:v>43616</c:v>
                </c:pt>
                <c:pt idx="228">
                  <c:v>43646</c:v>
                </c:pt>
                <c:pt idx="229">
                  <c:v>43677</c:v>
                </c:pt>
                <c:pt idx="230">
                  <c:v>43708</c:v>
                </c:pt>
                <c:pt idx="231">
                  <c:v>43738</c:v>
                </c:pt>
                <c:pt idx="232">
                  <c:v>43769</c:v>
                </c:pt>
                <c:pt idx="233">
                  <c:v>43799</c:v>
                </c:pt>
                <c:pt idx="234">
                  <c:v>43830</c:v>
                </c:pt>
                <c:pt idx="235">
                  <c:v>43861</c:v>
                </c:pt>
                <c:pt idx="236">
                  <c:v>43890</c:v>
                </c:pt>
                <c:pt idx="237">
                  <c:v>43921</c:v>
                </c:pt>
                <c:pt idx="238">
                  <c:v>43951</c:v>
                </c:pt>
                <c:pt idx="239">
                  <c:v>43982</c:v>
                </c:pt>
                <c:pt idx="240">
                  <c:v>44012</c:v>
                </c:pt>
                <c:pt idx="241">
                  <c:v>44043</c:v>
                </c:pt>
                <c:pt idx="242">
                  <c:v>44074</c:v>
                </c:pt>
                <c:pt idx="243">
                  <c:v>44104</c:v>
                </c:pt>
                <c:pt idx="244">
                  <c:v>44135</c:v>
                </c:pt>
                <c:pt idx="245">
                  <c:v>44165</c:v>
                </c:pt>
                <c:pt idx="246">
                  <c:v>44196</c:v>
                </c:pt>
                <c:pt idx="247">
                  <c:v>44227</c:v>
                </c:pt>
                <c:pt idx="248">
                  <c:v>44255</c:v>
                </c:pt>
                <c:pt idx="249">
                  <c:v>44286</c:v>
                </c:pt>
                <c:pt idx="250">
                  <c:v>44316</c:v>
                </c:pt>
                <c:pt idx="251">
                  <c:v>44347</c:v>
                </c:pt>
                <c:pt idx="252">
                  <c:v>44377</c:v>
                </c:pt>
                <c:pt idx="253">
                  <c:v>44408</c:v>
                </c:pt>
                <c:pt idx="254">
                  <c:v>44439</c:v>
                </c:pt>
                <c:pt idx="255">
                  <c:v>44469</c:v>
                </c:pt>
                <c:pt idx="256">
                  <c:v>44500</c:v>
                </c:pt>
                <c:pt idx="257">
                  <c:v>44530</c:v>
                </c:pt>
                <c:pt idx="258">
                  <c:v>44561</c:v>
                </c:pt>
                <c:pt idx="259">
                  <c:v>44592</c:v>
                </c:pt>
                <c:pt idx="260">
                  <c:v>44620</c:v>
                </c:pt>
                <c:pt idx="261">
                  <c:v>44651</c:v>
                </c:pt>
                <c:pt idx="262">
                  <c:v>44681</c:v>
                </c:pt>
                <c:pt idx="263">
                  <c:v>44712</c:v>
                </c:pt>
                <c:pt idx="264">
                  <c:v>44742</c:v>
                </c:pt>
                <c:pt idx="265">
                  <c:v>44773</c:v>
                </c:pt>
                <c:pt idx="266">
                  <c:v>44804</c:v>
                </c:pt>
                <c:pt idx="267">
                  <c:v>44834</c:v>
                </c:pt>
                <c:pt idx="268">
                  <c:v>44865</c:v>
                </c:pt>
                <c:pt idx="269">
                  <c:v>44895</c:v>
                </c:pt>
                <c:pt idx="270">
                  <c:v>44926</c:v>
                </c:pt>
                <c:pt idx="271">
                  <c:v>44957</c:v>
                </c:pt>
                <c:pt idx="272">
                  <c:v>44985</c:v>
                </c:pt>
                <c:pt idx="273">
                  <c:v>45016</c:v>
                </c:pt>
                <c:pt idx="274">
                  <c:v>45046</c:v>
                </c:pt>
                <c:pt idx="275">
                  <c:v>45077</c:v>
                </c:pt>
                <c:pt idx="276">
                  <c:v>45107</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45504</c:v>
                </c:pt>
                <c:pt idx="290" formatCode="mmm\ yy">
                  <c:v>45535</c:v>
                </c:pt>
                <c:pt idx="291" formatCode="mmm\ yy">
                  <c:v>45565</c:v>
                </c:pt>
                <c:pt idx="292" formatCode="mmm\ yy">
                  <c:v>45596</c:v>
                </c:pt>
                <c:pt idx="293" formatCode="mmm\ yy">
                  <c:v>45626</c:v>
                </c:pt>
                <c:pt idx="294" formatCode="mmm\ yy">
                  <c:v>45657</c:v>
                </c:pt>
                <c:pt idx="295" formatCode="mmm\ yy">
                  <c:v>45688</c:v>
                </c:pt>
                <c:pt idx="296" formatCode="mmm\ yy">
                  <c:v>45716</c:v>
                </c:pt>
                <c:pt idx="297" formatCode="mmm\ yy">
                  <c:v>45747</c:v>
                </c:pt>
                <c:pt idx="298" formatCode="mmm\ yy">
                  <c:v>45777</c:v>
                </c:pt>
                <c:pt idx="299" formatCode="mmm\ yy">
                  <c:v>45808</c:v>
                </c:pt>
                <c:pt idx="300" formatCode="mmm\ yy">
                  <c:v>45838</c:v>
                </c:pt>
              </c:numCache>
            </c:numRef>
          </c:cat>
          <c:val>
            <c:numRef>
              <c:f>'Numbers remanded table'!$D$3:$D$303</c:f>
              <c:numCache>
                <c:formatCode>#,##0</c:formatCode>
                <c:ptCount val="301"/>
                <c:pt idx="181">
                  <c:v>1120.34375</c:v>
                </c:pt>
                <c:pt idx="182">
                  <c:v>1150.34375</c:v>
                </c:pt>
                <c:pt idx="183">
                  <c:v>1040.34375</c:v>
                </c:pt>
                <c:pt idx="184">
                  <c:v>1133.9732008271226</c:v>
                </c:pt>
                <c:pt idx="185">
                  <c:v>1045.0698844624801</c:v>
                </c:pt>
                <c:pt idx="186">
                  <c:v>1068.6423041383493</c:v>
                </c:pt>
                <c:pt idx="187">
                  <c:v>1062.9818985591303</c:v>
                </c:pt>
                <c:pt idx="188">
                  <c:v>1053.9350617263949</c:v>
                </c:pt>
                <c:pt idx="189">
                  <c:v>1130.8654575585585</c:v>
                </c:pt>
                <c:pt idx="190">
                  <c:v>1009.6343138588895</c:v>
                </c:pt>
                <c:pt idx="191">
                  <c:v>1086.3426513216295</c:v>
                </c:pt>
                <c:pt idx="192">
                  <c:v>1067.6343536465918</c:v>
                </c:pt>
                <c:pt idx="193">
                  <c:v>1123.3833264115301</c:v>
                </c:pt>
                <c:pt idx="194">
                  <c:v>1109.9556322740355</c:v>
                </c:pt>
                <c:pt idx="195">
                  <c:v>1080.5235432296954</c:v>
                </c:pt>
                <c:pt idx="196">
                  <c:v>1086.7293957583963</c:v>
                </c:pt>
                <c:pt idx="197">
                  <c:v>986.88899841581815</c:v>
                </c:pt>
                <c:pt idx="198">
                  <c:v>1081.8029704911239</c:v>
                </c:pt>
                <c:pt idx="199">
                  <c:v>1052.0924219031842</c:v>
                </c:pt>
                <c:pt idx="200">
                  <c:v>1037.1990929810852</c:v>
                </c:pt>
                <c:pt idx="201">
                  <c:v>1129.1273863473916</c:v>
                </c:pt>
                <c:pt idx="202">
                  <c:v>1039.2828504812016</c:v>
                </c:pt>
                <c:pt idx="203">
                  <c:v>1078.8672785953777</c:v>
                </c:pt>
                <c:pt idx="204">
                  <c:v>1099.4509478470252</c:v>
                </c:pt>
                <c:pt idx="205">
                  <c:v>1151.466686237663</c:v>
                </c:pt>
                <c:pt idx="206">
                  <c:v>1173.7117208079371</c:v>
                </c:pt>
                <c:pt idx="207">
                  <c:v>1115.6943033600089</c:v>
                </c:pt>
                <c:pt idx="208">
                  <c:v>1122.8619128027813</c:v>
                </c:pt>
                <c:pt idx="209">
                  <c:v>1031.7634859182956</c:v>
                </c:pt>
                <c:pt idx="210">
                  <c:v>1111.1104440306717</c:v>
                </c:pt>
                <c:pt idx="211">
                  <c:v>1096.6808474595684</c:v>
                </c:pt>
                <c:pt idx="212">
                  <c:v>1082.1803576474556</c:v>
                </c:pt>
                <c:pt idx="213">
                  <c:v>1161.8725603743301</c:v>
                </c:pt>
                <c:pt idx="214">
                  <c:v>1051.3512144571775</c:v>
                </c:pt>
                <c:pt idx="215">
                  <c:v>1106.3578955599626</c:v>
                </c:pt>
                <c:pt idx="216">
                  <c:v>1101.4375860002449</c:v>
                </c:pt>
                <c:pt idx="217">
                  <c:v>1168.2779977940213</c:v>
                </c:pt>
                <c:pt idx="218">
                  <c:v>1167.8699752333152</c:v>
                </c:pt>
                <c:pt idx="219">
                  <c:v>1121.3498638749409</c:v>
                </c:pt>
                <c:pt idx="220">
                  <c:v>1125.3515718811373</c:v>
                </c:pt>
                <c:pt idx="221">
                  <c:v>1027.0251427870921</c:v>
                </c:pt>
                <c:pt idx="222">
                  <c:v>1111.5842215531645</c:v>
                </c:pt>
                <c:pt idx="223">
                  <c:v>1085.9673951587367</c:v>
                </c:pt>
                <c:pt idx="224">
                  <c:v>1069.100784326989</c:v>
                </c:pt>
                <c:pt idx="225">
                  <c:v>1154.204718395293</c:v>
                </c:pt>
                <c:pt idx="226">
                  <c:v>1053.3709088522298</c:v>
                </c:pt>
                <c:pt idx="227">
                  <c:v>1098.6278808809163</c:v>
                </c:pt>
                <c:pt idx="228">
                  <c:v>1105.4896840424769</c:v>
                </c:pt>
                <c:pt idx="229">
                  <c:v>1168.3821188127849</c:v>
                </c:pt>
                <c:pt idx="230">
                  <c:v>1178.0753958120165</c:v>
                </c:pt>
                <c:pt idx="231">
                  <c:v>1124.0323559356173</c:v>
                </c:pt>
                <c:pt idx="232">
                  <c:v>1128.1465859871</c:v>
                </c:pt>
                <c:pt idx="233">
                  <c:v>1032.1241522030421</c:v>
                </c:pt>
                <c:pt idx="234">
                  <c:v>1112.6788715801906</c:v>
                </c:pt>
                <c:pt idx="235">
                  <c:v>1092.2903104288202</c:v>
                </c:pt>
                <c:pt idx="236">
                  <c:v>1076.2126153628692</c:v>
                </c:pt>
                <c:pt idx="237">
                  <c:v>1157.7146067655822</c:v>
                </c:pt>
                <c:pt idx="238">
                  <c:v>1051.4508186410558</c:v>
                </c:pt>
                <c:pt idx="239">
                  <c:v>1102.6090357166324</c:v>
                </c:pt>
                <c:pt idx="240">
                  <c:v>1105.2330006672755</c:v>
                </c:pt>
                <c:pt idx="241">
                  <c:v>1172.2775400679141</c:v>
                </c:pt>
                <c:pt idx="242">
                  <c:v>1177.6011428884772</c:v>
                </c:pt>
                <c:pt idx="243">
                  <c:v>1126.3019321410336</c:v>
                </c:pt>
                <c:pt idx="244">
                  <c:v>1127.8844318872746</c:v>
                </c:pt>
                <c:pt idx="245">
                  <c:v>1028.4872542827079</c:v>
                </c:pt>
                <c:pt idx="246">
                  <c:v>1110.4311088069642</c:v>
                </c:pt>
                <c:pt idx="247">
                  <c:v>1087.4845819080858</c:v>
                </c:pt>
                <c:pt idx="248">
                  <c:v>1071.6158935207941</c:v>
                </c:pt>
                <c:pt idx="249">
                  <c:v>1155.7442440223051</c:v>
                </c:pt>
                <c:pt idx="250">
                  <c:v>1052.9399286074652</c:v>
                </c:pt>
                <c:pt idx="251">
                  <c:v>1101.0585444129847</c:v>
                </c:pt>
                <c:pt idx="252">
                  <c:v>1105.4628355400464</c:v>
                </c:pt>
                <c:pt idx="253">
                  <c:v>1169.8228387147699</c:v>
                </c:pt>
                <c:pt idx="254">
                  <c:v>1177.4669023960716</c:v>
                </c:pt>
                <c:pt idx="255">
                  <c:v>1125.7383679845082</c:v>
                </c:pt>
                <c:pt idx="256">
                  <c:v>1130.28039946475</c:v>
                </c:pt>
                <c:pt idx="257">
                  <c:v>1034.1613387183174</c:v>
                </c:pt>
                <c:pt idx="258">
                  <c:v>1116.1707319891568</c:v>
                </c:pt>
                <c:pt idx="259">
                  <c:v>1094.8755112116323</c:v>
                </c:pt>
                <c:pt idx="260">
                  <c:v>1078.8777073615738</c:v>
                </c:pt>
                <c:pt idx="261">
                  <c:v>1161.7453120503021</c:v>
                </c:pt>
                <c:pt idx="262">
                  <c:v>1057.1035387453917</c:v>
                </c:pt>
                <c:pt idx="263">
                  <c:v>1106.3969476731245</c:v>
                </c:pt>
                <c:pt idx="264">
                  <c:v>1108.6593976666284</c:v>
                </c:pt>
                <c:pt idx="265">
                  <c:v>1173.0431124343309</c:v>
                </c:pt>
                <c:pt idx="266">
                  <c:v>1178.782439620534</c:v>
                </c:pt>
                <c:pt idx="267">
                  <c:v>1127.6756324326504</c:v>
                </c:pt>
                <c:pt idx="268">
                  <c:v>1131.8034162794129</c:v>
                </c:pt>
                <c:pt idx="269">
                  <c:v>1035.0124507094154</c:v>
                </c:pt>
                <c:pt idx="270">
                  <c:v>1117.3476711261915</c:v>
                </c:pt>
                <c:pt idx="271">
                  <c:v>1095.0081915895084</c:v>
                </c:pt>
                <c:pt idx="272">
                  <c:v>1078.7165966280102</c:v>
                </c:pt>
                <c:pt idx="273">
                  <c:v>1161.986530545601</c:v>
                </c:pt>
                <c:pt idx="274">
                  <c:v>1058.0829973735108</c:v>
                </c:pt>
                <c:pt idx="275">
                  <c:v>1106.6744246706837</c:v>
                </c:pt>
                <c:pt idx="276">
                  <c:v>1110.2092613696623</c:v>
                </c:pt>
                <c:pt idx="277">
                  <c:v>1174.8087207933597</c:v>
                </c:pt>
                <c:pt idx="278">
                  <c:v>1181.6904413154732</c:v>
                </c:pt>
                <c:pt idx="279">
                  <c:v>1130.2174797476168</c:v>
                </c:pt>
                <c:pt idx="280">
                  <c:v>1134.35128614668</c:v>
                </c:pt>
                <c:pt idx="281">
                  <c:v>1037.6264045759528</c:v>
                </c:pt>
                <c:pt idx="282">
                  <c:v>1119.4885282038601</c:v>
                </c:pt>
                <c:pt idx="283">
                  <c:v>1097.3723477498638</c:v>
                </c:pt>
                <c:pt idx="284">
                  <c:v>1080.8678015561145</c:v>
                </c:pt>
                <c:pt idx="285">
                  <c:v>1163.2632863264125</c:v>
                </c:pt>
                <c:pt idx="286">
                  <c:v>1058.5237672544652</c:v>
                </c:pt>
                <c:pt idx="287">
                  <c:v>1108.0307755276267</c:v>
                </c:pt>
                <c:pt idx="288">
                  <c:v>1112.7871432424754</c:v>
                </c:pt>
                <c:pt idx="289">
                  <c:v>1179.4278971150895</c:v>
                </c:pt>
                <c:pt idx="290">
                  <c:v>1186.5636357167284</c:v>
                </c:pt>
                <c:pt idx="291">
                  <c:v>1134.0792566453192</c:v>
                </c:pt>
                <c:pt idx="292">
                  <c:v>1135.6300371912969</c:v>
                </c:pt>
                <c:pt idx="293">
                  <c:v>1036.4774150334349</c:v>
                </c:pt>
                <c:pt idx="294">
                  <c:v>1117.511792680669</c:v>
                </c:pt>
                <c:pt idx="295">
                  <c:v>1095.1289881603411</c:v>
                </c:pt>
                <c:pt idx="296">
                  <c:v>1078.8588400039907</c:v>
                </c:pt>
                <c:pt idx="297">
                  <c:v>1161.7332896277169</c:v>
                </c:pt>
                <c:pt idx="298">
                  <c:v>1057.4084170069932</c:v>
                </c:pt>
                <c:pt idx="299">
                  <c:v>1106.1005111172649</c:v>
                </c:pt>
                <c:pt idx="300">
                  <c:v>1109.5303220122223</c:v>
                </c:pt>
              </c:numCache>
            </c:numRef>
          </c:val>
        </c:ser>
        <c:marker val="1"/>
        <c:axId val="114479104"/>
        <c:axId val="114481024"/>
      </c:lineChart>
      <c:dateAx>
        <c:axId val="114479104"/>
        <c:scaling>
          <c:orientation val="minMax"/>
          <c:min val="38139"/>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114481024"/>
        <c:crosses val="autoZero"/>
        <c:auto val="1"/>
        <c:lblOffset val="100"/>
        <c:baseTimeUnit val="months"/>
        <c:majorUnit val="12"/>
        <c:majorTimeUnit val="months"/>
        <c:minorUnit val="15"/>
        <c:minorTimeUnit val="days"/>
      </c:dateAx>
      <c:valAx>
        <c:axId val="114481024"/>
        <c:scaling>
          <c:orientation val="minMax"/>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Numbers remanded</a:t>
                </a:r>
              </a:p>
            </c:rich>
          </c:tx>
          <c:layout>
            <c:manualLayout>
              <c:xMode val="edge"/>
              <c:yMode val="edge"/>
              <c:x val="6.6815779817372134E-3"/>
              <c:y val="0.20479738513994886"/>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114479104"/>
        <c:crosses val="autoZero"/>
        <c:crossBetween val="midCat"/>
      </c:valAx>
      <c:spPr>
        <a:solidFill>
          <a:srgbClr val="FFFFFF"/>
        </a:solidFill>
        <a:ln w="3175">
          <a:solidFill>
            <a:srgbClr val="000000"/>
          </a:solidFill>
          <a:prstDash val="solid"/>
        </a:ln>
      </c:spPr>
    </c:plotArea>
    <c:legend>
      <c:legendPos val="b"/>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span"/>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lang val="en-NZ"/>
  <c:chart>
    <c:title>
      <c:tx>
        <c:rich>
          <a:bodyPr/>
          <a:lstStyle/>
          <a:p>
            <a:pPr algn="l">
              <a:defRPr sz="1800" b="1" i="0" u="none" strike="noStrike" baseline="0">
                <a:solidFill>
                  <a:srgbClr val="000000"/>
                </a:solidFill>
                <a:latin typeface="Arial"/>
                <a:ea typeface="Arial"/>
                <a:cs typeface="Arial"/>
              </a:defRPr>
            </a:pPr>
            <a:r>
              <a:rPr lang="en-NZ"/>
              <a:t>Post-detention Conditions muster</a:t>
            </a:r>
          </a:p>
        </c:rich>
      </c:tx>
      <c:spPr>
        <a:noFill/>
        <a:ln w="25400">
          <a:noFill/>
        </a:ln>
      </c:spPr>
    </c:title>
    <c:plotArea>
      <c:layout>
        <c:manualLayout>
          <c:layoutTarget val="inner"/>
          <c:xMode val="edge"/>
          <c:yMode val="edge"/>
          <c:x val="0.11419600306091414"/>
          <c:y val="9.2587406772173295E-2"/>
          <c:w val="0.86439031378390063"/>
          <c:h val="0.6060093292816402"/>
        </c:manualLayout>
      </c:layout>
      <c:lineChart>
        <c:grouping val="standard"/>
        <c:ser>
          <c:idx val="2"/>
          <c:order val="0"/>
          <c:tx>
            <c:strRef>
              <c:f>'Post sentence tables - musters'!$E$3</c:f>
              <c:strCache>
                <c:ptCount val="1"/>
                <c:pt idx="0">
                  <c:v>Post Detention Conditions</c:v>
                </c:pt>
              </c:strCache>
            </c:strRef>
          </c:tx>
          <c:spPr>
            <a:ln w="38100" cmpd="sng">
              <a:solidFill>
                <a:srgbClr val="263E78"/>
              </a:solidFill>
              <a:prstDash val="solid"/>
            </a:ln>
          </c:spPr>
          <c:marker>
            <c:symbol val="triangle"/>
            <c:size val="3"/>
            <c:spPr>
              <a:noFill/>
              <a:ln w="9525">
                <a:noFill/>
              </a:ln>
            </c:spPr>
          </c:marker>
          <c:cat>
            <c:numRef>
              <c:f>'Post sentence tables - musters'!$B$4:$B$220</c:f>
              <c:numCache>
                <c:formatCode>mmm\ yy</c:formatCode>
                <c:ptCount val="217"/>
                <c:pt idx="0">
                  <c:v>39263</c:v>
                </c:pt>
                <c:pt idx="1">
                  <c:v>39294</c:v>
                </c:pt>
                <c:pt idx="2">
                  <c:v>39325</c:v>
                </c:pt>
                <c:pt idx="3">
                  <c:v>39355</c:v>
                </c:pt>
                <c:pt idx="4">
                  <c:v>39386</c:v>
                </c:pt>
                <c:pt idx="5">
                  <c:v>39416</c:v>
                </c:pt>
                <c:pt idx="6">
                  <c:v>39447</c:v>
                </c:pt>
                <c:pt idx="7">
                  <c:v>39478</c:v>
                </c:pt>
                <c:pt idx="8">
                  <c:v>39507</c:v>
                </c:pt>
                <c:pt idx="9">
                  <c:v>39538</c:v>
                </c:pt>
                <c:pt idx="10">
                  <c:v>39568</c:v>
                </c:pt>
                <c:pt idx="11">
                  <c:v>39599</c:v>
                </c:pt>
                <c:pt idx="12">
                  <c:v>39629</c:v>
                </c:pt>
                <c:pt idx="13">
                  <c:v>39660</c:v>
                </c:pt>
                <c:pt idx="14">
                  <c:v>39691</c:v>
                </c:pt>
                <c:pt idx="15">
                  <c:v>39721</c:v>
                </c:pt>
                <c:pt idx="16">
                  <c:v>39752</c:v>
                </c:pt>
                <c:pt idx="17">
                  <c:v>39782</c:v>
                </c:pt>
                <c:pt idx="18">
                  <c:v>39813</c:v>
                </c:pt>
                <c:pt idx="19">
                  <c:v>39844</c:v>
                </c:pt>
                <c:pt idx="20">
                  <c:v>39872</c:v>
                </c:pt>
                <c:pt idx="21">
                  <c:v>39903</c:v>
                </c:pt>
                <c:pt idx="22">
                  <c:v>39933</c:v>
                </c:pt>
                <c:pt idx="23">
                  <c:v>39964</c:v>
                </c:pt>
                <c:pt idx="24">
                  <c:v>39994</c:v>
                </c:pt>
                <c:pt idx="25">
                  <c:v>40025</c:v>
                </c:pt>
                <c:pt idx="26">
                  <c:v>40056</c:v>
                </c:pt>
                <c:pt idx="27">
                  <c:v>40086</c:v>
                </c:pt>
                <c:pt idx="28">
                  <c:v>40117</c:v>
                </c:pt>
                <c:pt idx="29">
                  <c:v>40147</c:v>
                </c:pt>
                <c:pt idx="30">
                  <c:v>40178</c:v>
                </c:pt>
                <c:pt idx="31">
                  <c:v>40209</c:v>
                </c:pt>
                <c:pt idx="32">
                  <c:v>40237</c:v>
                </c:pt>
                <c:pt idx="33">
                  <c:v>40268</c:v>
                </c:pt>
                <c:pt idx="34">
                  <c:v>40298</c:v>
                </c:pt>
                <c:pt idx="35">
                  <c:v>40329</c:v>
                </c:pt>
                <c:pt idx="36">
                  <c:v>40359</c:v>
                </c:pt>
                <c:pt idx="37">
                  <c:v>40390</c:v>
                </c:pt>
                <c:pt idx="38">
                  <c:v>40421</c:v>
                </c:pt>
                <c:pt idx="39">
                  <c:v>40451</c:v>
                </c:pt>
                <c:pt idx="40">
                  <c:v>40482</c:v>
                </c:pt>
                <c:pt idx="41">
                  <c:v>40512</c:v>
                </c:pt>
                <c:pt idx="42">
                  <c:v>40543</c:v>
                </c:pt>
                <c:pt idx="43">
                  <c:v>40574</c:v>
                </c:pt>
                <c:pt idx="44">
                  <c:v>40602</c:v>
                </c:pt>
                <c:pt idx="45">
                  <c:v>40633</c:v>
                </c:pt>
                <c:pt idx="46">
                  <c:v>40663</c:v>
                </c:pt>
                <c:pt idx="47">
                  <c:v>40694</c:v>
                </c:pt>
                <c:pt idx="48">
                  <c:v>40724</c:v>
                </c:pt>
                <c:pt idx="49">
                  <c:v>40755</c:v>
                </c:pt>
                <c:pt idx="50">
                  <c:v>40786</c:v>
                </c:pt>
                <c:pt idx="51">
                  <c:v>40816</c:v>
                </c:pt>
                <c:pt idx="52">
                  <c:v>40847</c:v>
                </c:pt>
                <c:pt idx="53">
                  <c:v>40877</c:v>
                </c:pt>
                <c:pt idx="54">
                  <c:v>40908</c:v>
                </c:pt>
                <c:pt idx="55">
                  <c:v>40939</c:v>
                </c:pt>
                <c:pt idx="56">
                  <c:v>40968</c:v>
                </c:pt>
                <c:pt idx="57">
                  <c:v>40999</c:v>
                </c:pt>
                <c:pt idx="58">
                  <c:v>41029</c:v>
                </c:pt>
                <c:pt idx="59">
                  <c:v>41060</c:v>
                </c:pt>
                <c:pt idx="60">
                  <c:v>41090</c:v>
                </c:pt>
                <c:pt idx="61">
                  <c:v>41121</c:v>
                </c:pt>
                <c:pt idx="62">
                  <c:v>41152</c:v>
                </c:pt>
                <c:pt idx="63">
                  <c:v>41182</c:v>
                </c:pt>
                <c:pt idx="64">
                  <c:v>41213</c:v>
                </c:pt>
                <c:pt idx="65">
                  <c:v>41243</c:v>
                </c:pt>
                <c:pt idx="66">
                  <c:v>41274</c:v>
                </c:pt>
                <c:pt idx="67">
                  <c:v>41305</c:v>
                </c:pt>
                <c:pt idx="68">
                  <c:v>41333</c:v>
                </c:pt>
                <c:pt idx="69">
                  <c:v>41364</c:v>
                </c:pt>
                <c:pt idx="70">
                  <c:v>41394</c:v>
                </c:pt>
                <c:pt idx="71">
                  <c:v>41425</c:v>
                </c:pt>
                <c:pt idx="72">
                  <c:v>41455</c:v>
                </c:pt>
                <c:pt idx="73">
                  <c:v>41486</c:v>
                </c:pt>
                <c:pt idx="74">
                  <c:v>41517</c:v>
                </c:pt>
                <c:pt idx="75">
                  <c:v>41547</c:v>
                </c:pt>
                <c:pt idx="76">
                  <c:v>41578</c:v>
                </c:pt>
                <c:pt idx="77">
                  <c:v>41608</c:v>
                </c:pt>
                <c:pt idx="78">
                  <c:v>41639</c:v>
                </c:pt>
                <c:pt idx="79">
                  <c:v>41670</c:v>
                </c:pt>
                <c:pt idx="80">
                  <c:v>41698</c:v>
                </c:pt>
                <c:pt idx="81">
                  <c:v>41729</c:v>
                </c:pt>
                <c:pt idx="82">
                  <c:v>41759</c:v>
                </c:pt>
                <c:pt idx="83">
                  <c:v>41790</c:v>
                </c:pt>
                <c:pt idx="84">
                  <c:v>41820</c:v>
                </c:pt>
                <c:pt idx="85">
                  <c:v>41851</c:v>
                </c:pt>
                <c:pt idx="86">
                  <c:v>41882</c:v>
                </c:pt>
                <c:pt idx="87">
                  <c:v>41912</c:v>
                </c:pt>
                <c:pt idx="88">
                  <c:v>41943</c:v>
                </c:pt>
                <c:pt idx="89">
                  <c:v>41973</c:v>
                </c:pt>
                <c:pt idx="90">
                  <c:v>42004</c:v>
                </c:pt>
                <c:pt idx="91">
                  <c:v>42035</c:v>
                </c:pt>
                <c:pt idx="92">
                  <c:v>42063</c:v>
                </c:pt>
                <c:pt idx="93">
                  <c:v>42094</c:v>
                </c:pt>
                <c:pt idx="94">
                  <c:v>42124</c:v>
                </c:pt>
                <c:pt idx="95">
                  <c:v>42155</c:v>
                </c:pt>
                <c:pt idx="96">
                  <c:v>42185</c:v>
                </c:pt>
                <c:pt idx="97">
                  <c:v>42216</c:v>
                </c:pt>
                <c:pt idx="98">
                  <c:v>42247</c:v>
                </c:pt>
                <c:pt idx="99">
                  <c:v>42277</c:v>
                </c:pt>
                <c:pt idx="100">
                  <c:v>42308</c:v>
                </c:pt>
                <c:pt idx="101">
                  <c:v>42338</c:v>
                </c:pt>
                <c:pt idx="102">
                  <c:v>42369</c:v>
                </c:pt>
                <c:pt idx="103">
                  <c:v>42400</c:v>
                </c:pt>
                <c:pt idx="104">
                  <c:v>42429</c:v>
                </c:pt>
                <c:pt idx="105">
                  <c:v>42460</c:v>
                </c:pt>
                <c:pt idx="106">
                  <c:v>42490</c:v>
                </c:pt>
                <c:pt idx="107">
                  <c:v>42521</c:v>
                </c:pt>
                <c:pt idx="108">
                  <c:v>42551</c:v>
                </c:pt>
                <c:pt idx="109">
                  <c:v>42582</c:v>
                </c:pt>
                <c:pt idx="110">
                  <c:v>42613</c:v>
                </c:pt>
                <c:pt idx="111">
                  <c:v>42643</c:v>
                </c:pt>
                <c:pt idx="112">
                  <c:v>42674</c:v>
                </c:pt>
                <c:pt idx="113">
                  <c:v>42704</c:v>
                </c:pt>
                <c:pt idx="114">
                  <c:v>42735</c:v>
                </c:pt>
                <c:pt idx="115">
                  <c:v>42766</c:v>
                </c:pt>
                <c:pt idx="116">
                  <c:v>42794</c:v>
                </c:pt>
                <c:pt idx="117">
                  <c:v>42825</c:v>
                </c:pt>
                <c:pt idx="118">
                  <c:v>42855</c:v>
                </c:pt>
                <c:pt idx="119">
                  <c:v>42886</c:v>
                </c:pt>
                <c:pt idx="120">
                  <c:v>42916</c:v>
                </c:pt>
                <c:pt idx="121">
                  <c:v>42947</c:v>
                </c:pt>
                <c:pt idx="122">
                  <c:v>42978</c:v>
                </c:pt>
                <c:pt idx="123">
                  <c:v>43008</c:v>
                </c:pt>
                <c:pt idx="124">
                  <c:v>43039</c:v>
                </c:pt>
                <c:pt idx="125">
                  <c:v>43069</c:v>
                </c:pt>
                <c:pt idx="126">
                  <c:v>43100</c:v>
                </c:pt>
                <c:pt idx="127">
                  <c:v>43131</c:v>
                </c:pt>
                <c:pt idx="128">
                  <c:v>43159</c:v>
                </c:pt>
                <c:pt idx="129">
                  <c:v>43190</c:v>
                </c:pt>
                <c:pt idx="130">
                  <c:v>43220</c:v>
                </c:pt>
                <c:pt idx="131">
                  <c:v>43251</c:v>
                </c:pt>
                <c:pt idx="132">
                  <c:v>43281</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45474</c:v>
                </c:pt>
                <c:pt idx="206">
                  <c:v>45505</c:v>
                </c:pt>
                <c:pt idx="207">
                  <c:v>45536</c:v>
                </c:pt>
                <c:pt idx="208">
                  <c:v>45566</c:v>
                </c:pt>
                <c:pt idx="209">
                  <c:v>45597</c:v>
                </c:pt>
                <c:pt idx="210">
                  <c:v>45627</c:v>
                </c:pt>
                <c:pt idx="211">
                  <c:v>45658</c:v>
                </c:pt>
                <c:pt idx="212">
                  <c:v>45689</c:v>
                </c:pt>
                <c:pt idx="213">
                  <c:v>45717</c:v>
                </c:pt>
                <c:pt idx="214">
                  <c:v>45748</c:v>
                </c:pt>
                <c:pt idx="215">
                  <c:v>45778</c:v>
                </c:pt>
                <c:pt idx="216">
                  <c:v>45809</c:v>
                </c:pt>
              </c:numCache>
            </c:numRef>
          </c:cat>
          <c:val>
            <c:numRef>
              <c:f>'Post sentence tables - musters'!$E$4:$E$220</c:f>
              <c:numCache>
                <c:formatCode>_-* #,##0_-;\-* #,##0_-;_-* "-"??_-;_-@_-</c:formatCode>
                <c:ptCount val="217"/>
                <c:pt idx="7">
                  <c:v>5</c:v>
                </c:pt>
                <c:pt idx="8">
                  <c:v>15</c:v>
                </c:pt>
                <c:pt idx="9">
                  <c:v>39</c:v>
                </c:pt>
                <c:pt idx="10">
                  <c:v>70</c:v>
                </c:pt>
                <c:pt idx="11">
                  <c:v>125</c:v>
                </c:pt>
                <c:pt idx="12">
                  <c:v>182</c:v>
                </c:pt>
                <c:pt idx="13">
                  <c:v>252</c:v>
                </c:pt>
                <c:pt idx="14">
                  <c:v>348</c:v>
                </c:pt>
                <c:pt idx="15">
                  <c:v>442</c:v>
                </c:pt>
                <c:pt idx="16">
                  <c:v>539</c:v>
                </c:pt>
                <c:pt idx="17">
                  <c:v>627</c:v>
                </c:pt>
                <c:pt idx="18">
                  <c:v>732</c:v>
                </c:pt>
                <c:pt idx="19">
                  <c:v>798</c:v>
                </c:pt>
                <c:pt idx="20">
                  <c:v>847</c:v>
                </c:pt>
                <c:pt idx="21">
                  <c:v>946</c:v>
                </c:pt>
                <c:pt idx="22">
                  <c:v>990</c:v>
                </c:pt>
                <c:pt idx="23">
                  <c:v>1024</c:v>
                </c:pt>
                <c:pt idx="24">
                  <c:v>1023</c:v>
                </c:pt>
                <c:pt idx="25">
                  <c:v>1042</c:v>
                </c:pt>
                <c:pt idx="26">
                  <c:v>1027</c:v>
                </c:pt>
                <c:pt idx="27">
                  <c:v>1055</c:v>
                </c:pt>
                <c:pt idx="28">
                  <c:v>1055</c:v>
                </c:pt>
                <c:pt idx="29">
                  <c:v>1061</c:v>
                </c:pt>
                <c:pt idx="30">
                  <c:v>1043</c:v>
                </c:pt>
                <c:pt idx="31">
                  <c:v>1072</c:v>
                </c:pt>
                <c:pt idx="32">
                  <c:v>1081</c:v>
                </c:pt>
                <c:pt idx="33">
                  <c:v>1103</c:v>
                </c:pt>
                <c:pt idx="34">
                  <c:v>1119</c:v>
                </c:pt>
                <c:pt idx="35">
                  <c:v>1099</c:v>
                </c:pt>
                <c:pt idx="36">
                  <c:v>1129</c:v>
                </c:pt>
                <c:pt idx="37">
                  <c:v>1134</c:v>
                </c:pt>
                <c:pt idx="38">
                  <c:v>1138</c:v>
                </c:pt>
                <c:pt idx="39">
                  <c:v>1176</c:v>
                </c:pt>
                <c:pt idx="40">
                  <c:v>1195</c:v>
                </c:pt>
                <c:pt idx="41">
                  <c:v>1278</c:v>
                </c:pt>
                <c:pt idx="42">
                  <c:v>1339</c:v>
                </c:pt>
                <c:pt idx="43">
                  <c:v>1375</c:v>
                </c:pt>
                <c:pt idx="44">
                  <c:v>1385</c:v>
                </c:pt>
                <c:pt idx="45">
                  <c:v>1432</c:v>
                </c:pt>
                <c:pt idx="46">
                  <c:v>1474</c:v>
                </c:pt>
                <c:pt idx="47">
                  <c:v>1448</c:v>
                </c:pt>
                <c:pt idx="48">
                  <c:v>1396</c:v>
                </c:pt>
                <c:pt idx="49">
                  <c:v>1364</c:v>
                </c:pt>
                <c:pt idx="50">
                  <c:v>1338</c:v>
                </c:pt>
                <c:pt idx="51">
                  <c:v>1256</c:v>
                </c:pt>
                <c:pt idx="52">
                  <c:v>1211</c:v>
                </c:pt>
                <c:pt idx="53">
                  <c:v>1189</c:v>
                </c:pt>
                <c:pt idx="54">
                  <c:v>1160</c:v>
                </c:pt>
                <c:pt idx="55">
                  <c:v>1192</c:v>
                </c:pt>
                <c:pt idx="56">
                  <c:v>1200</c:v>
                </c:pt>
                <c:pt idx="57">
                  <c:v>1197</c:v>
                </c:pt>
                <c:pt idx="58">
                  <c:v>1181</c:v>
                </c:pt>
                <c:pt idx="59">
                  <c:v>1189</c:v>
                </c:pt>
                <c:pt idx="60">
                  <c:v>1207</c:v>
                </c:pt>
                <c:pt idx="61">
                  <c:v>1229</c:v>
                </c:pt>
                <c:pt idx="62">
                  <c:v>1236</c:v>
                </c:pt>
                <c:pt idx="63">
                  <c:v>1220</c:v>
                </c:pt>
                <c:pt idx="64">
                  <c:v>1214</c:v>
                </c:pt>
                <c:pt idx="65">
                  <c:v>1219</c:v>
                </c:pt>
                <c:pt idx="66">
                  <c:v>1231</c:v>
                </c:pt>
                <c:pt idx="67">
                  <c:v>1218</c:v>
                </c:pt>
                <c:pt idx="68">
                  <c:v>1233</c:v>
                </c:pt>
                <c:pt idx="69">
                  <c:v>1290</c:v>
                </c:pt>
                <c:pt idx="70">
                  <c:v>1295</c:v>
                </c:pt>
                <c:pt idx="71">
                  <c:v>1285</c:v>
                </c:pt>
                <c:pt idx="72">
                  <c:v>1252</c:v>
                </c:pt>
                <c:pt idx="73">
                  <c:v>1280</c:v>
                </c:pt>
                <c:pt idx="74">
                  <c:v>1280</c:v>
                </c:pt>
                <c:pt idx="75">
                  <c:v>1281</c:v>
                </c:pt>
                <c:pt idx="76">
                  <c:v>1302</c:v>
                </c:pt>
                <c:pt idx="77">
                  <c:v>1313</c:v>
                </c:pt>
                <c:pt idx="78">
                  <c:v>1325</c:v>
                </c:pt>
                <c:pt idx="79">
                  <c:v>1323</c:v>
                </c:pt>
                <c:pt idx="80">
                  <c:v>1326</c:v>
                </c:pt>
                <c:pt idx="81">
                  <c:v>1352</c:v>
                </c:pt>
                <c:pt idx="82">
                  <c:v>1371</c:v>
                </c:pt>
                <c:pt idx="83">
                  <c:v>1408</c:v>
                </c:pt>
                <c:pt idx="84">
                  <c:v>1382</c:v>
                </c:pt>
                <c:pt idx="85">
                  <c:v>1348</c:v>
                </c:pt>
                <c:pt idx="86">
                  <c:v>1323</c:v>
                </c:pt>
                <c:pt idx="87">
                  <c:v>1261</c:v>
                </c:pt>
                <c:pt idx="88">
                  <c:v>1226</c:v>
                </c:pt>
                <c:pt idx="89">
                  <c:v>1216</c:v>
                </c:pt>
                <c:pt idx="90">
                  <c:v>1216</c:v>
                </c:pt>
                <c:pt idx="91">
                  <c:v>1242</c:v>
                </c:pt>
                <c:pt idx="92">
                  <c:v>1228</c:v>
                </c:pt>
                <c:pt idx="93">
                  <c:v>1326</c:v>
                </c:pt>
                <c:pt idx="94">
                  <c:v>1329</c:v>
                </c:pt>
                <c:pt idx="95">
                  <c:v>1271</c:v>
                </c:pt>
                <c:pt idx="96">
                  <c:v>1258</c:v>
                </c:pt>
                <c:pt idx="97">
                  <c:v>1242</c:v>
                </c:pt>
                <c:pt idx="98">
                  <c:v>1221</c:v>
                </c:pt>
                <c:pt idx="99">
                  <c:v>1182</c:v>
                </c:pt>
                <c:pt idx="100">
                  <c:v>1187</c:v>
                </c:pt>
                <c:pt idx="101">
                  <c:v>1210</c:v>
                </c:pt>
                <c:pt idx="102">
                  <c:v>1221</c:v>
                </c:pt>
              </c:numCache>
            </c:numRef>
          </c:val>
        </c:ser>
        <c:ser>
          <c:idx val="3"/>
          <c:order val="1"/>
          <c:tx>
            <c:strRef>
              <c:f>'Post sentence tables - musters'!$I$2:$M$2</c:f>
              <c:strCache>
                <c:ptCount val="1"/>
                <c:pt idx="0">
                  <c:v>Forecast</c:v>
                </c:pt>
              </c:strCache>
            </c:strRef>
          </c:tx>
          <c:spPr>
            <a:ln w="25400">
              <a:solidFill>
                <a:schemeClr val="accent1"/>
              </a:solidFill>
              <a:prstDash val="solid"/>
            </a:ln>
          </c:spPr>
          <c:marker>
            <c:symbol val="x"/>
            <c:size val="3"/>
            <c:spPr>
              <a:noFill/>
              <a:ln w="9525">
                <a:noFill/>
              </a:ln>
            </c:spPr>
          </c:marker>
          <c:cat>
            <c:numRef>
              <c:f>'Post sentence tables - musters'!$B$4:$B$220</c:f>
              <c:numCache>
                <c:formatCode>mmm\ yy</c:formatCode>
                <c:ptCount val="217"/>
                <c:pt idx="0">
                  <c:v>39263</c:v>
                </c:pt>
                <c:pt idx="1">
                  <c:v>39294</c:v>
                </c:pt>
                <c:pt idx="2">
                  <c:v>39325</c:v>
                </c:pt>
                <c:pt idx="3">
                  <c:v>39355</c:v>
                </c:pt>
                <c:pt idx="4">
                  <c:v>39386</c:v>
                </c:pt>
                <c:pt idx="5">
                  <c:v>39416</c:v>
                </c:pt>
                <c:pt idx="6">
                  <c:v>39447</c:v>
                </c:pt>
                <c:pt idx="7">
                  <c:v>39478</c:v>
                </c:pt>
                <c:pt idx="8">
                  <c:v>39507</c:v>
                </c:pt>
                <c:pt idx="9">
                  <c:v>39538</c:v>
                </c:pt>
                <c:pt idx="10">
                  <c:v>39568</c:v>
                </c:pt>
                <c:pt idx="11">
                  <c:v>39599</c:v>
                </c:pt>
                <c:pt idx="12">
                  <c:v>39629</c:v>
                </c:pt>
                <c:pt idx="13">
                  <c:v>39660</c:v>
                </c:pt>
                <c:pt idx="14">
                  <c:v>39691</c:v>
                </c:pt>
                <c:pt idx="15">
                  <c:v>39721</c:v>
                </c:pt>
                <c:pt idx="16">
                  <c:v>39752</c:v>
                </c:pt>
                <c:pt idx="17">
                  <c:v>39782</c:v>
                </c:pt>
                <c:pt idx="18">
                  <c:v>39813</c:v>
                </c:pt>
                <c:pt idx="19">
                  <c:v>39844</c:v>
                </c:pt>
                <c:pt idx="20">
                  <c:v>39872</c:v>
                </c:pt>
                <c:pt idx="21">
                  <c:v>39903</c:v>
                </c:pt>
                <c:pt idx="22">
                  <c:v>39933</c:v>
                </c:pt>
                <c:pt idx="23">
                  <c:v>39964</c:v>
                </c:pt>
                <c:pt idx="24">
                  <c:v>39994</c:v>
                </c:pt>
                <c:pt idx="25">
                  <c:v>40025</c:v>
                </c:pt>
                <c:pt idx="26">
                  <c:v>40056</c:v>
                </c:pt>
                <c:pt idx="27">
                  <c:v>40086</c:v>
                </c:pt>
                <c:pt idx="28">
                  <c:v>40117</c:v>
                </c:pt>
                <c:pt idx="29">
                  <c:v>40147</c:v>
                </c:pt>
                <c:pt idx="30">
                  <c:v>40178</c:v>
                </c:pt>
                <c:pt idx="31">
                  <c:v>40209</c:v>
                </c:pt>
                <c:pt idx="32">
                  <c:v>40237</c:v>
                </c:pt>
                <c:pt idx="33">
                  <c:v>40268</c:v>
                </c:pt>
                <c:pt idx="34">
                  <c:v>40298</c:v>
                </c:pt>
                <c:pt idx="35">
                  <c:v>40329</c:v>
                </c:pt>
                <c:pt idx="36">
                  <c:v>40359</c:v>
                </c:pt>
                <c:pt idx="37">
                  <c:v>40390</c:v>
                </c:pt>
                <c:pt idx="38">
                  <c:v>40421</c:v>
                </c:pt>
                <c:pt idx="39">
                  <c:v>40451</c:v>
                </c:pt>
                <c:pt idx="40">
                  <c:v>40482</c:v>
                </c:pt>
                <c:pt idx="41">
                  <c:v>40512</c:v>
                </c:pt>
                <c:pt idx="42">
                  <c:v>40543</c:v>
                </c:pt>
                <c:pt idx="43">
                  <c:v>40574</c:v>
                </c:pt>
                <c:pt idx="44">
                  <c:v>40602</c:v>
                </c:pt>
                <c:pt idx="45">
                  <c:v>40633</c:v>
                </c:pt>
                <c:pt idx="46">
                  <c:v>40663</c:v>
                </c:pt>
                <c:pt idx="47">
                  <c:v>40694</c:v>
                </c:pt>
                <c:pt idx="48">
                  <c:v>40724</c:v>
                </c:pt>
                <c:pt idx="49">
                  <c:v>40755</c:v>
                </c:pt>
                <c:pt idx="50">
                  <c:v>40786</c:v>
                </c:pt>
                <c:pt idx="51">
                  <c:v>40816</c:v>
                </c:pt>
                <c:pt idx="52">
                  <c:v>40847</c:v>
                </c:pt>
                <c:pt idx="53">
                  <c:v>40877</c:v>
                </c:pt>
                <c:pt idx="54">
                  <c:v>40908</c:v>
                </c:pt>
                <c:pt idx="55">
                  <c:v>40939</c:v>
                </c:pt>
                <c:pt idx="56">
                  <c:v>40968</c:v>
                </c:pt>
                <c:pt idx="57">
                  <c:v>40999</c:v>
                </c:pt>
                <c:pt idx="58">
                  <c:v>41029</c:v>
                </c:pt>
                <c:pt idx="59">
                  <c:v>41060</c:v>
                </c:pt>
                <c:pt idx="60">
                  <c:v>41090</c:v>
                </c:pt>
                <c:pt idx="61">
                  <c:v>41121</c:v>
                </c:pt>
                <c:pt idx="62">
                  <c:v>41152</c:v>
                </c:pt>
                <c:pt idx="63">
                  <c:v>41182</c:v>
                </c:pt>
                <c:pt idx="64">
                  <c:v>41213</c:v>
                </c:pt>
                <c:pt idx="65">
                  <c:v>41243</c:v>
                </c:pt>
                <c:pt idx="66">
                  <c:v>41274</c:v>
                </c:pt>
                <c:pt idx="67">
                  <c:v>41305</c:v>
                </c:pt>
                <c:pt idx="68">
                  <c:v>41333</c:v>
                </c:pt>
                <c:pt idx="69">
                  <c:v>41364</c:v>
                </c:pt>
                <c:pt idx="70">
                  <c:v>41394</c:v>
                </c:pt>
                <c:pt idx="71">
                  <c:v>41425</c:v>
                </c:pt>
                <c:pt idx="72">
                  <c:v>41455</c:v>
                </c:pt>
                <c:pt idx="73">
                  <c:v>41486</c:v>
                </c:pt>
                <c:pt idx="74">
                  <c:v>41517</c:v>
                </c:pt>
                <c:pt idx="75">
                  <c:v>41547</c:v>
                </c:pt>
                <c:pt idx="76">
                  <c:v>41578</c:v>
                </c:pt>
                <c:pt idx="77">
                  <c:v>41608</c:v>
                </c:pt>
                <c:pt idx="78">
                  <c:v>41639</c:v>
                </c:pt>
                <c:pt idx="79">
                  <c:v>41670</c:v>
                </c:pt>
                <c:pt idx="80">
                  <c:v>41698</c:v>
                </c:pt>
                <c:pt idx="81">
                  <c:v>41729</c:v>
                </c:pt>
                <c:pt idx="82">
                  <c:v>41759</c:v>
                </c:pt>
                <c:pt idx="83">
                  <c:v>41790</c:v>
                </c:pt>
                <c:pt idx="84">
                  <c:v>41820</c:v>
                </c:pt>
                <c:pt idx="85">
                  <c:v>41851</c:v>
                </c:pt>
                <c:pt idx="86">
                  <c:v>41882</c:v>
                </c:pt>
                <c:pt idx="87">
                  <c:v>41912</c:v>
                </c:pt>
                <c:pt idx="88">
                  <c:v>41943</c:v>
                </c:pt>
                <c:pt idx="89">
                  <c:v>41973</c:v>
                </c:pt>
                <c:pt idx="90">
                  <c:v>42004</c:v>
                </c:pt>
                <c:pt idx="91">
                  <c:v>42035</c:v>
                </c:pt>
                <c:pt idx="92">
                  <c:v>42063</c:v>
                </c:pt>
                <c:pt idx="93">
                  <c:v>42094</c:v>
                </c:pt>
                <c:pt idx="94">
                  <c:v>42124</c:v>
                </c:pt>
                <c:pt idx="95">
                  <c:v>42155</c:v>
                </c:pt>
                <c:pt idx="96">
                  <c:v>42185</c:v>
                </c:pt>
                <c:pt idx="97">
                  <c:v>42216</c:v>
                </c:pt>
                <c:pt idx="98">
                  <c:v>42247</c:v>
                </c:pt>
                <c:pt idx="99">
                  <c:v>42277</c:v>
                </c:pt>
                <c:pt idx="100">
                  <c:v>42308</c:v>
                </c:pt>
                <c:pt idx="101">
                  <c:v>42338</c:v>
                </c:pt>
                <c:pt idx="102">
                  <c:v>42369</c:v>
                </c:pt>
                <c:pt idx="103">
                  <c:v>42400</c:v>
                </c:pt>
                <c:pt idx="104">
                  <c:v>42429</c:v>
                </c:pt>
                <c:pt idx="105">
                  <c:v>42460</c:v>
                </c:pt>
                <c:pt idx="106">
                  <c:v>42490</c:v>
                </c:pt>
                <c:pt idx="107">
                  <c:v>42521</c:v>
                </c:pt>
                <c:pt idx="108">
                  <c:v>42551</c:v>
                </c:pt>
                <c:pt idx="109">
                  <c:v>42582</c:v>
                </c:pt>
                <c:pt idx="110">
                  <c:v>42613</c:v>
                </c:pt>
                <c:pt idx="111">
                  <c:v>42643</c:v>
                </c:pt>
                <c:pt idx="112">
                  <c:v>42674</c:v>
                </c:pt>
                <c:pt idx="113">
                  <c:v>42704</c:v>
                </c:pt>
                <c:pt idx="114">
                  <c:v>42735</c:v>
                </c:pt>
                <c:pt idx="115">
                  <c:v>42766</c:v>
                </c:pt>
                <c:pt idx="116">
                  <c:v>42794</c:v>
                </c:pt>
                <c:pt idx="117">
                  <c:v>42825</c:v>
                </c:pt>
                <c:pt idx="118">
                  <c:v>42855</c:v>
                </c:pt>
                <c:pt idx="119">
                  <c:v>42886</c:v>
                </c:pt>
                <c:pt idx="120">
                  <c:v>42916</c:v>
                </c:pt>
                <c:pt idx="121">
                  <c:v>42947</c:v>
                </c:pt>
                <c:pt idx="122">
                  <c:v>42978</c:v>
                </c:pt>
                <c:pt idx="123">
                  <c:v>43008</c:v>
                </c:pt>
                <c:pt idx="124">
                  <c:v>43039</c:v>
                </c:pt>
                <c:pt idx="125">
                  <c:v>43069</c:v>
                </c:pt>
                <c:pt idx="126">
                  <c:v>43100</c:v>
                </c:pt>
                <c:pt idx="127">
                  <c:v>43131</c:v>
                </c:pt>
                <c:pt idx="128">
                  <c:v>43159</c:v>
                </c:pt>
                <c:pt idx="129">
                  <c:v>43190</c:v>
                </c:pt>
                <c:pt idx="130">
                  <c:v>43220</c:v>
                </c:pt>
                <c:pt idx="131">
                  <c:v>43251</c:v>
                </c:pt>
                <c:pt idx="132">
                  <c:v>43281</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45474</c:v>
                </c:pt>
                <c:pt idx="206">
                  <c:v>45505</c:v>
                </c:pt>
                <c:pt idx="207">
                  <c:v>45536</c:v>
                </c:pt>
                <c:pt idx="208">
                  <c:v>45566</c:v>
                </c:pt>
                <c:pt idx="209">
                  <c:v>45597</c:v>
                </c:pt>
                <c:pt idx="210">
                  <c:v>45627</c:v>
                </c:pt>
                <c:pt idx="211">
                  <c:v>45658</c:v>
                </c:pt>
                <c:pt idx="212">
                  <c:v>45689</c:v>
                </c:pt>
                <c:pt idx="213">
                  <c:v>45717</c:v>
                </c:pt>
                <c:pt idx="214">
                  <c:v>45748</c:v>
                </c:pt>
                <c:pt idx="215">
                  <c:v>45778</c:v>
                </c:pt>
                <c:pt idx="216">
                  <c:v>45809</c:v>
                </c:pt>
              </c:numCache>
            </c:numRef>
          </c:cat>
          <c:val>
            <c:numRef>
              <c:f>'Post sentence tables - musters'!$K$4:$K$220</c:f>
              <c:numCache>
                <c:formatCode>_-* #,##0_-;\-* #,##0_-;_-* "-"??_-;_-@_-</c:formatCode>
                <c:ptCount val="217"/>
                <c:pt idx="101">
                  <c:v>1201</c:v>
                </c:pt>
                <c:pt idx="102">
                  <c:v>1227</c:v>
                </c:pt>
                <c:pt idx="103">
                  <c:v>1189</c:v>
                </c:pt>
                <c:pt idx="104">
                  <c:v>1208</c:v>
                </c:pt>
                <c:pt idx="105">
                  <c:v>1223</c:v>
                </c:pt>
                <c:pt idx="106">
                  <c:v>1230</c:v>
                </c:pt>
                <c:pt idx="107">
                  <c:v>1210</c:v>
                </c:pt>
                <c:pt idx="108">
                  <c:v>1208</c:v>
                </c:pt>
                <c:pt idx="109">
                  <c:v>1227</c:v>
                </c:pt>
                <c:pt idx="110">
                  <c:v>1214</c:v>
                </c:pt>
                <c:pt idx="111">
                  <c:v>1220</c:v>
                </c:pt>
                <c:pt idx="112">
                  <c:v>1210</c:v>
                </c:pt>
                <c:pt idx="113">
                  <c:v>1230</c:v>
                </c:pt>
                <c:pt idx="114">
                  <c:v>1258</c:v>
                </c:pt>
                <c:pt idx="115">
                  <c:v>1229</c:v>
                </c:pt>
                <c:pt idx="116">
                  <c:v>1264</c:v>
                </c:pt>
                <c:pt idx="117">
                  <c:v>1281</c:v>
                </c:pt>
                <c:pt idx="118">
                  <c:v>1281</c:v>
                </c:pt>
                <c:pt idx="119">
                  <c:v>1254</c:v>
                </c:pt>
                <c:pt idx="120">
                  <c:v>1240</c:v>
                </c:pt>
                <c:pt idx="121">
                  <c:v>1251</c:v>
                </c:pt>
                <c:pt idx="122">
                  <c:v>1224</c:v>
                </c:pt>
                <c:pt idx="123">
                  <c:v>1222</c:v>
                </c:pt>
                <c:pt idx="124">
                  <c:v>1205</c:v>
                </c:pt>
                <c:pt idx="125">
                  <c:v>1218</c:v>
                </c:pt>
                <c:pt idx="126">
                  <c:v>1242</c:v>
                </c:pt>
                <c:pt idx="127">
                  <c:v>1211</c:v>
                </c:pt>
                <c:pt idx="128">
                  <c:v>1246</c:v>
                </c:pt>
                <c:pt idx="129">
                  <c:v>1264</c:v>
                </c:pt>
                <c:pt idx="130">
                  <c:v>1268</c:v>
                </c:pt>
                <c:pt idx="131">
                  <c:v>1245</c:v>
                </c:pt>
                <c:pt idx="132">
                  <c:v>1234</c:v>
                </c:pt>
                <c:pt idx="133">
                  <c:v>1246</c:v>
                </c:pt>
                <c:pt idx="134">
                  <c:v>1220</c:v>
                </c:pt>
                <c:pt idx="135">
                  <c:v>1218</c:v>
                </c:pt>
                <c:pt idx="136">
                  <c:v>1201</c:v>
                </c:pt>
                <c:pt idx="137">
                  <c:v>1214</c:v>
                </c:pt>
                <c:pt idx="138">
                  <c:v>1238</c:v>
                </c:pt>
                <c:pt idx="139">
                  <c:v>1208</c:v>
                </c:pt>
                <c:pt idx="140">
                  <c:v>1243</c:v>
                </c:pt>
                <c:pt idx="141">
                  <c:v>1261</c:v>
                </c:pt>
                <c:pt idx="142">
                  <c:v>1265</c:v>
                </c:pt>
                <c:pt idx="143">
                  <c:v>1242</c:v>
                </c:pt>
                <c:pt idx="144">
                  <c:v>1232</c:v>
                </c:pt>
                <c:pt idx="145">
                  <c:v>1244</c:v>
                </c:pt>
                <c:pt idx="146">
                  <c:v>1218</c:v>
                </c:pt>
                <c:pt idx="147">
                  <c:v>1217</c:v>
                </c:pt>
                <c:pt idx="148">
                  <c:v>1200</c:v>
                </c:pt>
                <c:pt idx="149">
                  <c:v>1213</c:v>
                </c:pt>
                <c:pt idx="150">
                  <c:v>1237</c:v>
                </c:pt>
                <c:pt idx="151">
                  <c:v>1207</c:v>
                </c:pt>
                <c:pt idx="152">
                  <c:v>1236</c:v>
                </c:pt>
                <c:pt idx="153">
                  <c:v>1255</c:v>
                </c:pt>
                <c:pt idx="154">
                  <c:v>1260</c:v>
                </c:pt>
                <c:pt idx="155">
                  <c:v>1238</c:v>
                </c:pt>
                <c:pt idx="156">
                  <c:v>1229</c:v>
                </c:pt>
                <c:pt idx="157">
                  <c:v>1243</c:v>
                </c:pt>
                <c:pt idx="158">
                  <c:v>1222</c:v>
                </c:pt>
                <c:pt idx="159">
                  <c:v>1220</c:v>
                </c:pt>
                <c:pt idx="160">
                  <c:v>1202</c:v>
                </c:pt>
                <c:pt idx="161">
                  <c:v>1214</c:v>
                </c:pt>
                <c:pt idx="162">
                  <c:v>1238</c:v>
                </c:pt>
                <c:pt idx="163">
                  <c:v>1207</c:v>
                </c:pt>
                <c:pt idx="164">
                  <c:v>1242</c:v>
                </c:pt>
                <c:pt idx="165">
                  <c:v>1259</c:v>
                </c:pt>
                <c:pt idx="166">
                  <c:v>1263</c:v>
                </c:pt>
                <c:pt idx="167">
                  <c:v>1239</c:v>
                </c:pt>
                <c:pt idx="168">
                  <c:v>1227</c:v>
                </c:pt>
                <c:pt idx="169">
                  <c:v>1239</c:v>
                </c:pt>
                <c:pt idx="170">
                  <c:v>1214</c:v>
                </c:pt>
                <c:pt idx="171">
                  <c:v>1214</c:v>
                </c:pt>
                <c:pt idx="172">
                  <c:v>1198</c:v>
                </c:pt>
                <c:pt idx="173">
                  <c:v>1211</c:v>
                </c:pt>
                <c:pt idx="174">
                  <c:v>1237</c:v>
                </c:pt>
                <c:pt idx="175">
                  <c:v>1207</c:v>
                </c:pt>
                <c:pt idx="176">
                  <c:v>1242</c:v>
                </c:pt>
                <c:pt idx="177">
                  <c:v>1261</c:v>
                </c:pt>
                <c:pt idx="178">
                  <c:v>1265</c:v>
                </c:pt>
                <c:pt idx="179">
                  <c:v>1242</c:v>
                </c:pt>
                <c:pt idx="180">
                  <c:v>1231</c:v>
                </c:pt>
                <c:pt idx="181">
                  <c:v>1244</c:v>
                </c:pt>
                <c:pt idx="182">
                  <c:v>1218</c:v>
                </c:pt>
                <c:pt idx="183">
                  <c:v>1217</c:v>
                </c:pt>
                <c:pt idx="184">
                  <c:v>1200</c:v>
                </c:pt>
                <c:pt idx="185">
                  <c:v>1213</c:v>
                </c:pt>
                <c:pt idx="186">
                  <c:v>1237</c:v>
                </c:pt>
                <c:pt idx="187">
                  <c:v>1207</c:v>
                </c:pt>
                <c:pt idx="188">
                  <c:v>1242</c:v>
                </c:pt>
                <c:pt idx="189">
                  <c:v>1261</c:v>
                </c:pt>
                <c:pt idx="190">
                  <c:v>1265</c:v>
                </c:pt>
                <c:pt idx="191">
                  <c:v>1242</c:v>
                </c:pt>
                <c:pt idx="192">
                  <c:v>1231</c:v>
                </c:pt>
                <c:pt idx="193">
                  <c:v>1244</c:v>
                </c:pt>
                <c:pt idx="194">
                  <c:v>1218</c:v>
                </c:pt>
                <c:pt idx="195">
                  <c:v>1217</c:v>
                </c:pt>
                <c:pt idx="196">
                  <c:v>1200</c:v>
                </c:pt>
                <c:pt idx="197">
                  <c:v>1213</c:v>
                </c:pt>
                <c:pt idx="198">
                  <c:v>1237</c:v>
                </c:pt>
                <c:pt idx="199">
                  <c:v>1207</c:v>
                </c:pt>
                <c:pt idx="200">
                  <c:v>1236</c:v>
                </c:pt>
                <c:pt idx="201">
                  <c:v>1255</c:v>
                </c:pt>
                <c:pt idx="202">
                  <c:v>1260</c:v>
                </c:pt>
                <c:pt idx="203">
                  <c:v>1237</c:v>
                </c:pt>
                <c:pt idx="204">
                  <c:v>1228</c:v>
                </c:pt>
                <c:pt idx="205">
                  <c:v>1243</c:v>
                </c:pt>
                <c:pt idx="206">
                  <c:v>1222</c:v>
                </c:pt>
                <c:pt idx="207">
                  <c:v>1220</c:v>
                </c:pt>
                <c:pt idx="208">
                  <c:v>1202</c:v>
                </c:pt>
                <c:pt idx="209">
                  <c:v>1214</c:v>
                </c:pt>
                <c:pt idx="210">
                  <c:v>1238</c:v>
                </c:pt>
                <c:pt idx="211">
                  <c:v>1207</c:v>
                </c:pt>
                <c:pt idx="212">
                  <c:v>1242</c:v>
                </c:pt>
                <c:pt idx="213">
                  <c:v>1259</c:v>
                </c:pt>
                <c:pt idx="214">
                  <c:v>1263</c:v>
                </c:pt>
                <c:pt idx="215">
                  <c:v>1239</c:v>
                </c:pt>
                <c:pt idx="216">
                  <c:v>1213</c:v>
                </c:pt>
              </c:numCache>
            </c:numRef>
          </c:val>
        </c:ser>
        <c:marker val="1"/>
        <c:axId val="101799808"/>
        <c:axId val="101835136"/>
      </c:lineChart>
      <c:dateAx>
        <c:axId val="101799808"/>
        <c:scaling>
          <c:orientation val="minMax"/>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101835136"/>
        <c:crosses val="autoZero"/>
        <c:auto val="1"/>
        <c:lblOffset val="100"/>
        <c:baseTimeUnit val="months"/>
        <c:majorUnit val="12"/>
        <c:majorTimeUnit val="months"/>
        <c:minorUnit val="12"/>
        <c:minorTimeUnit val="months"/>
      </c:dateAx>
      <c:valAx>
        <c:axId val="101835136"/>
        <c:scaling>
          <c:orientation val="minMax"/>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Number on muster</a:t>
                </a:r>
              </a:p>
            </c:rich>
          </c:tx>
          <c:layout>
            <c:manualLayout>
              <c:xMode val="edge"/>
              <c:yMode val="edge"/>
              <c:x val="1.2555181703608647E-2"/>
              <c:y val="0.20479745077737851"/>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101799808"/>
        <c:crosses val="autoZero"/>
        <c:crossBetween val="midCat"/>
      </c:valAx>
      <c:spPr>
        <a:solidFill>
          <a:srgbClr val="FFFFFF"/>
        </a:solidFill>
        <a:ln w="3175">
          <a:solidFill>
            <a:srgbClr val="000000"/>
          </a:solidFill>
          <a:prstDash val="solid"/>
        </a:ln>
      </c:spPr>
    </c:plotArea>
    <c:legend>
      <c:legendPos val="r"/>
      <c:layout>
        <c:manualLayout>
          <c:xMode val="edge"/>
          <c:yMode val="edge"/>
          <c:x val="0.29405286343612336"/>
          <c:y val="0.9346543690578285"/>
          <c:w val="0.4085903083700525"/>
          <c:h val="4.7524798426669269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lang val="en-NZ"/>
  <c:chart>
    <c:title>
      <c:tx>
        <c:rich>
          <a:bodyPr/>
          <a:lstStyle/>
          <a:p>
            <a:pPr algn="l">
              <a:defRPr sz="1600" b="1" i="0" u="none" strike="noStrike" baseline="0">
                <a:solidFill>
                  <a:srgbClr val="000000"/>
                </a:solidFill>
                <a:latin typeface="Arial"/>
                <a:ea typeface="Arial"/>
                <a:cs typeface="Arial"/>
              </a:defRPr>
            </a:pPr>
            <a:r>
              <a:rPr lang="en-NZ"/>
              <a:t>Life Parole and Extended Supervision musters</a:t>
            </a:r>
          </a:p>
        </c:rich>
      </c:tx>
      <c:spPr>
        <a:noFill/>
        <a:ln w="25400">
          <a:noFill/>
        </a:ln>
      </c:spPr>
    </c:title>
    <c:plotArea>
      <c:layout>
        <c:manualLayout>
          <c:layoutTarget val="inner"/>
          <c:xMode val="edge"/>
          <c:yMode val="edge"/>
          <c:x val="0.11125914877380419"/>
          <c:y val="9.2587406772173295E-2"/>
          <c:w val="0.86439031378390063"/>
          <c:h val="0.6698174787875919"/>
        </c:manualLayout>
      </c:layout>
      <c:lineChart>
        <c:grouping val="standard"/>
        <c:ser>
          <c:idx val="2"/>
          <c:order val="0"/>
          <c:tx>
            <c:strRef>
              <c:f>'Post sentence tables - musters'!$F$3</c:f>
              <c:strCache>
                <c:ptCount val="1"/>
                <c:pt idx="0">
                  <c:v>Life Parole</c:v>
                </c:pt>
              </c:strCache>
            </c:strRef>
          </c:tx>
          <c:spPr>
            <a:ln w="38100" cmpd="sng">
              <a:solidFill>
                <a:srgbClr val="263E78"/>
              </a:solidFill>
              <a:prstDash val="solid"/>
            </a:ln>
          </c:spPr>
          <c:marker>
            <c:symbol val="triangle"/>
            <c:size val="3"/>
            <c:spPr>
              <a:noFill/>
              <a:ln w="9525">
                <a:noFill/>
              </a:ln>
            </c:spPr>
          </c:marker>
          <c:cat>
            <c:numRef>
              <c:f>'Post sentence tables - musters'!$B$4:$B$220</c:f>
              <c:numCache>
                <c:formatCode>mmm\ yy</c:formatCode>
                <c:ptCount val="217"/>
                <c:pt idx="0">
                  <c:v>39263</c:v>
                </c:pt>
                <c:pt idx="1">
                  <c:v>39294</c:v>
                </c:pt>
                <c:pt idx="2">
                  <c:v>39325</c:v>
                </c:pt>
                <c:pt idx="3">
                  <c:v>39355</c:v>
                </c:pt>
                <c:pt idx="4">
                  <c:v>39386</c:v>
                </c:pt>
                <c:pt idx="5">
                  <c:v>39416</c:v>
                </c:pt>
                <c:pt idx="6">
                  <c:v>39447</c:v>
                </c:pt>
                <c:pt idx="7">
                  <c:v>39478</c:v>
                </c:pt>
                <c:pt idx="8">
                  <c:v>39507</c:v>
                </c:pt>
                <c:pt idx="9">
                  <c:v>39538</c:v>
                </c:pt>
                <c:pt idx="10">
                  <c:v>39568</c:v>
                </c:pt>
                <c:pt idx="11">
                  <c:v>39599</c:v>
                </c:pt>
                <c:pt idx="12">
                  <c:v>39629</c:v>
                </c:pt>
                <c:pt idx="13">
                  <c:v>39660</c:v>
                </c:pt>
                <c:pt idx="14">
                  <c:v>39691</c:v>
                </c:pt>
                <c:pt idx="15">
                  <c:v>39721</c:v>
                </c:pt>
                <c:pt idx="16">
                  <c:v>39752</c:v>
                </c:pt>
                <c:pt idx="17">
                  <c:v>39782</c:v>
                </c:pt>
                <c:pt idx="18">
                  <c:v>39813</c:v>
                </c:pt>
                <c:pt idx="19">
                  <c:v>39844</c:v>
                </c:pt>
                <c:pt idx="20">
                  <c:v>39872</c:v>
                </c:pt>
                <c:pt idx="21">
                  <c:v>39903</c:v>
                </c:pt>
                <c:pt idx="22">
                  <c:v>39933</c:v>
                </c:pt>
                <c:pt idx="23">
                  <c:v>39964</c:v>
                </c:pt>
                <c:pt idx="24">
                  <c:v>39994</c:v>
                </c:pt>
                <c:pt idx="25">
                  <c:v>40025</c:v>
                </c:pt>
                <c:pt idx="26">
                  <c:v>40056</c:v>
                </c:pt>
                <c:pt idx="27">
                  <c:v>40086</c:v>
                </c:pt>
                <c:pt idx="28">
                  <c:v>40117</c:v>
                </c:pt>
                <c:pt idx="29">
                  <c:v>40147</c:v>
                </c:pt>
                <c:pt idx="30">
                  <c:v>40178</c:v>
                </c:pt>
                <c:pt idx="31">
                  <c:v>40209</c:v>
                </c:pt>
                <c:pt idx="32">
                  <c:v>40237</c:v>
                </c:pt>
                <c:pt idx="33">
                  <c:v>40268</c:v>
                </c:pt>
                <c:pt idx="34">
                  <c:v>40298</c:v>
                </c:pt>
                <c:pt idx="35">
                  <c:v>40329</c:v>
                </c:pt>
                <c:pt idx="36">
                  <c:v>40359</c:v>
                </c:pt>
                <c:pt idx="37">
                  <c:v>40390</c:v>
                </c:pt>
                <c:pt idx="38">
                  <c:v>40421</c:v>
                </c:pt>
                <c:pt idx="39">
                  <c:v>40451</c:v>
                </c:pt>
                <c:pt idx="40">
                  <c:v>40482</c:v>
                </c:pt>
                <c:pt idx="41">
                  <c:v>40512</c:v>
                </c:pt>
                <c:pt idx="42">
                  <c:v>40543</c:v>
                </c:pt>
                <c:pt idx="43">
                  <c:v>40574</c:v>
                </c:pt>
                <c:pt idx="44">
                  <c:v>40602</c:v>
                </c:pt>
                <c:pt idx="45">
                  <c:v>40633</c:v>
                </c:pt>
                <c:pt idx="46">
                  <c:v>40663</c:v>
                </c:pt>
                <c:pt idx="47">
                  <c:v>40694</c:v>
                </c:pt>
                <c:pt idx="48">
                  <c:v>40724</c:v>
                </c:pt>
                <c:pt idx="49">
                  <c:v>40755</c:v>
                </c:pt>
                <c:pt idx="50">
                  <c:v>40786</c:v>
                </c:pt>
                <c:pt idx="51">
                  <c:v>40816</c:v>
                </c:pt>
                <c:pt idx="52">
                  <c:v>40847</c:v>
                </c:pt>
                <c:pt idx="53">
                  <c:v>40877</c:v>
                </c:pt>
                <c:pt idx="54">
                  <c:v>40908</c:v>
                </c:pt>
                <c:pt idx="55">
                  <c:v>40939</c:v>
                </c:pt>
                <c:pt idx="56">
                  <c:v>40968</c:v>
                </c:pt>
                <c:pt idx="57">
                  <c:v>40999</c:v>
                </c:pt>
                <c:pt idx="58">
                  <c:v>41029</c:v>
                </c:pt>
                <c:pt idx="59">
                  <c:v>41060</c:v>
                </c:pt>
                <c:pt idx="60">
                  <c:v>41090</c:v>
                </c:pt>
                <c:pt idx="61">
                  <c:v>41121</c:v>
                </c:pt>
                <c:pt idx="62">
                  <c:v>41152</c:v>
                </c:pt>
                <c:pt idx="63">
                  <c:v>41182</c:v>
                </c:pt>
                <c:pt idx="64">
                  <c:v>41213</c:v>
                </c:pt>
                <c:pt idx="65">
                  <c:v>41243</c:v>
                </c:pt>
                <c:pt idx="66">
                  <c:v>41274</c:v>
                </c:pt>
                <c:pt idx="67">
                  <c:v>41305</c:v>
                </c:pt>
                <c:pt idx="68">
                  <c:v>41333</c:v>
                </c:pt>
                <c:pt idx="69">
                  <c:v>41364</c:v>
                </c:pt>
                <c:pt idx="70">
                  <c:v>41394</c:v>
                </c:pt>
                <c:pt idx="71">
                  <c:v>41425</c:v>
                </c:pt>
                <c:pt idx="72">
                  <c:v>41455</c:v>
                </c:pt>
                <c:pt idx="73">
                  <c:v>41486</c:v>
                </c:pt>
                <c:pt idx="74">
                  <c:v>41517</c:v>
                </c:pt>
                <c:pt idx="75">
                  <c:v>41547</c:v>
                </c:pt>
                <c:pt idx="76">
                  <c:v>41578</c:v>
                </c:pt>
                <c:pt idx="77">
                  <c:v>41608</c:v>
                </c:pt>
                <c:pt idx="78">
                  <c:v>41639</c:v>
                </c:pt>
                <c:pt idx="79">
                  <c:v>41670</c:v>
                </c:pt>
                <c:pt idx="80">
                  <c:v>41698</c:v>
                </c:pt>
                <c:pt idx="81">
                  <c:v>41729</c:v>
                </c:pt>
                <c:pt idx="82">
                  <c:v>41759</c:v>
                </c:pt>
                <c:pt idx="83">
                  <c:v>41790</c:v>
                </c:pt>
                <c:pt idx="84">
                  <c:v>41820</c:v>
                </c:pt>
                <c:pt idx="85">
                  <c:v>41851</c:v>
                </c:pt>
                <c:pt idx="86">
                  <c:v>41882</c:v>
                </c:pt>
                <c:pt idx="87">
                  <c:v>41912</c:v>
                </c:pt>
                <c:pt idx="88">
                  <c:v>41943</c:v>
                </c:pt>
                <c:pt idx="89">
                  <c:v>41973</c:v>
                </c:pt>
                <c:pt idx="90">
                  <c:v>42004</c:v>
                </c:pt>
                <c:pt idx="91">
                  <c:v>42035</c:v>
                </c:pt>
                <c:pt idx="92">
                  <c:v>42063</c:v>
                </c:pt>
                <c:pt idx="93">
                  <c:v>42094</c:v>
                </c:pt>
                <c:pt idx="94">
                  <c:v>42124</c:v>
                </c:pt>
                <c:pt idx="95">
                  <c:v>42155</c:v>
                </c:pt>
                <c:pt idx="96">
                  <c:v>42185</c:v>
                </c:pt>
                <c:pt idx="97">
                  <c:v>42216</c:v>
                </c:pt>
                <c:pt idx="98">
                  <c:v>42247</c:v>
                </c:pt>
                <c:pt idx="99">
                  <c:v>42277</c:v>
                </c:pt>
                <c:pt idx="100">
                  <c:v>42308</c:v>
                </c:pt>
                <c:pt idx="101">
                  <c:v>42338</c:v>
                </c:pt>
                <c:pt idx="102">
                  <c:v>42369</c:v>
                </c:pt>
                <c:pt idx="103">
                  <c:v>42400</c:v>
                </c:pt>
                <c:pt idx="104">
                  <c:v>42429</c:v>
                </c:pt>
                <c:pt idx="105">
                  <c:v>42460</c:v>
                </c:pt>
                <c:pt idx="106">
                  <c:v>42490</c:v>
                </c:pt>
                <c:pt idx="107">
                  <c:v>42521</c:v>
                </c:pt>
                <c:pt idx="108">
                  <c:v>42551</c:v>
                </c:pt>
                <c:pt idx="109">
                  <c:v>42582</c:v>
                </c:pt>
                <c:pt idx="110">
                  <c:v>42613</c:v>
                </c:pt>
                <c:pt idx="111">
                  <c:v>42643</c:v>
                </c:pt>
                <c:pt idx="112">
                  <c:v>42674</c:v>
                </c:pt>
                <c:pt idx="113">
                  <c:v>42704</c:v>
                </c:pt>
                <c:pt idx="114">
                  <c:v>42735</c:v>
                </c:pt>
                <c:pt idx="115">
                  <c:v>42766</c:v>
                </c:pt>
                <c:pt idx="116">
                  <c:v>42794</c:v>
                </c:pt>
                <c:pt idx="117">
                  <c:v>42825</c:v>
                </c:pt>
                <c:pt idx="118">
                  <c:v>42855</c:v>
                </c:pt>
                <c:pt idx="119">
                  <c:v>42886</c:v>
                </c:pt>
                <c:pt idx="120">
                  <c:v>42916</c:v>
                </c:pt>
                <c:pt idx="121">
                  <c:v>42947</c:v>
                </c:pt>
                <c:pt idx="122">
                  <c:v>42978</c:v>
                </c:pt>
                <c:pt idx="123">
                  <c:v>43008</c:v>
                </c:pt>
                <c:pt idx="124">
                  <c:v>43039</c:v>
                </c:pt>
                <c:pt idx="125">
                  <c:v>43069</c:v>
                </c:pt>
                <c:pt idx="126">
                  <c:v>43100</c:v>
                </c:pt>
                <c:pt idx="127">
                  <c:v>43131</c:v>
                </c:pt>
                <c:pt idx="128">
                  <c:v>43159</c:v>
                </c:pt>
                <c:pt idx="129">
                  <c:v>43190</c:v>
                </c:pt>
                <c:pt idx="130">
                  <c:v>43220</c:v>
                </c:pt>
                <c:pt idx="131">
                  <c:v>43251</c:v>
                </c:pt>
                <c:pt idx="132">
                  <c:v>43281</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45474</c:v>
                </c:pt>
                <c:pt idx="206">
                  <c:v>45505</c:v>
                </c:pt>
                <c:pt idx="207">
                  <c:v>45536</c:v>
                </c:pt>
                <c:pt idx="208">
                  <c:v>45566</c:v>
                </c:pt>
                <c:pt idx="209">
                  <c:v>45597</c:v>
                </c:pt>
                <c:pt idx="210">
                  <c:v>45627</c:v>
                </c:pt>
                <c:pt idx="211">
                  <c:v>45658</c:v>
                </c:pt>
                <c:pt idx="212">
                  <c:v>45689</c:v>
                </c:pt>
                <c:pt idx="213">
                  <c:v>45717</c:v>
                </c:pt>
                <c:pt idx="214">
                  <c:v>45748</c:v>
                </c:pt>
                <c:pt idx="215">
                  <c:v>45778</c:v>
                </c:pt>
                <c:pt idx="216">
                  <c:v>45809</c:v>
                </c:pt>
              </c:numCache>
            </c:numRef>
          </c:cat>
          <c:val>
            <c:numRef>
              <c:f>'Post sentence tables - musters'!$F$4:$F$220</c:f>
              <c:numCache>
                <c:formatCode>_-* #,##0_-;\-* #,##0_-;_-* "-"??_-;_-@_-</c:formatCode>
                <c:ptCount val="217"/>
                <c:pt idx="37">
                  <c:v>231</c:v>
                </c:pt>
                <c:pt idx="38">
                  <c:v>238</c:v>
                </c:pt>
                <c:pt idx="39">
                  <c:v>237</c:v>
                </c:pt>
                <c:pt idx="40">
                  <c:v>237</c:v>
                </c:pt>
                <c:pt idx="41">
                  <c:v>237</c:v>
                </c:pt>
                <c:pt idx="42">
                  <c:v>237</c:v>
                </c:pt>
                <c:pt idx="43">
                  <c:v>241</c:v>
                </c:pt>
                <c:pt idx="44">
                  <c:v>243</c:v>
                </c:pt>
                <c:pt idx="45">
                  <c:v>243</c:v>
                </c:pt>
                <c:pt idx="46">
                  <c:v>247</c:v>
                </c:pt>
                <c:pt idx="47">
                  <c:v>250</c:v>
                </c:pt>
                <c:pt idx="48">
                  <c:v>253</c:v>
                </c:pt>
                <c:pt idx="49">
                  <c:v>252</c:v>
                </c:pt>
                <c:pt idx="50">
                  <c:v>256</c:v>
                </c:pt>
                <c:pt idx="51">
                  <c:v>257</c:v>
                </c:pt>
                <c:pt idx="52">
                  <c:v>256</c:v>
                </c:pt>
                <c:pt idx="53">
                  <c:v>259</c:v>
                </c:pt>
                <c:pt idx="54">
                  <c:v>261</c:v>
                </c:pt>
                <c:pt idx="55">
                  <c:v>257</c:v>
                </c:pt>
                <c:pt idx="56">
                  <c:v>256</c:v>
                </c:pt>
                <c:pt idx="57">
                  <c:v>259</c:v>
                </c:pt>
                <c:pt idx="58">
                  <c:v>258</c:v>
                </c:pt>
                <c:pt idx="59">
                  <c:v>264</c:v>
                </c:pt>
                <c:pt idx="60">
                  <c:v>262</c:v>
                </c:pt>
                <c:pt idx="61">
                  <c:v>257</c:v>
                </c:pt>
                <c:pt idx="62">
                  <c:v>258</c:v>
                </c:pt>
                <c:pt idx="63">
                  <c:v>260</c:v>
                </c:pt>
                <c:pt idx="64">
                  <c:v>259</c:v>
                </c:pt>
                <c:pt idx="65">
                  <c:v>258</c:v>
                </c:pt>
                <c:pt idx="66">
                  <c:v>259</c:v>
                </c:pt>
                <c:pt idx="67">
                  <c:v>256</c:v>
                </c:pt>
                <c:pt idx="68">
                  <c:v>253</c:v>
                </c:pt>
                <c:pt idx="69">
                  <c:v>254</c:v>
                </c:pt>
                <c:pt idx="70">
                  <c:v>254</c:v>
                </c:pt>
                <c:pt idx="71">
                  <c:v>260</c:v>
                </c:pt>
                <c:pt idx="72">
                  <c:v>258</c:v>
                </c:pt>
                <c:pt idx="73">
                  <c:v>272</c:v>
                </c:pt>
                <c:pt idx="74">
                  <c:v>272</c:v>
                </c:pt>
                <c:pt idx="75">
                  <c:v>270</c:v>
                </c:pt>
                <c:pt idx="76">
                  <c:v>271</c:v>
                </c:pt>
                <c:pt idx="77">
                  <c:v>276</c:v>
                </c:pt>
                <c:pt idx="78">
                  <c:v>276</c:v>
                </c:pt>
                <c:pt idx="79">
                  <c:v>277</c:v>
                </c:pt>
                <c:pt idx="80">
                  <c:v>283</c:v>
                </c:pt>
                <c:pt idx="81">
                  <c:v>283</c:v>
                </c:pt>
                <c:pt idx="82">
                  <c:v>284</c:v>
                </c:pt>
                <c:pt idx="83">
                  <c:v>285</c:v>
                </c:pt>
                <c:pt idx="84">
                  <c:v>283</c:v>
                </c:pt>
                <c:pt idx="85">
                  <c:v>287</c:v>
                </c:pt>
                <c:pt idx="86">
                  <c:v>285</c:v>
                </c:pt>
                <c:pt idx="87">
                  <c:v>283</c:v>
                </c:pt>
                <c:pt idx="88">
                  <c:v>282</c:v>
                </c:pt>
                <c:pt idx="89">
                  <c:v>278</c:v>
                </c:pt>
                <c:pt idx="90">
                  <c:v>275</c:v>
                </c:pt>
                <c:pt idx="91">
                  <c:v>278</c:v>
                </c:pt>
                <c:pt idx="92">
                  <c:v>284</c:v>
                </c:pt>
                <c:pt idx="93">
                  <c:v>285</c:v>
                </c:pt>
                <c:pt idx="94">
                  <c:v>285</c:v>
                </c:pt>
                <c:pt idx="95">
                  <c:v>287</c:v>
                </c:pt>
                <c:pt idx="96">
                  <c:v>286</c:v>
                </c:pt>
                <c:pt idx="97">
                  <c:v>294</c:v>
                </c:pt>
                <c:pt idx="98">
                  <c:v>296</c:v>
                </c:pt>
                <c:pt idx="99">
                  <c:v>298</c:v>
                </c:pt>
                <c:pt idx="100">
                  <c:v>300</c:v>
                </c:pt>
                <c:pt idx="101">
                  <c:v>301</c:v>
                </c:pt>
                <c:pt idx="102">
                  <c:v>303</c:v>
                </c:pt>
              </c:numCache>
            </c:numRef>
          </c:val>
        </c:ser>
        <c:ser>
          <c:idx val="3"/>
          <c:order val="1"/>
          <c:tx>
            <c:strRef>
              <c:f>'Post sentence tables - musters'!$I$2:$M$2</c:f>
              <c:strCache>
                <c:ptCount val="1"/>
                <c:pt idx="0">
                  <c:v>Forecast</c:v>
                </c:pt>
              </c:strCache>
            </c:strRef>
          </c:tx>
          <c:spPr>
            <a:ln w="25400">
              <a:solidFill>
                <a:schemeClr val="accent1"/>
              </a:solidFill>
              <a:prstDash val="solid"/>
            </a:ln>
          </c:spPr>
          <c:marker>
            <c:symbol val="x"/>
            <c:size val="3"/>
            <c:spPr>
              <a:noFill/>
              <a:ln w="9525">
                <a:noFill/>
              </a:ln>
            </c:spPr>
          </c:marker>
          <c:cat>
            <c:numRef>
              <c:f>'Post sentence tables - musters'!$B$4:$B$220</c:f>
              <c:numCache>
                <c:formatCode>mmm\ yy</c:formatCode>
                <c:ptCount val="217"/>
                <c:pt idx="0">
                  <c:v>39263</c:v>
                </c:pt>
                <c:pt idx="1">
                  <c:v>39294</c:v>
                </c:pt>
                <c:pt idx="2">
                  <c:v>39325</c:v>
                </c:pt>
                <c:pt idx="3">
                  <c:v>39355</c:v>
                </c:pt>
                <c:pt idx="4">
                  <c:v>39386</c:v>
                </c:pt>
                <c:pt idx="5">
                  <c:v>39416</c:v>
                </c:pt>
                <c:pt idx="6">
                  <c:v>39447</c:v>
                </c:pt>
                <c:pt idx="7">
                  <c:v>39478</c:v>
                </c:pt>
                <c:pt idx="8">
                  <c:v>39507</c:v>
                </c:pt>
                <c:pt idx="9">
                  <c:v>39538</c:v>
                </c:pt>
                <c:pt idx="10">
                  <c:v>39568</c:v>
                </c:pt>
                <c:pt idx="11">
                  <c:v>39599</c:v>
                </c:pt>
                <c:pt idx="12">
                  <c:v>39629</c:v>
                </c:pt>
                <c:pt idx="13">
                  <c:v>39660</c:v>
                </c:pt>
                <c:pt idx="14">
                  <c:v>39691</c:v>
                </c:pt>
                <c:pt idx="15">
                  <c:v>39721</c:v>
                </c:pt>
                <c:pt idx="16">
                  <c:v>39752</c:v>
                </c:pt>
                <c:pt idx="17">
                  <c:v>39782</c:v>
                </c:pt>
                <c:pt idx="18">
                  <c:v>39813</c:v>
                </c:pt>
                <c:pt idx="19">
                  <c:v>39844</c:v>
                </c:pt>
                <c:pt idx="20">
                  <c:v>39872</c:v>
                </c:pt>
                <c:pt idx="21">
                  <c:v>39903</c:v>
                </c:pt>
                <c:pt idx="22">
                  <c:v>39933</c:v>
                </c:pt>
                <c:pt idx="23">
                  <c:v>39964</c:v>
                </c:pt>
                <c:pt idx="24">
                  <c:v>39994</c:v>
                </c:pt>
                <c:pt idx="25">
                  <c:v>40025</c:v>
                </c:pt>
                <c:pt idx="26">
                  <c:v>40056</c:v>
                </c:pt>
                <c:pt idx="27">
                  <c:v>40086</c:v>
                </c:pt>
                <c:pt idx="28">
                  <c:v>40117</c:v>
                </c:pt>
                <c:pt idx="29">
                  <c:v>40147</c:v>
                </c:pt>
                <c:pt idx="30">
                  <c:v>40178</c:v>
                </c:pt>
                <c:pt idx="31">
                  <c:v>40209</c:v>
                </c:pt>
                <c:pt idx="32">
                  <c:v>40237</c:v>
                </c:pt>
                <c:pt idx="33">
                  <c:v>40268</c:v>
                </c:pt>
                <c:pt idx="34">
                  <c:v>40298</c:v>
                </c:pt>
                <c:pt idx="35">
                  <c:v>40329</c:v>
                </c:pt>
                <c:pt idx="36">
                  <c:v>40359</c:v>
                </c:pt>
                <c:pt idx="37">
                  <c:v>40390</c:v>
                </c:pt>
                <c:pt idx="38">
                  <c:v>40421</c:v>
                </c:pt>
                <c:pt idx="39">
                  <c:v>40451</c:v>
                </c:pt>
                <c:pt idx="40">
                  <c:v>40482</c:v>
                </c:pt>
                <c:pt idx="41">
                  <c:v>40512</c:v>
                </c:pt>
                <c:pt idx="42">
                  <c:v>40543</c:v>
                </c:pt>
                <c:pt idx="43">
                  <c:v>40574</c:v>
                </c:pt>
                <c:pt idx="44">
                  <c:v>40602</c:v>
                </c:pt>
                <c:pt idx="45">
                  <c:v>40633</c:v>
                </c:pt>
                <c:pt idx="46">
                  <c:v>40663</c:v>
                </c:pt>
                <c:pt idx="47">
                  <c:v>40694</c:v>
                </c:pt>
                <c:pt idx="48">
                  <c:v>40724</c:v>
                </c:pt>
                <c:pt idx="49">
                  <c:v>40755</c:v>
                </c:pt>
                <c:pt idx="50">
                  <c:v>40786</c:v>
                </c:pt>
                <c:pt idx="51">
                  <c:v>40816</c:v>
                </c:pt>
                <c:pt idx="52">
                  <c:v>40847</c:v>
                </c:pt>
                <c:pt idx="53">
                  <c:v>40877</c:v>
                </c:pt>
                <c:pt idx="54">
                  <c:v>40908</c:v>
                </c:pt>
                <c:pt idx="55">
                  <c:v>40939</c:v>
                </c:pt>
                <c:pt idx="56">
                  <c:v>40968</c:v>
                </c:pt>
                <c:pt idx="57">
                  <c:v>40999</c:v>
                </c:pt>
                <c:pt idx="58">
                  <c:v>41029</c:v>
                </c:pt>
                <c:pt idx="59">
                  <c:v>41060</c:v>
                </c:pt>
                <c:pt idx="60">
                  <c:v>41090</c:v>
                </c:pt>
                <c:pt idx="61">
                  <c:v>41121</c:v>
                </c:pt>
                <c:pt idx="62">
                  <c:v>41152</c:v>
                </c:pt>
                <c:pt idx="63">
                  <c:v>41182</c:v>
                </c:pt>
                <c:pt idx="64">
                  <c:v>41213</c:v>
                </c:pt>
                <c:pt idx="65">
                  <c:v>41243</c:v>
                </c:pt>
                <c:pt idx="66">
                  <c:v>41274</c:v>
                </c:pt>
                <c:pt idx="67">
                  <c:v>41305</c:v>
                </c:pt>
                <c:pt idx="68">
                  <c:v>41333</c:v>
                </c:pt>
                <c:pt idx="69">
                  <c:v>41364</c:v>
                </c:pt>
                <c:pt idx="70">
                  <c:v>41394</c:v>
                </c:pt>
                <c:pt idx="71">
                  <c:v>41425</c:v>
                </c:pt>
                <c:pt idx="72">
                  <c:v>41455</c:v>
                </c:pt>
                <c:pt idx="73">
                  <c:v>41486</c:v>
                </c:pt>
                <c:pt idx="74">
                  <c:v>41517</c:v>
                </c:pt>
                <c:pt idx="75">
                  <c:v>41547</c:v>
                </c:pt>
                <c:pt idx="76">
                  <c:v>41578</c:v>
                </c:pt>
                <c:pt idx="77">
                  <c:v>41608</c:v>
                </c:pt>
                <c:pt idx="78">
                  <c:v>41639</c:v>
                </c:pt>
                <c:pt idx="79">
                  <c:v>41670</c:v>
                </c:pt>
                <c:pt idx="80">
                  <c:v>41698</c:v>
                </c:pt>
                <c:pt idx="81">
                  <c:v>41729</c:v>
                </c:pt>
                <c:pt idx="82">
                  <c:v>41759</c:v>
                </c:pt>
                <c:pt idx="83">
                  <c:v>41790</c:v>
                </c:pt>
                <c:pt idx="84">
                  <c:v>41820</c:v>
                </c:pt>
                <c:pt idx="85">
                  <c:v>41851</c:v>
                </c:pt>
                <c:pt idx="86">
                  <c:v>41882</c:v>
                </c:pt>
                <c:pt idx="87">
                  <c:v>41912</c:v>
                </c:pt>
                <c:pt idx="88">
                  <c:v>41943</c:v>
                </c:pt>
                <c:pt idx="89">
                  <c:v>41973</c:v>
                </c:pt>
                <c:pt idx="90">
                  <c:v>42004</c:v>
                </c:pt>
                <c:pt idx="91">
                  <c:v>42035</c:v>
                </c:pt>
                <c:pt idx="92">
                  <c:v>42063</c:v>
                </c:pt>
                <c:pt idx="93">
                  <c:v>42094</c:v>
                </c:pt>
                <c:pt idx="94">
                  <c:v>42124</c:v>
                </c:pt>
                <c:pt idx="95">
                  <c:v>42155</c:v>
                </c:pt>
                <c:pt idx="96">
                  <c:v>42185</c:v>
                </c:pt>
                <c:pt idx="97">
                  <c:v>42216</c:v>
                </c:pt>
                <c:pt idx="98">
                  <c:v>42247</c:v>
                </c:pt>
                <c:pt idx="99">
                  <c:v>42277</c:v>
                </c:pt>
                <c:pt idx="100">
                  <c:v>42308</c:v>
                </c:pt>
                <c:pt idx="101">
                  <c:v>42338</c:v>
                </c:pt>
                <c:pt idx="102">
                  <c:v>42369</c:v>
                </c:pt>
                <c:pt idx="103">
                  <c:v>42400</c:v>
                </c:pt>
                <c:pt idx="104">
                  <c:v>42429</c:v>
                </c:pt>
                <c:pt idx="105">
                  <c:v>42460</c:v>
                </c:pt>
                <c:pt idx="106">
                  <c:v>42490</c:v>
                </c:pt>
                <c:pt idx="107">
                  <c:v>42521</c:v>
                </c:pt>
                <c:pt idx="108">
                  <c:v>42551</c:v>
                </c:pt>
                <c:pt idx="109">
                  <c:v>42582</c:v>
                </c:pt>
                <c:pt idx="110">
                  <c:v>42613</c:v>
                </c:pt>
                <c:pt idx="111">
                  <c:v>42643</c:v>
                </c:pt>
                <c:pt idx="112">
                  <c:v>42674</c:v>
                </c:pt>
                <c:pt idx="113">
                  <c:v>42704</c:v>
                </c:pt>
                <c:pt idx="114">
                  <c:v>42735</c:v>
                </c:pt>
                <c:pt idx="115">
                  <c:v>42766</c:v>
                </c:pt>
                <c:pt idx="116">
                  <c:v>42794</c:v>
                </c:pt>
                <c:pt idx="117">
                  <c:v>42825</c:v>
                </c:pt>
                <c:pt idx="118">
                  <c:v>42855</c:v>
                </c:pt>
                <c:pt idx="119">
                  <c:v>42886</c:v>
                </c:pt>
                <c:pt idx="120">
                  <c:v>42916</c:v>
                </c:pt>
                <c:pt idx="121">
                  <c:v>42947</c:v>
                </c:pt>
                <c:pt idx="122">
                  <c:v>42978</c:v>
                </c:pt>
                <c:pt idx="123">
                  <c:v>43008</c:v>
                </c:pt>
                <c:pt idx="124">
                  <c:v>43039</c:v>
                </c:pt>
                <c:pt idx="125">
                  <c:v>43069</c:v>
                </c:pt>
                <c:pt idx="126">
                  <c:v>43100</c:v>
                </c:pt>
                <c:pt idx="127">
                  <c:v>43131</c:v>
                </c:pt>
                <c:pt idx="128">
                  <c:v>43159</c:v>
                </c:pt>
                <c:pt idx="129">
                  <c:v>43190</c:v>
                </c:pt>
                <c:pt idx="130">
                  <c:v>43220</c:v>
                </c:pt>
                <c:pt idx="131">
                  <c:v>43251</c:v>
                </c:pt>
                <c:pt idx="132">
                  <c:v>43281</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45474</c:v>
                </c:pt>
                <c:pt idx="206">
                  <c:v>45505</c:v>
                </c:pt>
                <c:pt idx="207">
                  <c:v>45536</c:v>
                </c:pt>
                <c:pt idx="208">
                  <c:v>45566</c:v>
                </c:pt>
                <c:pt idx="209">
                  <c:v>45597</c:v>
                </c:pt>
                <c:pt idx="210">
                  <c:v>45627</c:v>
                </c:pt>
                <c:pt idx="211">
                  <c:v>45658</c:v>
                </c:pt>
                <c:pt idx="212">
                  <c:v>45689</c:v>
                </c:pt>
                <c:pt idx="213">
                  <c:v>45717</c:v>
                </c:pt>
                <c:pt idx="214">
                  <c:v>45748</c:v>
                </c:pt>
                <c:pt idx="215">
                  <c:v>45778</c:v>
                </c:pt>
                <c:pt idx="216">
                  <c:v>45809</c:v>
                </c:pt>
              </c:numCache>
            </c:numRef>
          </c:cat>
          <c:val>
            <c:numRef>
              <c:f>'Post sentence tables - musters'!$L$4:$L$220</c:f>
              <c:numCache>
                <c:formatCode>_-* #,##0_-;\-* #,##0_-;_-* "-"??_-;_-@_-</c:formatCode>
                <c:ptCount val="217"/>
                <c:pt idx="101">
                  <c:v>295</c:v>
                </c:pt>
                <c:pt idx="102">
                  <c:v>296</c:v>
                </c:pt>
                <c:pt idx="103">
                  <c:v>299</c:v>
                </c:pt>
                <c:pt idx="104">
                  <c:v>298</c:v>
                </c:pt>
                <c:pt idx="105">
                  <c:v>299</c:v>
                </c:pt>
                <c:pt idx="106">
                  <c:v>300</c:v>
                </c:pt>
                <c:pt idx="107">
                  <c:v>303</c:v>
                </c:pt>
                <c:pt idx="108">
                  <c:v>304</c:v>
                </c:pt>
                <c:pt idx="109">
                  <c:v>307</c:v>
                </c:pt>
                <c:pt idx="110">
                  <c:v>303</c:v>
                </c:pt>
                <c:pt idx="111">
                  <c:v>303</c:v>
                </c:pt>
                <c:pt idx="112">
                  <c:v>305</c:v>
                </c:pt>
                <c:pt idx="113">
                  <c:v>307</c:v>
                </c:pt>
                <c:pt idx="114">
                  <c:v>306</c:v>
                </c:pt>
                <c:pt idx="115">
                  <c:v>305</c:v>
                </c:pt>
                <c:pt idx="116">
                  <c:v>306</c:v>
                </c:pt>
                <c:pt idx="117">
                  <c:v>307</c:v>
                </c:pt>
                <c:pt idx="118">
                  <c:v>308</c:v>
                </c:pt>
                <c:pt idx="119">
                  <c:v>310</c:v>
                </c:pt>
                <c:pt idx="120">
                  <c:v>309</c:v>
                </c:pt>
                <c:pt idx="121">
                  <c:v>307</c:v>
                </c:pt>
                <c:pt idx="122">
                  <c:v>309</c:v>
                </c:pt>
                <c:pt idx="123">
                  <c:v>306</c:v>
                </c:pt>
                <c:pt idx="124">
                  <c:v>303</c:v>
                </c:pt>
                <c:pt idx="125">
                  <c:v>305</c:v>
                </c:pt>
                <c:pt idx="126">
                  <c:v>305</c:v>
                </c:pt>
                <c:pt idx="127">
                  <c:v>305</c:v>
                </c:pt>
                <c:pt idx="128">
                  <c:v>305</c:v>
                </c:pt>
                <c:pt idx="129">
                  <c:v>306</c:v>
                </c:pt>
                <c:pt idx="130">
                  <c:v>306</c:v>
                </c:pt>
                <c:pt idx="131">
                  <c:v>305</c:v>
                </c:pt>
                <c:pt idx="132">
                  <c:v>306</c:v>
                </c:pt>
                <c:pt idx="133">
                  <c:v>308</c:v>
                </c:pt>
                <c:pt idx="134">
                  <c:v>306</c:v>
                </c:pt>
                <c:pt idx="135">
                  <c:v>305</c:v>
                </c:pt>
                <c:pt idx="136">
                  <c:v>307</c:v>
                </c:pt>
                <c:pt idx="137">
                  <c:v>307</c:v>
                </c:pt>
                <c:pt idx="138">
                  <c:v>305</c:v>
                </c:pt>
                <c:pt idx="139">
                  <c:v>308</c:v>
                </c:pt>
                <c:pt idx="140">
                  <c:v>308</c:v>
                </c:pt>
                <c:pt idx="141">
                  <c:v>307</c:v>
                </c:pt>
                <c:pt idx="142">
                  <c:v>308</c:v>
                </c:pt>
                <c:pt idx="143">
                  <c:v>307</c:v>
                </c:pt>
                <c:pt idx="144">
                  <c:v>311</c:v>
                </c:pt>
                <c:pt idx="145">
                  <c:v>311</c:v>
                </c:pt>
                <c:pt idx="146">
                  <c:v>311</c:v>
                </c:pt>
                <c:pt idx="147">
                  <c:v>313</c:v>
                </c:pt>
                <c:pt idx="148">
                  <c:v>313</c:v>
                </c:pt>
                <c:pt idx="149">
                  <c:v>315</c:v>
                </c:pt>
                <c:pt idx="150">
                  <c:v>318</c:v>
                </c:pt>
                <c:pt idx="151">
                  <c:v>316</c:v>
                </c:pt>
                <c:pt idx="152">
                  <c:v>316</c:v>
                </c:pt>
                <c:pt idx="153">
                  <c:v>318</c:v>
                </c:pt>
                <c:pt idx="154">
                  <c:v>317</c:v>
                </c:pt>
                <c:pt idx="155">
                  <c:v>318</c:v>
                </c:pt>
                <c:pt idx="156">
                  <c:v>317</c:v>
                </c:pt>
                <c:pt idx="157">
                  <c:v>319</c:v>
                </c:pt>
                <c:pt idx="158">
                  <c:v>321</c:v>
                </c:pt>
                <c:pt idx="159">
                  <c:v>321</c:v>
                </c:pt>
                <c:pt idx="160">
                  <c:v>321</c:v>
                </c:pt>
                <c:pt idx="161">
                  <c:v>323</c:v>
                </c:pt>
                <c:pt idx="162">
                  <c:v>316</c:v>
                </c:pt>
                <c:pt idx="163">
                  <c:v>317</c:v>
                </c:pt>
                <c:pt idx="164">
                  <c:v>317</c:v>
                </c:pt>
                <c:pt idx="165">
                  <c:v>319</c:v>
                </c:pt>
                <c:pt idx="166">
                  <c:v>322</c:v>
                </c:pt>
                <c:pt idx="167">
                  <c:v>321</c:v>
                </c:pt>
                <c:pt idx="168">
                  <c:v>322</c:v>
                </c:pt>
                <c:pt idx="169">
                  <c:v>325</c:v>
                </c:pt>
                <c:pt idx="170">
                  <c:v>328</c:v>
                </c:pt>
                <c:pt idx="171">
                  <c:v>331</c:v>
                </c:pt>
                <c:pt idx="172">
                  <c:v>332</c:v>
                </c:pt>
                <c:pt idx="173">
                  <c:v>330</c:v>
                </c:pt>
                <c:pt idx="174">
                  <c:v>330</c:v>
                </c:pt>
                <c:pt idx="175">
                  <c:v>333</c:v>
                </c:pt>
                <c:pt idx="176">
                  <c:v>335</c:v>
                </c:pt>
                <c:pt idx="177">
                  <c:v>336</c:v>
                </c:pt>
                <c:pt idx="178">
                  <c:v>327</c:v>
                </c:pt>
                <c:pt idx="179">
                  <c:v>329</c:v>
                </c:pt>
                <c:pt idx="180">
                  <c:v>327</c:v>
                </c:pt>
                <c:pt idx="181">
                  <c:v>328</c:v>
                </c:pt>
                <c:pt idx="182">
                  <c:v>328</c:v>
                </c:pt>
                <c:pt idx="183">
                  <c:v>328</c:v>
                </c:pt>
                <c:pt idx="184">
                  <c:v>329</c:v>
                </c:pt>
                <c:pt idx="185">
                  <c:v>331</c:v>
                </c:pt>
                <c:pt idx="186">
                  <c:v>332</c:v>
                </c:pt>
                <c:pt idx="187">
                  <c:v>332</c:v>
                </c:pt>
                <c:pt idx="188">
                  <c:v>333</c:v>
                </c:pt>
                <c:pt idx="189">
                  <c:v>333</c:v>
                </c:pt>
                <c:pt idx="190">
                  <c:v>336</c:v>
                </c:pt>
                <c:pt idx="191">
                  <c:v>337</c:v>
                </c:pt>
                <c:pt idx="192">
                  <c:v>339</c:v>
                </c:pt>
                <c:pt idx="193">
                  <c:v>340</c:v>
                </c:pt>
                <c:pt idx="194">
                  <c:v>341</c:v>
                </c:pt>
                <c:pt idx="195">
                  <c:v>342</c:v>
                </c:pt>
                <c:pt idx="196">
                  <c:v>343</c:v>
                </c:pt>
                <c:pt idx="197">
                  <c:v>344</c:v>
                </c:pt>
                <c:pt idx="198">
                  <c:v>345</c:v>
                </c:pt>
                <c:pt idx="199">
                  <c:v>346</c:v>
                </c:pt>
                <c:pt idx="200">
                  <c:v>347</c:v>
                </c:pt>
                <c:pt idx="201">
                  <c:v>348</c:v>
                </c:pt>
                <c:pt idx="202">
                  <c:v>348</c:v>
                </c:pt>
                <c:pt idx="203">
                  <c:v>349</c:v>
                </c:pt>
                <c:pt idx="204">
                  <c:v>350</c:v>
                </c:pt>
                <c:pt idx="205">
                  <c:v>351</c:v>
                </c:pt>
                <c:pt idx="206">
                  <c:v>352</c:v>
                </c:pt>
                <c:pt idx="207">
                  <c:v>353</c:v>
                </c:pt>
                <c:pt idx="208">
                  <c:v>354</c:v>
                </c:pt>
                <c:pt idx="209">
                  <c:v>355</c:v>
                </c:pt>
                <c:pt idx="210">
                  <c:v>356</c:v>
                </c:pt>
                <c:pt idx="211">
                  <c:v>357</c:v>
                </c:pt>
                <c:pt idx="212">
                  <c:v>359</c:v>
                </c:pt>
                <c:pt idx="213">
                  <c:v>360</c:v>
                </c:pt>
                <c:pt idx="214">
                  <c:v>361</c:v>
                </c:pt>
                <c:pt idx="215">
                  <c:v>363</c:v>
                </c:pt>
                <c:pt idx="216">
                  <c:v>364</c:v>
                </c:pt>
              </c:numCache>
            </c:numRef>
          </c:val>
        </c:ser>
        <c:ser>
          <c:idx val="0"/>
          <c:order val="2"/>
          <c:tx>
            <c:strRef>
              <c:f>'Post sentence tables - musters'!$G$3</c:f>
              <c:strCache>
                <c:ptCount val="1"/>
                <c:pt idx="0">
                  <c:v>Extended Supervision</c:v>
                </c:pt>
              </c:strCache>
            </c:strRef>
          </c:tx>
          <c:spPr>
            <a:ln w="38100">
              <a:solidFill>
                <a:srgbClr val="2E7638"/>
              </a:solidFill>
            </a:ln>
          </c:spPr>
          <c:marker>
            <c:symbol val="none"/>
          </c:marker>
          <c:cat>
            <c:numRef>
              <c:f>'Post sentence tables - musters'!$B$4:$B$220</c:f>
              <c:numCache>
                <c:formatCode>mmm\ yy</c:formatCode>
                <c:ptCount val="217"/>
                <c:pt idx="0">
                  <c:v>39263</c:v>
                </c:pt>
                <c:pt idx="1">
                  <c:v>39294</c:v>
                </c:pt>
                <c:pt idx="2">
                  <c:v>39325</c:v>
                </c:pt>
                <c:pt idx="3">
                  <c:v>39355</c:v>
                </c:pt>
                <c:pt idx="4">
                  <c:v>39386</c:v>
                </c:pt>
                <c:pt idx="5">
                  <c:v>39416</c:v>
                </c:pt>
                <c:pt idx="6">
                  <c:v>39447</c:v>
                </c:pt>
                <c:pt idx="7">
                  <c:v>39478</c:v>
                </c:pt>
                <c:pt idx="8">
                  <c:v>39507</c:v>
                </c:pt>
                <c:pt idx="9">
                  <c:v>39538</c:v>
                </c:pt>
                <c:pt idx="10">
                  <c:v>39568</c:v>
                </c:pt>
                <c:pt idx="11">
                  <c:v>39599</c:v>
                </c:pt>
                <c:pt idx="12">
                  <c:v>39629</c:v>
                </c:pt>
                <c:pt idx="13">
                  <c:v>39660</c:v>
                </c:pt>
                <c:pt idx="14">
                  <c:v>39691</c:v>
                </c:pt>
                <c:pt idx="15">
                  <c:v>39721</c:v>
                </c:pt>
                <c:pt idx="16">
                  <c:v>39752</c:v>
                </c:pt>
                <c:pt idx="17">
                  <c:v>39782</c:v>
                </c:pt>
                <c:pt idx="18">
                  <c:v>39813</c:v>
                </c:pt>
                <c:pt idx="19">
                  <c:v>39844</c:v>
                </c:pt>
                <c:pt idx="20">
                  <c:v>39872</c:v>
                </c:pt>
                <c:pt idx="21">
                  <c:v>39903</c:v>
                </c:pt>
                <c:pt idx="22">
                  <c:v>39933</c:v>
                </c:pt>
                <c:pt idx="23">
                  <c:v>39964</c:v>
                </c:pt>
                <c:pt idx="24">
                  <c:v>39994</c:v>
                </c:pt>
                <c:pt idx="25">
                  <c:v>40025</c:v>
                </c:pt>
                <c:pt idx="26">
                  <c:v>40056</c:v>
                </c:pt>
                <c:pt idx="27">
                  <c:v>40086</c:v>
                </c:pt>
                <c:pt idx="28">
                  <c:v>40117</c:v>
                </c:pt>
                <c:pt idx="29">
                  <c:v>40147</c:v>
                </c:pt>
                <c:pt idx="30">
                  <c:v>40178</c:v>
                </c:pt>
                <c:pt idx="31">
                  <c:v>40209</c:v>
                </c:pt>
                <c:pt idx="32">
                  <c:v>40237</c:v>
                </c:pt>
                <c:pt idx="33">
                  <c:v>40268</c:v>
                </c:pt>
                <c:pt idx="34">
                  <c:v>40298</c:v>
                </c:pt>
                <c:pt idx="35">
                  <c:v>40329</c:v>
                </c:pt>
                <c:pt idx="36">
                  <c:v>40359</c:v>
                </c:pt>
                <c:pt idx="37">
                  <c:v>40390</c:v>
                </c:pt>
                <c:pt idx="38">
                  <c:v>40421</c:v>
                </c:pt>
                <c:pt idx="39">
                  <c:v>40451</c:v>
                </c:pt>
                <c:pt idx="40">
                  <c:v>40482</c:v>
                </c:pt>
                <c:pt idx="41">
                  <c:v>40512</c:v>
                </c:pt>
                <c:pt idx="42">
                  <c:v>40543</c:v>
                </c:pt>
                <c:pt idx="43">
                  <c:v>40574</c:v>
                </c:pt>
                <c:pt idx="44">
                  <c:v>40602</c:v>
                </c:pt>
                <c:pt idx="45">
                  <c:v>40633</c:v>
                </c:pt>
                <c:pt idx="46">
                  <c:v>40663</c:v>
                </c:pt>
                <c:pt idx="47">
                  <c:v>40694</c:v>
                </c:pt>
                <c:pt idx="48">
                  <c:v>40724</c:v>
                </c:pt>
                <c:pt idx="49">
                  <c:v>40755</c:v>
                </c:pt>
                <c:pt idx="50">
                  <c:v>40786</c:v>
                </c:pt>
                <c:pt idx="51">
                  <c:v>40816</c:v>
                </c:pt>
                <c:pt idx="52">
                  <c:v>40847</c:v>
                </c:pt>
                <c:pt idx="53">
                  <c:v>40877</c:v>
                </c:pt>
                <c:pt idx="54">
                  <c:v>40908</c:v>
                </c:pt>
                <c:pt idx="55">
                  <c:v>40939</c:v>
                </c:pt>
                <c:pt idx="56">
                  <c:v>40968</c:v>
                </c:pt>
                <c:pt idx="57">
                  <c:v>40999</c:v>
                </c:pt>
                <c:pt idx="58">
                  <c:v>41029</c:v>
                </c:pt>
                <c:pt idx="59">
                  <c:v>41060</c:v>
                </c:pt>
                <c:pt idx="60">
                  <c:v>41090</c:v>
                </c:pt>
                <c:pt idx="61">
                  <c:v>41121</c:v>
                </c:pt>
                <c:pt idx="62">
                  <c:v>41152</c:v>
                </c:pt>
                <c:pt idx="63">
                  <c:v>41182</c:v>
                </c:pt>
                <c:pt idx="64">
                  <c:v>41213</c:v>
                </c:pt>
                <c:pt idx="65">
                  <c:v>41243</c:v>
                </c:pt>
                <c:pt idx="66">
                  <c:v>41274</c:v>
                </c:pt>
                <c:pt idx="67">
                  <c:v>41305</c:v>
                </c:pt>
                <c:pt idx="68">
                  <c:v>41333</c:v>
                </c:pt>
                <c:pt idx="69">
                  <c:v>41364</c:v>
                </c:pt>
                <c:pt idx="70">
                  <c:v>41394</c:v>
                </c:pt>
                <c:pt idx="71">
                  <c:v>41425</c:v>
                </c:pt>
                <c:pt idx="72">
                  <c:v>41455</c:v>
                </c:pt>
                <c:pt idx="73">
                  <c:v>41486</c:v>
                </c:pt>
                <c:pt idx="74">
                  <c:v>41517</c:v>
                </c:pt>
                <c:pt idx="75">
                  <c:v>41547</c:v>
                </c:pt>
                <c:pt idx="76">
                  <c:v>41578</c:v>
                </c:pt>
                <c:pt idx="77">
                  <c:v>41608</c:v>
                </c:pt>
                <c:pt idx="78">
                  <c:v>41639</c:v>
                </c:pt>
                <c:pt idx="79">
                  <c:v>41670</c:v>
                </c:pt>
                <c:pt idx="80">
                  <c:v>41698</c:v>
                </c:pt>
                <c:pt idx="81">
                  <c:v>41729</c:v>
                </c:pt>
                <c:pt idx="82">
                  <c:v>41759</c:v>
                </c:pt>
                <c:pt idx="83">
                  <c:v>41790</c:v>
                </c:pt>
                <c:pt idx="84">
                  <c:v>41820</c:v>
                </c:pt>
                <c:pt idx="85">
                  <c:v>41851</c:v>
                </c:pt>
                <c:pt idx="86">
                  <c:v>41882</c:v>
                </c:pt>
                <c:pt idx="87">
                  <c:v>41912</c:v>
                </c:pt>
                <c:pt idx="88">
                  <c:v>41943</c:v>
                </c:pt>
                <c:pt idx="89">
                  <c:v>41973</c:v>
                </c:pt>
                <c:pt idx="90">
                  <c:v>42004</c:v>
                </c:pt>
                <c:pt idx="91">
                  <c:v>42035</c:v>
                </c:pt>
                <c:pt idx="92">
                  <c:v>42063</c:v>
                </c:pt>
                <c:pt idx="93">
                  <c:v>42094</c:v>
                </c:pt>
                <c:pt idx="94">
                  <c:v>42124</c:v>
                </c:pt>
                <c:pt idx="95">
                  <c:v>42155</c:v>
                </c:pt>
                <c:pt idx="96">
                  <c:v>42185</c:v>
                </c:pt>
                <c:pt idx="97">
                  <c:v>42216</c:v>
                </c:pt>
                <c:pt idx="98">
                  <c:v>42247</c:v>
                </c:pt>
                <c:pt idx="99">
                  <c:v>42277</c:v>
                </c:pt>
                <c:pt idx="100">
                  <c:v>42308</c:v>
                </c:pt>
                <c:pt idx="101">
                  <c:v>42338</c:v>
                </c:pt>
                <c:pt idx="102">
                  <c:v>42369</c:v>
                </c:pt>
                <c:pt idx="103">
                  <c:v>42400</c:v>
                </c:pt>
                <c:pt idx="104">
                  <c:v>42429</c:v>
                </c:pt>
                <c:pt idx="105">
                  <c:v>42460</c:v>
                </c:pt>
                <c:pt idx="106">
                  <c:v>42490</c:v>
                </c:pt>
                <c:pt idx="107">
                  <c:v>42521</c:v>
                </c:pt>
                <c:pt idx="108">
                  <c:v>42551</c:v>
                </c:pt>
                <c:pt idx="109">
                  <c:v>42582</c:v>
                </c:pt>
                <c:pt idx="110">
                  <c:v>42613</c:v>
                </c:pt>
                <c:pt idx="111">
                  <c:v>42643</c:v>
                </c:pt>
                <c:pt idx="112">
                  <c:v>42674</c:v>
                </c:pt>
                <c:pt idx="113">
                  <c:v>42704</c:v>
                </c:pt>
                <c:pt idx="114">
                  <c:v>42735</c:v>
                </c:pt>
                <c:pt idx="115">
                  <c:v>42766</c:v>
                </c:pt>
                <c:pt idx="116">
                  <c:v>42794</c:v>
                </c:pt>
                <c:pt idx="117">
                  <c:v>42825</c:v>
                </c:pt>
                <c:pt idx="118">
                  <c:v>42855</c:v>
                </c:pt>
                <c:pt idx="119">
                  <c:v>42886</c:v>
                </c:pt>
                <c:pt idx="120">
                  <c:v>42916</c:v>
                </c:pt>
                <c:pt idx="121">
                  <c:v>42947</c:v>
                </c:pt>
                <c:pt idx="122">
                  <c:v>42978</c:v>
                </c:pt>
                <c:pt idx="123">
                  <c:v>43008</c:v>
                </c:pt>
                <c:pt idx="124">
                  <c:v>43039</c:v>
                </c:pt>
                <c:pt idx="125">
                  <c:v>43069</c:v>
                </c:pt>
                <c:pt idx="126">
                  <c:v>43100</c:v>
                </c:pt>
                <c:pt idx="127">
                  <c:v>43131</c:v>
                </c:pt>
                <c:pt idx="128">
                  <c:v>43159</c:v>
                </c:pt>
                <c:pt idx="129">
                  <c:v>43190</c:v>
                </c:pt>
                <c:pt idx="130">
                  <c:v>43220</c:v>
                </c:pt>
                <c:pt idx="131">
                  <c:v>43251</c:v>
                </c:pt>
                <c:pt idx="132">
                  <c:v>43281</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45474</c:v>
                </c:pt>
                <c:pt idx="206">
                  <c:v>45505</c:v>
                </c:pt>
                <c:pt idx="207">
                  <c:v>45536</c:v>
                </c:pt>
                <c:pt idx="208">
                  <c:v>45566</c:v>
                </c:pt>
                <c:pt idx="209">
                  <c:v>45597</c:v>
                </c:pt>
                <c:pt idx="210">
                  <c:v>45627</c:v>
                </c:pt>
                <c:pt idx="211">
                  <c:v>45658</c:v>
                </c:pt>
                <c:pt idx="212">
                  <c:v>45689</c:v>
                </c:pt>
                <c:pt idx="213">
                  <c:v>45717</c:v>
                </c:pt>
                <c:pt idx="214">
                  <c:v>45748</c:v>
                </c:pt>
                <c:pt idx="215">
                  <c:v>45778</c:v>
                </c:pt>
                <c:pt idx="216">
                  <c:v>45809</c:v>
                </c:pt>
              </c:numCache>
            </c:numRef>
          </c:cat>
          <c:val>
            <c:numRef>
              <c:f>'Post sentence tables - musters'!$G$4:$G$220</c:f>
              <c:numCache>
                <c:formatCode>_-* #,##0_-;\-* #,##0_-;_-* "-"??_-;_-@_-</c:formatCode>
                <c:ptCount val="217"/>
                <c:pt idx="1">
                  <c:v>91</c:v>
                </c:pt>
                <c:pt idx="2">
                  <c:v>96</c:v>
                </c:pt>
                <c:pt idx="3">
                  <c:v>102</c:v>
                </c:pt>
                <c:pt idx="4">
                  <c:v>100</c:v>
                </c:pt>
                <c:pt idx="5">
                  <c:v>101</c:v>
                </c:pt>
                <c:pt idx="6">
                  <c:v>110</c:v>
                </c:pt>
                <c:pt idx="7">
                  <c:v>112</c:v>
                </c:pt>
                <c:pt idx="8">
                  <c:v>110</c:v>
                </c:pt>
                <c:pt idx="9">
                  <c:v>111</c:v>
                </c:pt>
                <c:pt idx="10">
                  <c:v>118</c:v>
                </c:pt>
                <c:pt idx="11">
                  <c:v>125</c:v>
                </c:pt>
                <c:pt idx="12">
                  <c:v>122</c:v>
                </c:pt>
                <c:pt idx="13">
                  <c:v>119</c:v>
                </c:pt>
                <c:pt idx="14">
                  <c:v>122</c:v>
                </c:pt>
                <c:pt idx="15">
                  <c:v>128</c:v>
                </c:pt>
                <c:pt idx="16">
                  <c:v>128</c:v>
                </c:pt>
                <c:pt idx="17">
                  <c:v>131</c:v>
                </c:pt>
                <c:pt idx="18">
                  <c:v>129</c:v>
                </c:pt>
                <c:pt idx="19">
                  <c:v>133</c:v>
                </c:pt>
                <c:pt idx="20">
                  <c:v>130</c:v>
                </c:pt>
                <c:pt idx="21">
                  <c:v>132</c:v>
                </c:pt>
                <c:pt idx="22">
                  <c:v>132</c:v>
                </c:pt>
                <c:pt idx="23">
                  <c:v>131</c:v>
                </c:pt>
                <c:pt idx="24">
                  <c:v>137</c:v>
                </c:pt>
                <c:pt idx="25">
                  <c:v>136</c:v>
                </c:pt>
                <c:pt idx="26">
                  <c:v>140</c:v>
                </c:pt>
                <c:pt idx="27">
                  <c:v>136</c:v>
                </c:pt>
                <c:pt idx="28">
                  <c:v>144</c:v>
                </c:pt>
                <c:pt idx="29">
                  <c:v>150</c:v>
                </c:pt>
                <c:pt idx="30">
                  <c:v>156</c:v>
                </c:pt>
                <c:pt idx="31">
                  <c:v>154</c:v>
                </c:pt>
                <c:pt idx="32">
                  <c:v>153</c:v>
                </c:pt>
                <c:pt idx="33">
                  <c:v>156</c:v>
                </c:pt>
                <c:pt idx="34">
                  <c:v>161</c:v>
                </c:pt>
                <c:pt idx="35">
                  <c:v>167</c:v>
                </c:pt>
                <c:pt idx="36">
                  <c:v>164</c:v>
                </c:pt>
                <c:pt idx="37">
                  <c:v>165</c:v>
                </c:pt>
                <c:pt idx="38">
                  <c:v>167</c:v>
                </c:pt>
                <c:pt idx="39">
                  <c:v>170</c:v>
                </c:pt>
                <c:pt idx="40">
                  <c:v>172</c:v>
                </c:pt>
                <c:pt idx="41">
                  <c:v>173</c:v>
                </c:pt>
                <c:pt idx="42">
                  <c:v>173</c:v>
                </c:pt>
                <c:pt idx="43">
                  <c:v>172</c:v>
                </c:pt>
                <c:pt idx="44">
                  <c:v>168</c:v>
                </c:pt>
                <c:pt idx="45">
                  <c:v>171</c:v>
                </c:pt>
                <c:pt idx="46">
                  <c:v>167</c:v>
                </c:pt>
                <c:pt idx="47">
                  <c:v>168</c:v>
                </c:pt>
                <c:pt idx="48">
                  <c:v>168</c:v>
                </c:pt>
                <c:pt idx="49">
                  <c:v>186</c:v>
                </c:pt>
                <c:pt idx="50">
                  <c:v>188</c:v>
                </c:pt>
                <c:pt idx="51">
                  <c:v>187</c:v>
                </c:pt>
                <c:pt idx="52">
                  <c:v>190</c:v>
                </c:pt>
                <c:pt idx="53">
                  <c:v>192</c:v>
                </c:pt>
                <c:pt idx="54">
                  <c:v>195</c:v>
                </c:pt>
                <c:pt idx="55">
                  <c:v>193</c:v>
                </c:pt>
                <c:pt idx="56">
                  <c:v>191</c:v>
                </c:pt>
                <c:pt idx="57">
                  <c:v>189</c:v>
                </c:pt>
                <c:pt idx="58">
                  <c:v>189</c:v>
                </c:pt>
                <c:pt idx="59">
                  <c:v>202</c:v>
                </c:pt>
                <c:pt idx="60">
                  <c:v>198</c:v>
                </c:pt>
                <c:pt idx="61">
                  <c:v>195</c:v>
                </c:pt>
                <c:pt idx="62">
                  <c:v>201</c:v>
                </c:pt>
                <c:pt idx="63">
                  <c:v>205</c:v>
                </c:pt>
                <c:pt idx="64">
                  <c:v>211</c:v>
                </c:pt>
                <c:pt idx="65">
                  <c:v>209</c:v>
                </c:pt>
                <c:pt idx="66">
                  <c:v>211</c:v>
                </c:pt>
                <c:pt idx="67">
                  <c:v>211</c:v>
                </c:pt>
                <c:pt idx="68">
                  <c:v>210</c:v>
                </c:pt>
                <c:pt idx="69">
                  <c:v>208</c:v>
                </c:pt>
                <c:pt idx="70">
                  <c:v>204</c:v>
                </c:pt>
                <c:pt idx="71">
                  <c:v>204</c:v>
                </c:pt>
                <c:pt idx="72">
                  <c:v>211</c:v>
                </c:pt>
                <c:pt idx="73">
                  <c:v>215</c:v>
                </c:pt>
                <c:pt idx="74">
                  <c:v>215</c:v>
                </c:pt>
                <c:pt idx="75">
                  <c:v>218</c:v>
                </c:pt>
                <c:pt idx="76">
                  <c:v>215</c:v>
                </c:pt>
                <c:pt idx="77">
                  <c:v>217</c:v>
                </c:pt>
                <c:pt idx="78">
                  <c:v>212</c:v>
                </c:pt>
                <c:pt idx="79">
                  <c:v>214</c:v>
                </c:pt>
                <c:pt idx="80">
                  <c:v>215</c:v>
                </c:pt>
                <c:pt idx="81">
                  <c:v>218</c:v>
                </c:pt>
                <c:pt idx="82">
                  <c:v>220</c:v>
                </c:pt>
                <c:pt idx="83">
                  <c:v>228</c:v>
                </c:pt>
                <c:pt idx="84">
                  <c:v>227</c:v>
                </c:pt>
                <c:pt idx="85">
                  <c:v>228</c:v>
                </c:pt>
                <c:pt idx="86">
                  <c:v>232</c:v>
                </c:pt>
                <c:pt idx="87">
                  <c:v>234</c:v>
                </c:pt>
                <c:pt idx="88">
                  <c:v>228</c:v>
                </c:pt>
                <c:pt idx="89">
                  <c:v>230</c:v>
                </c:pt>
                <c:pt idx="90">
                  <c:v>231</c:v>
                </c:pt>
                <c:pt idx="91">
                  <c:v>225</c:v>
                </c:pt>
                <c:pt idx="92">
                  <c:v>225</c:v>
                </c:pt>
                <c:pt idx="93">
                  <c:v>225</c:v>
                </c:pt>
                <c:pt idx="94">
                  <c:v>221</c:v>
                </c:pt>
                <c:pt idx="95">
                  <c:v>219</c:v>
                </c:pt>
                <c:pt idx="96">
                  <c:v>210</c:v>
                </c:pt>
                <c:pt idx="97">
                  <c:v>211</c:v>
                </c:pt>
                <c:pt idx="98">
                  <c:v>216</c:v>
                </c:pt>
                <c:pt idx="99">
                  <c:v>215</c:v>
                </c:pt>
                <c:pt idx="100">
                  <c:v>215</c:v>
                </c:pt>
                <c:pt idx="101">
                  <c:v>214</c:v>
                </c:pt>
                <c:pt idx="102">
                  <c:v>219</c:v>
                </c:pt>
              </c:numCache>
            </c:numRef>
          </c:val>
        </c:ser>
        <c:ser>
          <c:idx val="1"/>
          <c:order val="3"/>
          <c:tx>
            <c:strRef>
              <c:f>'Post sentence tables - musters'!$I$2:$M$2</c:f>
              <c:strCache>
                <c:ptCount val="1"/>
                <c:pt idx="0">
                  <c:v>Forecast</c:v>
                </c:pt>
              </c:strCache>
            </c:strRef>
          </c:tx>
          <c:spPr>
            <a:ln w="25400">
              <a:solidFill>
                <a:srgbClr val="97BB9C"/>
              </a:solidFill>
            </a:ln>
          </c:spPr>
          <c:marker>
            <c:symbol val="none"/>
          </c:marker>
          <c:cat>
            <c:numRef>
              <c:f>'Post sentence tables - musters'!$B$4:$B$220</c:f>
              <c:numCache>
                <c:formatCode>mmm\ yy</c:formatCode>
                <c:ptCount val="217"/>
                <c:pt idx="0">
                  <c:v>39263</c:v>
                </c:pt>
                <c:pt idx="1">
                  <c:v>39294</c:v>
                </c:pt>
                <c:pt idx="2">
                  <c:v>39325</c:v>
                </c:pt>
                <c:pt idx="3">
                  <c:v>39355</c:v>
                </c:pt>
                <c:pt idx="4">
                  <c:v>39386</c:v>
                </c:pt>
                <c:pt idx="5">
                  <c:v>39416</c:v>
                </c:pt>
                <c:pt idx="6">
                  <c:v>39447</c:v>
                </c:pt>
                <c:pt idx="7">
                  <c:v>39478</c:v>
                </c:pt>
                <c:pt idx="8">
                  <c:v>39507</c:v>
                </c:pt>
                <c:pt idx="9">
                  <c:v>39538</c:v>
                </c:pt>
                <c:pt idx="10">
                  <c:v>39568</c:v>
                </c:pt>
                <c:pt idx="11">
                  <c:v>39599</c:v>
                </c:pt>
                <c:pt idx="12">
                  <c:v>39629</c:v>
                </c:pt>
                <c:pt idx="13">
                  <c:v>39660</c:v>
                </c:pt>
                <c:pt idx="14">
                  <c:v>39691</c:v>
                </c:pt>
                <c:pt idx="15">
                  <c:v>39721</c:v>
                </c:pt>
                <c:pt idx="16">
                  <c:v>39752</c:v>
                </c:pt>
                <c:pt idx="17">
                  <c:v>39782</c:v>
                </c:pt>
                <c:pt idx="18">
                  <c:v>39813</c:v>
                </c:pt>
                <c:pt idx="19">
                  <c:v>39844</c:v>
                </c:pt>
                <c:pt idx="20">
                  <c:v>39872</c:v>
                </c:pt>
                <c:pt idx="21">
                  <c:v>39903</c:v>
                </c:pt>
                <c:pt idx="22">
                  <c:v>39933</c:v>
                </c:pt>
                <c:pt idx="23">
                  <c:v>39964</c:v>
                </c:pt>
                <c:pt idx="24">
                  <c:v>39994</c:v>
                </c:pt>
                <c:pt idx="25">
                  <c:v>40025</c:v>
                </c:pt>
                <c:pt idx="26">
                  <c:v>40056</c:v>
                </c:pt>
                <c:pt idx="27">
                  <c:v>40086</c:v>
                </c:pt>
                <c:pt idx="28">
                  <c:v>40117</c:v>
                </c:pt>
                <c:pt idx="29">
                  <c:v>40147</c:v>
                </c:pt>
                <c:pt idx="30">
                  <c:v>40178</c:v>
                </c:pt>
                <c:pt idx="31">
                  <c:v>40209</c:v>
                </c:pt>
                <c:pt idx="32">
                  <c:v>40237</c:v>
                </c:pt>
                <c:pt idx="33">
                  <c:v>40268</c:v>
                </c:pt>
                <c:pt idx="34">
                  <c:v>40298</c:v>
                </c:pt>
                <c:pt idx="35">
                  <c:v>40329</c:v>
                </c:pt>
                <c:pt idx="36">
                  <c:v>40359</c:v>
                </c:pt>
                <c:pt idx="37">
                  <c:v>40390</c:v>
                </c:pt>
                <c:pt idx="38">
                  <c:v>40421</c:v>
                </c:pt>
                <c:pt idx="39">
                  <c:v>40451</c:v>
                </c:pt>
                <c:pt idx="40">
                  <c:v>40482</c:v>
                </c:pt>
                <c:pt idx="41">
                  <c:v>40512</c:v>
                </c:pt>
                <c:pt idx="42">
                  <c:v>40543</c:v>
                </c:pt>
                <c:pt idx="43">
                  <c:v>40574</c:v>
                </c:pt>
                <c:pt idx="44">
                  <c:v>40602</c:v>
                </c:pt>
                <c:pt idx="45">
                  <c:v>40633</c:v>
                </c:pt>
                <c:pt idx="46">
                  <c:v>40663</c:v>
                </c:pt>
                <c:pt idx="47">
                  <c:v>40694</c:v>
                </c:pt>
                <c:pt idx="48">
                  <c:v>40724</c:v>
                </c:pt>
                <c:pt idx="49">
                  <c:v>40755</c:v>
                </c:pt>
                <c:pt idx="50">
                  <c:v>40786</c:v>
                </c:pt>
                <c:pt idx="51">
                  <c:v>40816</c:v>
                </c:pt>
                <c:pt idx="52">
                  <c:v>40847</c:v>
                </c:pt>
                <c:pt idx="53">
                  <c:v>40877</c:v>
                </c:pt>
                <c:pt idx="54">
                  <c:v>40908</c:v>
                </c:pt>
                <c:pt idx="55">
                  <c:v>40939</c:v>
                </c:pt>
                <c:pt idx="56">
                  <c:v>40968</c:v>
                </c:pt>
                <c:pt idx="57">
                  <c:v>40999</c:v>
                </c:pt>
                <c:pt idx="58">
                  <c:v>41029</c:v>
                </c:pt>
                <c:pt idx="59">
                  <c:v>41060</c:v>
                </c:pt>
                <c:pt idx="60">
                  <c:v>41090</c:v>
                </c:pt>
                <c:pt idx="61">
                  <c:v>41121</c:v>
                </c:pt>
                <c:pt idx="62">
                  <c:v>41152</c:v>
                </c:pt>
                <c:pt idx="63">
                  <c:v>41182</c:v>
                </c:pt>
                <c:pt idx="64">
                  <c:v>41213</c:v>
                </c:pt>
                <c:pt idx="65">
                  <c:v>41243</c:v>
                </c:pt>
                <c:pt idx="66">
                  <c:v>41274</c:v>
                </c:pt>
                <c:pt idx="67">
                  <c:v>41305</c:v>
                </c:pt>
                <c:pt idx="68">
                  <c:v>41333</c:v>
                </c:pt>
                <c:pt idx="69">
                  <c:v>41364</c:v>
                </c:pt>
                <c:pt idx="70">
                  <c:v>41394</c:v>
                </c:pt>
                <c:pt idx="71">
                  <c:v>41425</c:v>
                </c:pt>
                <c:pt idx="72">
                  <c:v>41455</c:v>
                </c:pt>
                <c:pt idx="73">
                  <c:v>41486</c:v>
                </c:pt>
                <c:pt idx="74">
                  <c:v>41517</c:v>
                </c:pt>
                <c:pt idx="75">
                  <c:v>41547</c:v>
                </c:pt>
                <c:pt idx="76">
                  <c:v>41578</c:v>
                </c:pt>
                <c:pt idx="77">
                  <c:v>41608</c:v>
                </c:pt>
                <c:pt idx="78">
                  <c:v>41639</c:v>
                </c:pt>
                <c:pt idx="79">
                  <c:v>41670</c:v>
                </c:pt>
                <c:pt idx="80">
                  <c:v>41698</c:v>
                </c:pt>
                <c:pt idx="81">
                  <c:v>41729</c:v>
                </c:pt>
                <c:pt idx="82">
                  <c:v>41759</c:v>
                </c:pt>
                <c:pt idx="83">
                  <c:v>41790</c:v>
                </c:pt>
                <c:pt idx="84">
                  <c:v>41820</c:v>
                </c:pt>
                <c:pt idx="85">
                  <c:v>41851</c:v>
                </c:pt>
                <c:pt idx="86">
                  <c:v>41882</c:v>
                </c:pt>
                <c:pt idx="87">
                  <c:v>41912</c:v>
                </c:pt>
                <c:pt idx="88">
                  <c:v>41943</c:v>
                </c:pt>
                <c:pt idx="89">
                  <c:v>41973</c:v>
                </c:pt>
                <c:pt idx="90">
                  <c:v>42004</c:v>
                </c:pt>
                <c:pt idx="91">
                  <c:v>42035</c:v>
                </c:pt>
                <c:pt idx="92">
                  <c:v>42063</c:v>
                </c:pt>
                <c:pt idx="93">
                  <c:v>42094</c:v>
                </c:pt>
                <c:pt idx="94">
                  <c:v>42124</c:v>
                </c:pt>
                <c:pt idx="95">
                  <c:v>42155</c:v>
                </c:pt>
                <c:pt idx="96">
                  <c:v>42185</c:v>
                </c:pt>
                <c:pt idx="97">
                  <c:v>42216</c:v>
                </c:pt>
                <c:pt idx="98">
                  <c:v>42247</c:v>
                </c:pt>
                <c:pt idx="99">
                  <c:v>42277</c:v>
                </c:pt>
                <c:pt idx="100">
                  <c:v>42308</c:v>
                </c:pt>
                <c:pt idx="101">
                  <c:v>42338</c:v>
                </c:pt>
                <c:pt idx="102">
                  <c:v>42369</c:v>
                </c:pt>
                <c:pt idx="103">
                  <c:v>42400</c:v>
                </c:pt>
                <c:pt idx="104">
                  <c:v>42429</c:v>
                </c:pt>
                <c:pt idx="105">
                  <c:v>42460</c:v>
                </c:pt>
                <c:pt idx="106">
                  <c:v>42490</c:v>
                </c:pt>
                <c:pt idx="107">
                  <c:v>42521</c:v>
                </c:pt>
                <c:pt idx="108">
                  <c:v>42551</c:v>
                </c:pt>
                <c:pt idx="109">
                  <c:v>42582</c:v>
                </c:pt>
                <c:pt idx="110">
                  <c:v>42613</c:v>
                </c:pt>
                <c:pt idx="111">
                  <c:v>42643</c:v>
                </c:pt>
                <c:pt idx="112">
                  <c:v>42674</c:v>
                </c:pt>
                <c:pt idx="113">
                  <c:v>42704</c:v>
                </c:pt>
                <c:pt idx="114">
                  <c:v>42735</c:v>
                </c:pt>
                <c:pt idx="115">
                  <c:v>42766</c:v>
                </c:pt>
                <c:pt idx="116">
                  <c:v>42794</c:v>
                </c:pt>
                <c:pt idx="117">
                  <c:v>42825</c:v>
                </c:pt>
                <c:pt idx="118">
                  <c:v>42855</c:v>
                </c:pt>
                <c:pt idx="119">
                  <c:v>42886</c:v>
                </c:pt>
                <c:pt idx="120">
                  <c:v>42916</c:v>
                </c:pt>
                <c:pt idx="121">
                  <c:v>42947</c:v>
                </c:pt>
                <c:pt idx="122">
                  <c:v>42978</c:v>
                </c:pt>
                <c:pt idx="123">
                  <c:v>43008</c:v>
                </c:pt>
                <c:pt idx="124">
                  <c:v>43039</c:v>
                </c:pt>
                <c:pt idx="125">
                  <c:v>43069</c:v>
                </c:pt>
                <c:pt idx="126">
                  <c:v>43100</c:v>
                </c:pt>
                <c:pt idx="127">
                  <c:v>43131</c:v>
                </c:pt>
                <c:pt idx="128">
                  <c:v>43159</c:v>
                </c:pt>
                <c:pt idx="129">
                  <c:v>43190</c:v>
                </c:pt>
                <c:pt idx="130">
                  <c:v>43220</c:v>
                </c:pt>
                <c:pt idx="131">
                  <c:v>43251</c:v>
                </c:pt>
                <c:pt idx="132">
                  <c:v>43281</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c:v>45138</c:v>
                </c:pt>
                <c:pt idx="194">
                  <c:v>45169</c:v>
                </c:pt>
                <c:pt idx="195">
                  <c:v>45199</c:v>
                </c:pt>
                <c:pt idx="196">
                  <c:v>45230</c:v>
                </c:pt>
                <c:pt idx="197">
                  <c:v>45260</c:v>
                </c:pt>
                <c:pt idx="198">
                  <c:v>45291</c:v>
                </c:pt>
                <c:pt idx="199">
                  <c:v>45322</c:v>
                </c:pt>
                <c:pt idx="200">
                  <c:v>45351</c:v>
                </c:pt>
                <c:pt idx="201">
                  <c:v>45382</c:v>
                </c:pt>
                <c:pt idx="202">
                  <c:v>45412</c:v>
                </c:pt>
                <c:pt idx="203">
                  <c:v>45443</c:v>
                </c:pt>
                <c:pt idx="204">
                  <c:v>45473</c:v>
                </c:pt>
                <c:pt idx="205">
                  <c:v>45474</c:v>
                </c:pt>
                <c:pt idx="206">
                  <c:v>45505</c:v>
                </c:pt>
                <c:pt idx="207">
                  <c:v>45536</c:v>
                </c:pt>
                <c:pt idx="208">
                  <c:v>45566</c:v>
                </c:pt>
                <c:pt idx="209">
                  <c:v>45597</c:v>
                </c:pt>
                <c:pt idx="210">
                  <c:v>45627</c:v>
                </c:pt>
                <c:pt idx="211">
                  <c:v>45658</c:v>
                </c:pt>
                <c:pt idx="212">
                  <c:v>45689</c:v>
                </c:pt>
                <c:pt idx="213">
                  <c:v>45717</c:v>
                </c:pt>
                <c:pt idx="214">
                  <c:v>45748</c:v>
                </c:pt>
                <c:pt idx="215">
                  <c:v>45778</c:v>
                </c:pt>
                <c:pt idx="216">
                  <c:v>45809</c:v>
                </c:pt>
              </c:numCache>
            </c:numRef>
          </c:cat>
          <c:val>
            <c:numRef>
              <c:f>'Post sentence tables - musters'!$M$4:$M$220</c:f>
              <c:numCache>
                <c:formatCode>_-* #,##0_-;\-* #,##0_-;_-* "-"??_-;_-@_-</c:formatCode>
                <c:ptCount val="217"/>
                <c:pt idx="101">
                  <c:v>226.75</c:v>
                </c:pt>
                <c:pt idx="102">
                  <c:v>225.5</c:v>
                </c:pt>
                <c:pt idx="103">
                  <c:v>229.25</c:v>
                </c:pt>
                <c:pt idx="104">
                  <c:v>228</c:v>
                </c:pt>
                <c:pt idx="105">
                  <c:v>230.75</c:v>
                </c:pt>
                <c:pt idx="106">
                  <c:v>234.5</c:v>
                </c:pt>
                <c:pt idx="107">
                  <c:v>231.25</c:v>
                </c:pt>
                <c:pt idx="108">
                  <c:v>229</c:v>
                </c:pt>
                <c:pt idx="109">
                  <c:v>231.75</c:v>
                </c:pt>
                <c:pt idx="110">
                  <c:v>234.5</c:v>
                </c:pt>
                <c:pt idx="111">
                  <c:v>236.25</c:v>
                </c:pt>
                <c:pt idx="112">
                  <c:v>240</c:v>
                </c:pt>
                <c:pt idx="113">
                  <c:v>243.75</c:v>
                </c:pt>
                <c:pt idx="114">
                  <c:v>245.5</c:v>
                </c:pt>
                <c:pt idx="115">
                  <c:v>247.25</c:v>
                </c:pt>
                <c:pt idx="116">
                  <c:v>249</c:v>
                </c:pt>
                <c:pt idx="117">
                  <c:v>251.75</c:v>
                </c:pt>
                <c:pt idx="118">
                  <c:v>252.5</c:v>
                </c:pt>
                <c:pt idx="119">
                  <c:v>253.25</c:v>
                </c:pt>
                <c:pt idx="120">
                  <c:v>255</c:v>
                </c:pt>
                <c:pt idx="121">
                  <c:v>256.75</c:v>
                </c:pt>
                <c:pt idx="122">
                  <c:v>257.5</c:v>
                </c:pt>
                <c:pt idx="123">
                  <c:v>258.25</c:v>
                </c:pt>
                <c:pt idx="124">
                  <c:v>258</c:v>
                </c:pt>
                <c:pt idx="125">
                  <c:v>258.75</c:v>
                </c:pt>
                <c:pt idx="126">
                  <c:v>260.5</c:v>
                </c:pt>
                <c:pt idx="127">
                  <c:v>260.25</c:v>
                </c:pt>
                <c:pt idx="128">
                  <c:v>260</c:v>
                </c:pt>
                <c:pt idx="129">
                  <c:v>260.75</c:v>
                </c:pt>
                <c:pt idx="130">
                  <c:v>261.5</c:v>
                </c:pt>
                <c:pt idx="131">
                  <c:v>262.25</c:v>
                </c:pt>
                <c:pt idx="132">
                  <c:v>264</c:v>
                </c:pt>
                <c:pt idx="133">
                  <c:v>263.75</c:v>
                </c:pt>
                <c:pt idx="134">
                  <c:v>263.5</c:v>
                </c:pt>
                <c:pt idx="135">
                  <c:v>264.25</c:v>
                </c:pt>
                <c:pt idx="136">
                  <c:v>265</c:v>
                </c:pt>
                <c:pt idx="137">
                  <c:v>264.75</c:v>
                </c:pt>
                <c:pt idx="138">
                  <c:v>265.5</c:v>
                </c:pt>
                <c:pt idx="139">
                  <c:v>267.25</c:v>
                </c:pt>
                <c:pt idx="140">
                  <c:v>268</c:v>
                </c:pt>
                <c:pt idx="141">
                  <c:v>268.75</c:v>
                </c:pt>
                <c:pt idx="142">
                  <c:v>270.5</c:v>
                </c:pt>
                <c:pt idx="143">
                  <c:v>271.25</c:v>
                </c:pt>
                <c:pt idx="144">
                  <c:v>273</c:v>
                </c:pt>
                <c:pt idx="145">
                  <c:v>275.75</c:v>
                </c:pt>
                <c:pt idx="146">
                  <c:v>277.5</c:v>
                </c:pt>
                <c:pt idx="147">
                  <c:v>279.25</c:v>
                </c:pt>
                <c:pt idx="148">
                  <c:v>280</c:v>
                </c:pt>
                <c:pt idx="149">
                  <c:v>280.75</c:v>
                </c:pt>
                <c:pt idx="150">
                  <c:v>281.5</c:v>
                </c:pt>
                <c:pt idx="151">
                  <c:v>281.25</c:v>
                </c:pt>
                <c:pt idx="152">
                  <c:v>283</c:v>
                </c:pt>
                <c:pt idx="153">
                  <c:v>285.75</c:v>
                </c:pt>
                <c:pt idx="154">
                  <c:v>288.5</c:v>
                </c:pt>
                <c:pt idx="155">
                  <c:v>290.25</c:v>
                </c:pt>
                <c:pt idx="156">
                  <c:v>292</c:v>
                </c:pt>
                <c:pt idx="157">
                  <c:v>290.75</c:v>
                </c:pt>
                <c:pt idx="158">
                  <c:v>289.5</c:v>
                </c:pt>
                <c:pt idx="159">
                  <c:v>292.25</c:v>
                </c:pt>
                <c:pt idx="160">
                  <c:v>295</c:v>
                </c:pt>
                <c:pt idx="161">
                  <c:v>294.75</c:v>
                </c:pt>
                <c:pt idx="162">
                  <c:v>293.5</c:v>
                </c:pt>
                <c:pt idx="163">
                  <c:v>294.25</c:v>
                </c:pt>
                <c:pt idx="164">
                  <c:v>297</c:v>
                </c:pt>
                <c:pt idx="165">
                  <c:v>298.75</c:v>
                </c:pt>
                <c:pt idx="166">
                  <c:v>301.5</c:v>
                </c:pt>
                <c:pt idx="167">
                  <c:v>305.25</c:v>
                </c:pt>
                <c:pt idx="168">
                  <c:v>308</c:v>
                </c:pt>
                <c:pt idx="169">
                  <c:v>310.75</c:v>
                </c:pt>
                <c:pt idx="170">
                  <c:v>313.5</c:v>
                </c:pt>
                <c:pt idx="171">
                  <c:v>316.25</c:v>
                </c:pt>
                <c:pt idx="172">
                  <c:v>318</c:v>
                </c:pt>
                <c:pt idx="173">
                  <c:v>319.75</c:v>
                </c:pt>
                <c:pt idx="174">
                  <c:v>323.5</c:v>
                </c:pt>
                <c:pt idx="175">
                  <c:v>326.25</c:v>
                </c:pt>
                <c:pt idx="176">
                  <c:v>329</c:v>
                </c:pt>
                <c:pt idx="177">
                  <c:v>331.75</c:v>
                </c:pt>
                <c:pt idx="178">
                  <c:v>335.5</c:v>
                </c:pt>
                <c:pt idx="179">
                  <c:v>338.25</c:v>
                </c:pt>
                <c:pt idx="180">
                  <c:v>342</c:v>
                </c:pt>
                <c:pt idx="181">
                  <c:v>341.75</c:v>
                </c:pt>
                <c:pt idx="182">
                  <c:v>340.5</c:v>
                </c:pt>
                <c:pt idx="183">
                  <c:v>341.25</c:v>
                </c:pt>
                <c:pt idx="184">
                  <c:v>342</c:v>
                </c:pt>
                <c:pt idx="185">
                  <c:v>342.75</c:v>
                </c:pt>
                <c:pt idx="186">
                  <c:v>345.5</c:v>
                </c:pt>
                <c:pt idx="187">
                  <c:v>347.25</c:v>
                </c:pt>
                <c:pt idx="188">
                  <c:v>349</c:v>
                </c:pt>
                <c:pt idx="189">
                  <c:v>351.75</c:v>
                </c:pt>
                <c:pt idx="190">
                  <c:v>355.5</c:v>
                </c:pt>
                <c:pt idx="191">
                  <c:v>358.25</c:v>
                </c:pt>
                <c:pt idx="192">
                  <c:v>361</c:v>
                </c:pt>
                <c:pt idx="193">
                  <c:v>363.25</c:v>
                </c:pt>
                <c:pt idx="194">
                  <c:v>366.5</c:v>
                </c:pt>
                <c:pt idx="195">
                  <c:v>367.75</c:v>
                </c:pt>
                <c:pt idx="196">
                  <c:v>368</c:v>
                </c:pt>
                <c:pt idx="197">
                  <c:v>368.25</c:v>
                </c:pt>
                <c:pt idx="198">
                  <c:v>369.5</c:v>
                </c:pt>
                <c:pt idx="199">
                  <c:v>369.75</c:v>
                </c:pt>
                <c:pt idx="200">
                  <c:v>370</c:v>
                </c:pt>
                <c:pt idx="201">
                  <c:v>370.25</c:v>
                </c:pt>
                <c:pt idx="202">
                  <c:v>370.5</c:v>
                </c:pt>
                <c:pt idx="203">
                  <c:v>370.75</c:v>
                </c:pt>
                <c:pt idx="204">
                  <c:v>371</c:v>
                </c:pt>
                <c:pt idx="205">
                  <c:v>371.25</c:v>
                </c:pt>
                <c:pt idx="206">
                  <c:v>371.5</c:v>
                </c:pt>
                <c:pt idx="207">
                  <c:v>371.75</c:v>
                </c:pt>
                <c:pt idx="208">
                  <c:v>372</c:v>
                </c:pt>
                <c:pt idx="209">
                  <c:v>372.25</c:v>
                </c:pt>
                <c:pt idx="210">
                  <c:v>372.5</c:v>
                </c:pt>
                <c:pt idx="211">
                  <c:v>372.75</c:v>
                </c:pt>
                <c:pt idx="212">
                  <c:v>373</c:v>
                </c:pt>
                <c:pt idx="213">
                  <c:v>373.25</c:v>
                </c:pt>
                <c:pt idx="214">
                  <c:v>373.5</c:v>
                </c:pt>
                <c:pt idx="215">
                  <c:v>373.75</c:v>
                </c:pt>
                <c:pt idx="216">
                  <c:v>374</c:v>
                </c:pt>
              </c:numCache>
            </c:numRef>
          </c:val>
        </c:ser>
        <c:marker val="1"/>
        <c:axId val="102026240"/>
        <c:axId val="102208640"/>
      </c:lineChart>
      <c:dateAx>
        <c:axId val="102026240"/>
        <c:scaling>
          <c:orientation val="minMax"/>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7420687502168274"/>
              <c:y val="0.87059563572930165"/>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102208640"/>
        <c:crosses val="autoZero"/>
        <c:auto val="1"/>
        <c:lblOffset val="100"/>
        <c:baseTimeUnit val="months"/>
        <c:majorUnit val="12"/>
        <c:majorTimeUnit val="months"/>
        <c:minorUnit val="12"/>
        <c:minorTimeUnit val="months"/>
      </c:dateAx>
      <c:valAx>
        <c:axId val="102208640"/>
        <c:scaling>
          <c:orientation val="minMax"/>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Number on muster</a:t>
                </a:r>
              </a:p>
            </c:rich>
          </c:tx>
          <c:layout>
            <c:manualLayout>
              <c:xMode val="edge"/>
              <c:yMode val="edge"/>
              <c:x val="1.2555181703608647E-2"/>
              <c:y val="0.20479745077737851"/>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102026240"/>
        <c:crosses val="autoZero"/>
        <c:crossBetween val="midCat"/>
      </c:valAx>
      <c:spPr>
        <a:solidFill>
          <a:srgbClr val="FFFFFF"/>
        </a:solidFill>
        <a:ln w="3175">
          <a:solidFill>
            <a:srgbClr val="000000"/>
          </a:solidFill>
          <a:prstDash val="solid"/>
        </a:ln>
      </c:spPr>
    </c:plotArea>
    <c:legend>
      <c:legendPos val="r"/>
      <c:layout>
        <c:manualLayout>
          <c:xMode val="edge"/>
          <c:yMode val="edge"/>
          <c:x val="0.18281938325991662"/>
          <c:y val="0.9346543690578285"/>
          <c:w val="0.63325991189428465"/>
          <c:h val="4.7524798426669269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lang val="en-NZ"/>
  <c:chart>
    <c:title>
      <c:tx>
        <c:rich>
          <a:bodyPr/>
          <a:lstStyle/>
          <a:p>
            <a:pPr algn="l">
              <a:defRPr sz="1800" b="1" i="0" u="none" strike="noStrike" baseline="0">
                <a:solidFill>
                  <a:srgbClr val="000000"/>
                </a:solidFill>
                <a:latin typeface="Arial"/>
                <a:ea typeface="Arial"/>
                <a:cs typeface="Arial"/>
              </a:defRPr>
            </a:pPr>
            <a:r>
              <a:rPr lang="en-NZ"/>
              <a:t>Pre-release Enquiries</a:t>
            </a:r>
          </a:p>
        </c:rich>
      </c:tx>
      <c:spPr>
        <a:noFill/>
        <a:ln w="25400">
          <a:noFill/>
        </a:ln>
      </c:spPr>
    </c:title>
    <c:plotArea>
      <c:layout>
        <c:manualLayout>
          <c:layoutTarget val="inner"/>
          <c:xMode val="edge"/>
          <c:yMode val="edge"/>
          <c:x val="0.11419600306091424"/>
          <c:y val="9.2587406772173295E-2"/>
          <c:w val="0.86439031378390063"/>
          <c:h val="0.67492212401474361"/>
        </c:manualLayout>
      </c:layout>
      <c:lineChart>
        <c:grouping val="standard"/>
        <c:ser>
          <c:idx val="2"/>
          <c:order val="0"/>
          <c:tx>
            <c:strRef>
              <c:f>'PoI tables'!$C$3</c:f>
              <c:strCache>
                <c:ptCount val="1"/>
                <c:pt idx="0">
                  <c:v>Pre-release enquiries</c:v>
                </c:pt>
              </c:strCache>
            </c:strRef>
          </c:tx>
          <c:spPr>
            <a:ln w="38100" cmpd="sng">
              <a:solidFill>
                <a:srgbClr val="263E78"/>
              </a:solidFill>
              <a:prstDash val="solid"/>
            </a:ln>
          </c:spPr>
          <c:marker>
            <c:symbol val="triangle"/>
            <c:size val="3"/>
            <c:spPr>
              <a:noFill/>
              <a:ln w="9525">
                <a:noFill/>
              </a:ln>
            </c:spPr>
          </c:marker>
          <c:cat>
            <c:numRef>
              <c:f>'PoI tables'!$B$4:$B$220</c:f>
              <c:numCache>
                <c:formatCode>mmm\-yy</c:formatCode>
                <c:ptCount val="217"/>
                <c:pt idx="0">
                  <c:v>39263</c:v>
                </c:pt>
                <c:pt idx="1">
                  <c:v>39294</c:v>
                </c:pt>
                <c:pt idx="2">
                  <c:v>39325</c:v>
                </c:pt>
                <c:pt idx="3">
                  <c:v>39355</c:v>
                </c:pt>
                <c:pt idx="4">
                  <c:v>39386</c:v>
                </c:pt>
                <c:pt idx="5">
                  <c:v>39416</c:v>
                </c:pt>
                <c:pt idx="6">
                  <c:v>39447</c:v>
                </c:pt>
                <c:pt idx="7">
                  <c:v>39478</c:v>
                </c:pt>
                <c:pt idx="8">
                  <c:v>39507</c:v>
                </c:pt>
                <c:pt idx="9">
                  <c:v>39538</c:v>
                </c:pt>
                <c:pt idx="10">
                  <c:v>39568</c:v>
                </c:pt>
                <c:pt idx="11">
                  <c:v>39599</c:v>
                </c:pt>
                <c:pt idx="12">
                  <c:v>39629</c:v>
                </c:pt>
                <c:pt idx="13">
                  <c:v>39660</c:v>
                </c:pt>
                <c:pt idx="14">
                  <c:v>39691</c:v>
                </c:pt>
                <c:pt idx="15">
                  <c:v>39721</c:v>
                </c:pt>
                <c:pt idx="16">
                  <c:v>39752</c:v>
                </c:pt>
                <c:pt idx="17">
                  <c:v>39782</c:v>
                </c:pt>
                <c:pt idx="18">
                  <c:v>39813</c:v>
                </c:pt>
                <c:pt idx="19">
                  <c:v>39844</c:v>
                </c:pt>
                <c:pt idx="20">
                  <c:v>39872</c:v>
                </c:pt>
                <c:pt idx="21">
                  <c:v>39903</c:v>
                </c:pt>
                <c:pt idx="22">
                  <c:v>39933</c:v>
                </c:pt>
                <c:pt idx="23">
                  <c:v>39964</c:v>
                </c:pt>
                <c:pt idx="24">
                  <c:v>39994</c:v>
                </c:pt>
                <c:pt idx="25">
                  <c:v>40025</c:v>
                </c:pt>
                <c:pt idx="26">
                  <c:v>40056</c:v>
                </c:pt>
                <c:pt idx="27">
                  <c:v>40086</c:v>
                </c:pt>
                <c:pt idx="28">
                  <c:v>40117</c:v>
                </c:pt>
                <c:pt idx="29">
                  <c:v>40147</c:v>
                </c:pt>
                <c:pt idx="30">
                  <c:v>40178</c:v>
                </c:pt>
                <c:pt idx="31">
                  <c:v>40209</c:v>
                </c:pt>
                <c:pt idx="32">
                  <c:v>40237</c:v>
                </c:pt>
                <c:pt idx="33">
                  <c:v>40268</c:v>
                </c:pt>
                <c:pt idx="34">
                  <c:v>40298</c:v>
                </c:pt>
                <c:pt idx="35">
                  <c:v>40329</c:v>
                </c:pt>
                <c:pt idx="36">
                  <c:v>40359</c:v>
                </c:pt>
                <c:pt idx="37">
                  <c:v>40390</c:v>
                </c:pt>
                <c:pt idx="38">
                  <c:v>40421</c:v>
                </c:pt>
                <c:pt idx="39">
                  <c:v>40451</c:v>
                </c:pt>
                <c:pt idx="40">
                  <c:v>40482</c:v>
                </c:pt>
                <c:pt idx="41">
                  <c:v>40512</c:v>
                </c:pt>
                <c:pt idx="42">
                  <c:v>40543</c:v>
                </c:pt>
                <c:pt idx="43">
                  <c:v>40574</c:v>
                </c:pt>
                <c:pt idx="44">
                  <c:v>40602</c:v>
                </c:pt>
                <c:pt idx="45">
                  <c:v>40633</c:v>
                </c:pt>
                <c:pt idx="46">
                  <c:v>40663</c:v>
                </c:pt>
                <c:pt idx="47">
                  <c:v>40694</c:v>
                </c:pt>
                <c:pt idx="48">
                  <c:v>40724</c:v>
                </c:pt>
                <c:pt idx="49">
                  <c:v>40755</c:v>
                </c:pt>
                <c:pt idx="50">
                  <c:v>40786</c:v>
                </c:pt>
                <c:pt idx="51">
                  <c:v>40816</c:v>
                </c:pt>
                <c:pt idx="52">
                  <c:v>40847</c:v>
                </c:pt>
                <c:pt idx="53">
                  <c:v>40877</c:v>
                </c:pt>
                <c:pt idx="54">
                  <c:v>40908</c:v>
                </c:pt>
                <c:pt idx="55">
                  <c:v>40939</c:v>
                </c:pt>
                <c:pt idx="56">
                  <c:v>40968</c:v>
                </c:pt>
                <c:pt idx="57">
                  <c:v>40999</c:v>
                </c:pt>
                <c:pt idx="58">
                  <c:v>41029</c:v>
                </c:pt>
                <c:pt idx="59">
                  <c:v>41060</c:v>
                </c:pt>
                <c:pt idx="60">
                  <c:v>41090</c:v>
                </c:pt>
                <c:pt idx="61">
                  <c:v>41121</c:v>
                </c:pt>
                <c:pt idx="62">
                  <c:v>41152</c:v>
                </c:pt>
                <c:pt idx="63">
                  <c:v>41182</c:v>
                </c:pt>
                <c:pt idx="64">
                  <c:v>41213</c:v>
                </c:pt>
                <c:pt idx="65">
                  <c:v>41243</c:v>
                </c:pt>
                <c:pt idx="66">
                  <c:v>41274</c:v>
                </c:pt>
                <c:pt idx="67">
                  <c:v>41305</c:v>
                </c:pt>
                <c:pt idx="68">
                  <c:v>41333</c:v>
                </c:pt>
                <c:pt idx="69">
                  <c:v>41364</c:v>
                </c:pt>
                <c:pt idx="70">
                  <c:v>41394</c:v>
                </c:pt>
                <c:pt idx="71">
                  <c:v>41425</c:v>
                </c:pt>
                <c:pt idx="72">
                  <c:v>41455</c:v>
                </c:pt>
                <c:pt idx="73">
                  <c:v>41486</c:v>
                </c:pt>
                <c:pt idx="74">
                  <c:v>41517</c:v>
                </c:pt>
                <c:pt idx="75">
                  <c:v>41547</c:v>
                </c:pt>
                <c:pt idx="76">
                  <c:v>41578</c:v>
                </c:pt>
                <c:pt idx="77">
                  <c:v>41608</c:v>
                </c:pt>
                <c:pt idx="78">
                  <c:v>41639</c:v>
                </c:pt>
                <c:pt idx="79">
                  <c:v>41670</c:v>
                </c:pt>
                <c:pt idx="80">
                  <c:v>41698</c:v>
                </c:pt>
                <c:pt idx="81">
                  <c:v>41729</c:v>
                </c:pt>
                <c:pt idx="82">
                  <c:v>41759</c:v>
                </c:pt>
                <c:pt idx="83">
                  <c:v>41790</c:v>
                </c:pt>
                <c:pt idx="84">
                  <c:v>41820</c:v>
                </c:pt>
                <c:pt idx="85">
                  <c:v>41851</c:v>
                </c:pt>
                <c:pt idx="86">
                  <c:v>41882</c:v>
                </c:pt>
                <c:pt idx="87">
                  <c:v>41912</c:v>
                </c:pt>
                <c:pt idx="88">
                  <c:v>41943</c:v>
                </c:pt>
                <c:pt idx="89">
                  <c:v>41973</c:v>
                </c:pt>
                <c:pt idx="90">
                  <c:v>42004</c:v>
                </c:pt>
                <c:pt idx="91">
                  <c:v>42035</c:v>
                </c:pt>
                <c:pt idx="92">
                  <c:v>42063</c:v>
                </c:pt>
                <c:pt idx="93">
                  <c:v>42094</c:v>
                </c:pt>
                <c:pt idx="94">
                  <c:v>42124</c:v>
                </c:pt>
                <c:pt idx="95">
                  <c:v>42155</c:v>
                </c:pt>
                <c:pt idx="96">
                  <c:v>42185</c:v>
                </c:pt>
                <c:pt idx="97">
                  <c:v>42216</c:v>
                </c:pt>
                <c:pt idx="98">
                  <c:v>42247</c:v>
                </c:pt>
                <c:pt idx="99">
                  <c:v>42277</c:v>
                </c:pt>
                <c:pt idx="100">
                  <c:v>42308</c:v>
                </c:pt>
                <c:pt idx="101">
                  <c:v>42338</c:v>
                </c:pt>
                <c:pt idx="102">
                  <c:v>42369</c:v>
                </c:pt>
                <c:pt idx="103">
                  <c:v>42400</c:v>
                </c:pt>
                <c:pt idx="104">
                  <c:v>42429</c:v>
                </c:pt>
                <c:pt idx="105">
                  <c:v>42460</c:v>
                </c:pt>
                <c:pt idx="106">
                  <c:v>42490</c:v>
                </c:pt>
                <c:pt idx="107">
                  <c:v>42521</c:v>
                </c:pt>
                <c:pt idx="108">
                  <c:v>42551</c:v>
                </c:pt>
                <c:pt idx="109">
                  <c:v>42582</c:v>
                </c:pt>
                <c:pt idx="110">
                  <c:v>42613</c:v>
                </c:pt>
                <c:pt idx="111">
                  <c:v>42643</c:v>
                </c:pt>
                <c:pt idx="112">
                  <c:v>42674</c:v>
                </c:pt>
                <c:pt idx="113">
                  <c:v>42704</c:v>
                </c:pt>
                <c:pt idx="114">
                  <c:v>42735</c:v>
                </c:pt>
                <c:pt idx="115">
                  <c:v>42766</c:v>
                </c:pt>
                <c:pt idx="116">
                  <c:v>42794</c:v>
                </c:pt>
                <c:pt idx="117">
                  <c:v>42825</c:v>
                </c:pt>
                <c:pt idx="118">
                  <c:v>42855</c:v>
                </c:pt>
                <c:pt idx="119">
                  <c:v>42886</c:v>
                </c:pt>
                <c:pt idx="120">
                  <c:v>42916</c:v>
                </c:pt>
                <c:pt idx="121">
                  <c:v>42947</c:v>
                </c:pt>
                <c:pt idx="122">
                  <c:v>42978</c:v>
                </c:pt>
                <c:pt idx="123">
                  <c:v>43008</c:v>
                </c:pt>
                <c:pt idx="124">
                  <c:v>43039</c:v>
                </c:pt>
                <c:pt idx="125">
                  <c:v>43069</c:v>
                </c:pt>
                <c:pt idx="126">
                  <c:v>43100</c:v>
                </c:pt>
                <c:pt idx="127">
                  <c:v>43131</c:v>
                </c:pt>
                <c:pt idx="128">
                  <c:v>43159</c:v>
                </c:pt>
                <c:pt idx="129">
                  <c:v>43190</c:v>
                </c:pt>
                <c:pt idx="130">
                  <c:v>43220</c:v>
                </c:pt>
                <c:pt idx="131">
                  <c:v>43251</c:v>
                </c:pt>
                <c:pt idx="132">
                  <c:v>43281</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formatCode="mmm\ yy">
                  <c:v>45138</c:v>
                </c:pt>
                <c:pt idx="194" formatCode="mmm\ yy">
                  <c:v>45169</c:v>
                </c:pt>
                <c:pt idx="195" formatCode="mmm\ yy">
                  <c:v>45199</c:v>
                </c:pt>
                <c:pt idx="196" formatCode="mmm\ yy">
                  <c:v>45230</c:v>
                </c:pt>
                <c:pt idx="197" formatCode="mmm\ yy">
                  <c:v>45260</c:v>
                </c:pt>
                <c:pt idx="198" formatCode="mmm\ yy">
                  <c:v>45291</c:v>
                </c:pt>
                <c:pt idx="199" formatCode="mmm\ yy">
                  <c:v>45322</c:v>
                </c:pt>
                <c:pt idx="200" formatCode="mmm\ yy">
                  <c:v>45351</c:v>
                </c:pt>
                <c:pt idx="201" formatCode="mmm\ yy">
                  <c:v>45382</c:v>
                </c:pt>
                <c:pt idx="202" formatCode="mmm\ yy">
                  <c:v>45412</c:v>
                </c:pt>
                <c:pt idx="203" formatCode="mmm\ yy">
                  <c:v>45443</c:v>
                </c:pt>
                <c:pt idx="204" formatCode="mmm\ yy">
                  <c:v>45473</c:v>
                </c:pt>
                <c:pt idx="205" formatCode="mmm\ yy">
                  <c:v>45474</c:v>
                </c:pt>
                <c:pt idx="206" formatCode="mmm\ yy">
                  <c:v>45505</c:v>
                </c:pt>
                <c:pt idx="207" formatCode="mmm\ yy">
                  <c:v>45536</c:v>
                </c:pt>
                <c:pt idx="208" formatCode="mmm\ yy">
                  <c:v>45566</c:v>
                </c:pt>
                <c:pt idx="209" formatCode="mmm\ yy">
                  <c:v>45597</c:v>
                </c:pt>
                <c:pt idx="210" formatCode="mmm\ yy">
                  <c:v>45627</c:v>
                </c:pt>
                <c:pt idx="211" formatCode="mmm\ yy">
                  <c:v>45658</c:v>
                </c:pt>
                <c:pt idx="212" formatCode="mmm\ yy">
                  <c:v>45689</c:v>
                </c:pt>
                <c:pt idx="213" formatCode="mmm\ yy">
                  <c:v>45717</c:v>
                </c:pt>
                <c:pt idx="214" formatCode="mmm\ yy">
                  <c:v>45748</c:v>
                </c:pt>
                <c:pt idx="215" formatCode="mmm\ yy">
                  <c:v>45778</c:v>
                </c:pt>
                <c:pt idx="216" formatCode="mmm\ yy">
                  <c:v>45809</c:v>
                </c:pt>
              </c:numCache>
            </c:numRef>
          </c:cat>
          <c:val>
            <c:numRef>
              <c:f>'PoI tables'!$C$4:$C$220</c:f>
              <c:numCache>
                <c:formatCode>_-* #,##0_-;\-* #,##0_-;_-* "-"??_-;_-@_-</c:formatCode>
                <c:ptCount val="217"/>
                <c:pt idx="13">
                  <c:v>329</c:v>
                </c:pt>
                <c:pt idx="14">
                  <c:v>516</c:v>
                </c:pt>
                <c:pt idx="15">
                  <c:v>541</c:v>
                </c:pt>
                <c:pt idx="16">
                  <c:v>530</c:v>
                </c:pt>
                <c:pt idx="17">
                  <c:v>391</c:v>
                </c:pt>
                <c:pt idx="18">
                  <c:v>471</c:v>
                </c:pt>
                <c:pt idx="19">
                  <c:v>462</c:v>
                </c:pt>
                <c:pt idx="20">
                  <c:v>414</c:v>
                </c:pt>
                <c:pt idx="21">
                  <c:v>466</c:v>
                </c:pt>
                <c:pt idx="22">
                  <c:v>477</c:v>
                </c:pt>
                <c:pt idx="23">
                  <c:v>540</c:v>
                </c:pt>
                <c:pt idx="24">
                  <c:v>458</c:v>
                </c:pt>
                <c:pt idx="25">
                  <c:v>456</c:v>
                </c:pt>
                <c:pt idx="26">
                  <c:v>458</c:v>
                </c:pt>
                <c:pt idx="27">
                  <c:v>481</c:v>
                </c:pt>
                <c:pt idx="28">
                  <c:v>517</c:v>
                </c:pt>
                <c:pt idx="29">
                  <c:v>424</c:v>
                </c:pt>
                <c:pt idx="30">
                  <c:v>555</c:v>
                </c:pt>
                <c:pt idx="31">
                  <c:v>472</c:v>
                </c:pt>
                <c:pt idx="32">
                  <c:v>439</c:v>
                </c:pt>
                <c:pt idx="33">
                  <c:v>573</c:v>
                </c:pt>
                <c:pt idx="34">
                  <c:v>500</c:v>
                </c:pt>
                <c:pt idx="35">
                  <c:v>479</c:v>
                </c:pt>
                <c:pt idx="36">
                  <c:v>586</c:v>
                </c:pt>
                <c:pt idx="37">
                  <c:v>511</c:v>
                </c:pt>
                <c:pt idx="38">
                  <c:v>508</c:v>
                </c:pt>
                <c:pt idx="39">
                  <c:v>587</c:v>
                </c:pt>
                <c:pt idx="40">
                  <c:v>536</c:v>
                </c:pt>
                <c:pt idx="41">
                  <c:v>543</c:v>
                </c:pt>
                <c:pt idx="42">
                  <c:v>592</c:v>
                </c:pt>
                <c:pt idx="43">
                  <c:v>417</c:v>
                </c:pt>
                <c:pt idx="44">
                  <c:v>389</c:v>
                </c:pt>
                <c:pt idx="45">
                  <c:v>536</c:v>
                </c:pt>
                <c:pt idx="46">
                  <c:v>478</c:v>
                </c:pt>
                <c:pt idx="47">
                  <c:v>479</c:v>
                </c:pt>
                <c:pt idx="48">
                  <c:v>541</c:v>
                </c:pt>
                <c:pt idx="49">
                  <c:v>514</c:v>
                </c:pt>
                <c:pt idx="50">
                  <c:v>461</c:v>
                </c:pt>
                <c:pt idx="51">
                  <c:v>592</c:v>
                </c:pt>
                <c:pt idx="52">
                  <c:v>579</c:v>
                </c:pt>
                <c:pt idx="53">
                  <c:v>513</c:v>
                </c:pt>
                <c:pt idx="54">
                  <c:v>621</c:v>
                </c:pt>
                <c:pt idx="55">
                  <c:v>442</c:v>
                </c:pt>
                <c:pt idx="56">
                  <c:v>428</c:v>
                </c:pt>
                <c:pt idx="57">
                  <c:v>630</c:v>
                </c:pt>
                <c:pt idx="58">
                  <c:v>404</c:v>
                </c:pt>
                <c:pt idx="59">
                  <c:v>537</c:v>
                </c:pt>
                <c:pt idx="60">
                  <c:v>528</c:v>
                </c:pt>
                <c:pt idx="61">
                  <c:v>507</c:v>
                </c:pt>
                <c:pt idx="62">
                  <c:v>566</c:v>
                </c:pt>
                <c:pt idx="63">
                  <c:v>559</c:v>
                </c:pt>
                <c:pt idx="64">
                  <c:v>468</c:v>
                </c:pt>
                <c:pt idx="65">
                  <c:v>460</c:v>
                </c:pt>
                <c:pt idx="66">
                  <c:v>555</c:v>
                </c:pt>
                <c:pt idx="67">
                  <c:v>428</c:v>
                </c:pt>
                <c:pt idx="68">
                  <c:v>439</c:v>
                </c:pt>
                <c:pt idx="69">
                  <c:v>516</c:v>
                </c:pt>
                <c:pt idx="70">
                  <c:v>455</c:v>
                </c:pt>
                <c:pt idx="71">
                  <c:v>594</c:v>
                </c:pt>
                <c:pt idx="72">
                  <c:v>425</c:v>
                </c:pt>
                <c:pt idx="73">
                  <c:v>492</c:v>
                </c:pt>
                <c:pt idx="74">
                  <c:v>545</c:v>
                </c:pt>
                <c:pt idx="75">
                  <c:v>491</c:v>
                </c:pt>
                <c:pt idx="76">
                  <c:v>488</c:v>
                </c:pt>
                <c:pt idx="77">
                  <c:v>534</c:v>
                </c:pt>
                <c:pt idx="78">
                  <c:v>536</c:v>
                </c:pt>
                <c:pt idx="79">
                  <c:v>459</c:v>
                </c:pt>
                <c:pt idx="80">
                  <c:v>518</c:v>
                </c:pt>
                <c:pt idx="81">
                  <c:v>437</c:v>
                </c:pt>
                <c:pt idx="82">
                  <c:v>518</c:v>
                </c:pt>
                <c:pt idx="83">
                  <c:v>605</c:v>
                </c:pt>
                <c:pt idx="84">
                  <c:v>434</c:v>
                </c:pt>
                <c:pt idx="85">
                  <c:v>550</c:v>
                </c:pt>
                <c:pt idx="86">
                  <c:v>575</c:v>
                </c:pt>
                <c:pt idx="87">
                  <c:v>451</c:v>
                </c:pt>
                <c:pt idx="88">
                  <c:v>496</c:v>
                </c:pt>
                <c:pt idx="89">
                  <c:v>446</c:v>
                </c:pt>
                <c:pt idx="90">
                  <c:v>531</c:v>
                </c:pt>
                <c:pt idx="91">
                  <c:v>464</c:v>
                </c:pt>
                <c:pt idx="92">
                  <c:v>424</c:v>
                </c:pt>
                <c:pt idx="93">
                  <c:v>430</c:v>
                </c:pt>
                <c:pt idx="94">
                  <c:v>509</c:v>
                </c:pt>
                <c:pt idx="95">
                  <c:v>550</c:v>
                </c:pt>
                <c:pt idx="96">
                  <c:v>404</c:v>
                </c:pt>
                <c:pt idx="97">
                  <c:v>563</c:v>
                </c:pt>
                <c:pt idx="98">
                  <c:v>448</c:v>
                </c:pt>
                <c:pt idx="99">
                  <c:v>511</c:v>
                </c:pt>
                <c:pt idx="100">
                  <c:v>525</c:v>
                </c:pt>
                <c:pt idx="101">
                  <c:v>462</c:v>
                </c:pt>
                <c:pt idx="102">
                  <c:v>522</c:v>
                </c:pt>
              </c:numCache>
            </c:numRef>
          </c:val>
        </c:ser>
        <c:ser>
          <c:idx val="3"/>
          <c:order val="1"/>
          <c:tx>
            <c:strRef>
              <c:f>'PoI tables'!$F$2:$H$2</c:f>
              <c:strCache>
                <c:ptCount val="1"/>
                <c:pt idx="0">
                  <c:v>Forecast</c:v>
                </c:pt>
              </c:strCache>
            </c:strRef>
          </c:tx>
          <c:spPr>
            <a:ln w="25400">
              <a:solidFill>
                <a:schemeClr val="accent1"/>
              </a:solidFill>
              <a:prstDash val="solid"/>
            </a:ln>
          </c:spPr>
          <c:marker>
            <c:symbol val="x"/>
            <c:size val="3"/>
            <c:spPr>
              <a:noFill/>
              <a:ln w="9525">
                <a:noFill/>
              </a:ln>
            </c:spPr>
          </c:marker>
          <c:cat>
            <c:numRef>
              <c:f>'PoI tables'!$B$4:$B$220</c:f>
              <c:numCache>
                <c:formatCode>mmm\-yy</c:formatCode>
                <c:ptCount val="217"/>
                <c:pt idx="0">
                  <c:v>39263</c:v>
                </c:pt>
                <c:pt idx="1">
                  <c:v>39294</c:v>
                </c:pt>
                <c:pt idx="2">
                  <c:v>39325</c:v>
                </c:pt>
                <c:pt idx="3">
                  <c:v>39355</c:v>
                </c:pt>
                <c:pt idx="4">
                  <c:v>39386</c:v>
                </c:pt>
                <c:pt idx="5">
                  <c:v>39416</c:v>
                </c:pt>
                <c:pt idx="6">
                  <c:v>39447</c:v>
                </c:pt>
                <c:pt idx="7">
                  <c:v>39478</c:v>
                </c:pt>
                <c:pt idx="8">
                  <c:v>39507</c:v>
                </c:pt>
                <c:pt idx="9">
                  <c:v>39538</c:v>
                </c:pt>
                <c:pt idx="10">
                  <c:v>39568</c:v>
                </c:pt>
                <c:pt idx="11">
                  <c:v>39599</c:v>
                </c:pt>
                <c:pt idx="12">
                  <c:v>39629</c:v>
                </c:pt>
                <c:pt idx="13">
                  <c:v>39660</c:v>
                </c:pt>
                <c:pt idx="14">
                  <c:v>39691</c:v>
                </c:pt>
                <c:pt idx="15">
                  <c:v>39721</c:v>
                </c:pt>
                <c:pt idx="16">
                  <c:v>39752</c:v>
                </c:pt>
                <c:pt idx="17">
                  <c:v>39782</c:v>
                </c:pt>
                <c:pt idx="18">
                  <c:v>39813</c:v>
                </c:pt>
                <c:pt idx="19">
                  <c:v>39844</c:v>
                </c:pt>
                <c:pt idx="20">
                  <c:v>39872</c:v>
                </c:pt>
                <c:pt idx="21">
                  <c:v>39903</c:v>
                </c:pt>
                <c:pt idx="22">
                  <c:v>39933</c:v>
                </c:pt>
                <c:pt idx="23">
                  <c:v>39964</c:v>
                </c:pt>
                <c:pt idx="24">
                  <c:v>39994</c:v>
                </c:pt>
                <c:pt idx="25">
                  <c:v>40025</c:v>
                </c:pt>
                <c:pt idx="26">
                  <c:v>40056</c:v>
                </c:pt>
                <c:pt idx="27">
                  <c:v>40086</c:v>
                </c:pt>
                <c:pt idx="28">
                  <c:v>40117</c:v>
                </c:pt>
                <c:pt idx="29">
                  <c:v>40147</c:v>
                </c:pt>
                <c:pt idx="30">
                  <c:v>40178</c:v>
                </c:pt>
                <c:pt idx="31">
                  <c:v>40209</c:v>
                </c:pt>
                <c:pt idx="32">
                  <c:v>40237</c:v>
                </c:pt>
                <c:pt idx="33">
                  <c:v>40268</c:v>
                </c:pt>
                <c:pt idx="34">
                  <c:v>40298</c:v>
                </c:pt>
                <c:pt idx="35">
                  <c:v>40329</c:v>
                </c:pt>
                <c:pt idx="36">
                  <c:v>40359</c:v>
                </c:pt>
                <c:pt idx="37">
                  <c:v>40390</c:v>
                </c:pt>
                <c:pt idx="38">
                  <c:v>40421</c:v>
                </c:pt>
                <c:pt idx="39">
                  <c:v>40451</c:v>
                </c:pt>
                <c:pt idx="40">
                  <c:v>40482</c:v>
                </c:pt>
                <c:pt idx="41">
                  <c:v>40512</c:v>
                </c:pt>
                <c:pt idx="42">
                  <c:v>40543</c:v>
                </c:pt>
                <c:pt idx="43">
                  <c:v>40574</c:v>
                </c:pt>
                <c:pt idx="44">
                  <c:v>40602</c:v>
                </c:pt>
                <c:pt idx="45">
                  <c:v>40633</c:v>
                </c:pt>
                <c:pt idx="46">
                  <c:v>40663</c:v>
                </c:pt>
                <c:pt idx="47">
                  <c:v>40694</c:v>
                </c:pt>
                <c:pt idx="48">
                  <c:v>40724</c:v>
                </c:pt>
                <c:pt idx="49">
                  <c:v>40755</c:v>
                </c:pt>
                <c:pt idx="50">
                  <c:v>40786</c:v>
                </c:pt>
                <c:pt idx="51">
                  <c:v>40816</c:v>
                </c:pt>
                <c:pt idx="52">
                  <c:v>40847</c:v>
                </c:pt>
                <c:pt idx="53">
                  <c:v>40877</c:v>
                </c:pt>
                <c:pt idx="54">
                  <c:v>40908</c:v>
                </c:pt>
                <c:pt idx="55">
                  <c:v>40939</c:v>
                </c:pt>
                <c:pt idx="56">
                  <c:v>40968</c:v>
                </c:pt>
                <c:pt idx="57">
                  <c:v>40999</c:v>
                </c:pt>
                <c:pt idx="58">
                  <c:v>41029</c:v>
                </c:pt>
                <c:pt idx="59">
                  <c:v>41060</c:v>
                </c:pt>
                <c:pt idx="60">
                  <c:v>41090</c:v>
                </c:pt>
                <c:pt idx="61">
                  <c:v>41121</c:v>
                </c:pt>
                <c:pt idx="62">
                  <c:v>41152</c:v>
                </c:pt>
                <c:pt idx="63">
                  <c:v>41182</c:v>
                </c:pt>
                <c:pt idx="64">
                  <c:v>41213</c:v>
                </c:pt>
                <c:pt idx="65">
                  <c:v>41243</c:v>
                </c:pt>
                <c:pt idx="66">
                  <c:v>41274</c:v>
                </c:pt>
                <c:pt idx="67">
                  <c:v>41305</c:v>
                </c:pt>
                <c:pt idx="68">
                  <c:v>41333</c:v>
                </c:pt>
                <c:pt idx="69">
                  <c:v>41364</c:v>
                </c:pt>
                <c:pt idx="70">
                  <c:v>41394</c:v>
                </c:pt>
                <c:pt idx="71">
                  <c:v>41425</c:v>
                </c:pt>
                <c:pt idx="72">
                  <c:v>41455</c:v>
                </c:pt>
                <c:pt idx="73">
                  <c:v>41486</c:v>
                </c:pt>
                <c:pt idx="74">
                  <c:v>41517</c:v>
                </c:pt>
                <c:pt idx="75">
                  <c:v>41547</c:v>
                </c:pt>
                <c:pt idx="76">
                  <c:v>41578</c:v>
                </c:pt>
                <c:pt idx="77">
                  <c:v>41608</c:v>
                </c:pt>
                <c:pt idx="78">
                  <c:v>41639</c:v>
                </c:pt>
                <c:pt idx="79">
                  <c:v>41670</c:v>
                </c:pt>
                <c:pt idx="80">
                  <c:v>41698</c:v>
                </c:pt>
                <c:pt idx="81">
                  <c:v>41729</c:v>
                </c:pt>
                <c:pt idx="82">
                  <c:v>41759</c:v>
                </c:pt>
                <c:pt idx="83">
                  <c:v>41790</c:v>
                </c:pt>
                <c:pt idx="84">
                  <c:v>41820</c:v>
                </c:pt>
                <c:pt idx="85">
                  <c:v>41851</c:v>
                </c:pt>
                <c:pt idx="86">
                  <c:v>41882</c:v>
                </c:pt>
                <c:pt idx="87">
                  <c:v>41912</c:v>
                </c:pt>
                <c:pt idx="88">
                  <c:v>41943</c:v>
                </c:pt>
                <c:pt idx="89">
                  <c:v>41973</c:v>
                </c:pt>
                <c:pt idx="90">
                  <c:v>42004</c:v>
                </c:pt>
                <c:pt idx="91">
                  <c:v>42035</c:v>
                </c:pt>
                <c:pt idx="92">
                  <c:v>42063</c:v>
                </c:pt>
                <c:pt idx="93">
                  <c:v>42094</c:v>
                </c:pt>
                <c:pt idx="94">
                  <c:v>42124</c:v>
                </c:pt>
                <c:pt idx="95">
                  <c:v>42155</c:v>
                </c:pt>
                <c:pt idx="96">
                  <c:v>42185</c:v>
                </c:pt>
                <c:pt idx="97">
                  <c:v>42216</c:v>
                </c:pt>
                <c:pt idx="98">
                  <c:v>42247</c:v>
                </c:pt>
                <c:pt idx="99">
                  <c:v>42277</c:v>
                </c:pt>
                <c:pt idx="100">
                  <c:v>42308</c:v>
                </c:pt>
                <c:pt idx="101">
                  <c:v>42338</c:v>
                </c:pt>
                <c:pt idx="102">
                  <c:v>42369</c:v>
                </c:pt>
                <c:pt idx="103">
                  <c:v>42400</c:v>
                </c:pt>
                <c:pt idx="104">
                  <c:v>42429</c:v>
                </c:pt>
                <c:pt idx="105">
                  <c:v>42460</c:v>
                </c:pt>
                <c:pt idx="106">
                  <c:v>42490</c:v>
                </c:pt>
                <c:pt idx="107">
                  <c:v>42521</c:v>
                </c:pt>
                <c:pt idx="108">
                  <c:v>42551</c:v>
                </c:pt>
                <c:pt idx="109">
                  <c:v>42582</c:v>
                </c:pt>
                <c:pt idx="110">
                  <c:v>42613</c:v>
                </c:pt>
                <c:pt idx="111">
                  <c:v>42643</c:v>
                </c:pt>
                <c:pt idx="112">
                  <c:v>42674</c:v>
                </c:pt>
                <c:pt idx="113">
                  <c:v>42704</c:v>
                </c:pt>
                <c:pt idx="114">
                  <c:v>42735</c:v>
                </c:pt>
                <c:pt idx="115">
                  <c:v>42766</c:v>
                </c:pt>
                <c:pt idx="116">
                  <c:v>42794</c:v>
                </c:pt>
                <c:pt idx="117">
                  <c:v>42825</c:v>
                </c:pt>
                <c:pt idx="118">
                  <c:v>42855</c:v>
                </c:pt>
                <c:pt idx="119">
                  <c:v>42886</c:v>
                </c:pt>
                <c:pt idx="120">
                  <c:v>42916</c:v>
                </c:pt>
                <c:pt idx="121">
                  <c:v>42947</c:v>
                </c:pt>
                <c:pt idx="122">
                  <c:v>42978</c:v>
                </c:pt>
                <c:pt idx="123">
                  <c:v>43008</c:v>
                </c:pt>
                <c:pt idx="124">
                  <c:v>43039</c:v>
                </c:pt>
                <c:pt idx="125">
                  <c:v>43069</c:v>
                </c:pt>
                <c:pt idx="126">
                  <c:v>43100</c:v>
                </c:pt>
                <c:pt idx="127">
                  <c:v>43131</c:v>
                </c:pt>
                <c:pt idx="128">
                  <c:v>43159</c:v>
                </c:pt>
                <c:pt idx="129">
                  <c:v>43190</c:v>
                </c:pt>
                <c:pt idx="130">
                  <c:v>43220</c:v>
                </c:pt>
                <c:pt idx="131">
                  <c:v>43251</c:v>
                </c:pt>
                <c:pt idx="132">
                  <c:v>43281</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formatCode="mmm\ yy">
                  <c:v>45138</c:v>
                </c:pt>
                <c:pt idx="194" formatCode="mmm\ yy">
                  <c:v>45169</c:v>
                </c:pt>
                <c:pt idx="195" formatCode="mmm\ yy">
                  <c:v>45199</c:v>
                </c:pt>
                <c:pt idx="196" formatCode="mmm\ yy">
                  <c:v>45230</c:v>
                </c:pt>
                <c:pt idx="197" formatCode="mmm\ yy">
                  <c:v>45260</c:v>
                </c:pt>
                <c:pt idx="198" formatCode="mmm\ yy">
                  <c:v>45291</c:v>
                </c:pt>
                <c:pt idx="199" formatCode="mmm\ yy">
                  <c:v>45322</c:v>
                </c:pt>
                <c:pt idx="200" formatCode="mmm\ yy">
                  <c:v>45351</c:v>
                </c:pt>
                <c:pt idx="201" formatCode="mmm\ yy">
                  <c:v>45382</c:v>
                </c:pt>
                <c:pt idx="202" formatCode="mmm\ yy">
                  <c:v>45412</c:v>
                </c:pt>
                <c:pt idx="203" formatCode="mmm\ yy">
                  <c:v>45443</c:v>
                </c:pt>
                <c:pt idx="204" formatCode="mmm\ yy">
                  <c:v>45473</c:v>
                </c:pt>
                <c:pt idx="205" formatCode="mmm\ yy">
                  <c:v>45474</c:v>
                </c:pt>
                <c:pt idx="206" formatCode="mmm\ yy">
                  <c:v>45505</c:v>
                </c:pt>
                <c:pt idx="207" formatCode="mmm\ yy">
                  <c:v>45536</c:v>
                </c:pt>
                <c:pt idx="208" formatCode="mmm\ yy">
                  <c:v>45566</c:v>
                </c:pt>
                <c:pt idx="209" formatCode="mmm\ yy">
                  <c:v>45597</c:v>
                </c:pt>
                <c:pt idx="210" formatCode="mmm\ yy">
                  <c:v>45627</c:v>
                </c:pt>
                <c:pt idx="211" formatCode="mmm\ yy">
                  <c:v>45658</c:v>
                </c:pt>
                <c:pt idx="212" formatCode="mmm\ yy">
                  <c:v>45689</c:v>
                </c:pt>
                <c:pt idx="213" formatCode="mmm\ yy">
                  <c:v>45717</c:v>
                </c:pt>
                <c:pt idx="214" formatCode="mmm\ yy">
                  <c:v>45748</c:v>
                </c:pt>
                <c:pt idx="215" formatCode="mmm\ yy">
                  <c:v>45778</c:v>
                </c:pt>
                <c:pt idx="216" formatCode="mmm\ yy">
                  <c:v>45809</c:v>
                </c:pt>
              </c:numCache>
            </c:numRef>
          </c:cat>
          <c:val>
            <c:numRef>
              <c:f>'PoI tables'!$F$4:$F$220</c:f>
              <c:numCache>
                <c:formatCode>_-* #,##0_-;\-* #,##0_-;_-* "-"??_-;_-@_-</c:formatCode>
                <c:ptCount val="217"/>
                <c:pt idx="101">
                  <c:v>422.92425671658071</c:v>
                </c:pt>
                <c:pt idx="102">
                  <c:v>545.17580978877129</c:v>
                </c:pt>
                <c:pt idx="103">
                  <c:v>455.31394511765961</c:v>
                </c:pt>
                <c:pt idx="104">
                  <c:v>435.55187778285989</c:v>
                </c:pt>
                <c:pt idx="105">
                  <c:v>444.58005538861994</c:v>
                </c:pt>
                <c:pt idx="106">
                  <c:v>511.38787261559077</c:v>
                </c:pt>
                <c:pt idx="107">
                  <c:v>562.7437569717373</c:v>
                </c:pt>
                <c:pt idx="108">
                  <c:v>404.29986505825212</c:v>
                </c:pt>
                <c:pt idx="109">
                  <c:v>553.99377090212306</c:v>
                </c:pt>
                <c:pt idx="110">
                  <c:v>481.34017328471862</c:v>
                </c:pt>
                <c:pt idx="111">
                  <c:v>497.64089509196236</c:v>
                </c:pt>
                <c:pt idx="112">
                  <c:v>512.95253173092181</c:v>
                </c:pt>
                <c:pt idx="113">
                  <c:v>422.92425671658071</c:v>
                </c:pt>
                <c:pt idx="114">
                  <c:v>545.17580978877129</c:v>
                </c:pt>
                <c:pt idx="115">
                  <c:v>455.31394511765961</c:v>
                </c:pt>
                <c:pt idx="116">
                  <c:v>435.55187778285989</c:v>
                </c:pt>
                <c:pt idx="117">
                  <c:v>444.58005538861994</c:v>
                </c:pt>
                <c:pt idx="118">
                  <c:v>511.38787261559077</c:v>
                </c:pt>
                <c:pt idx="119">
                  <c:v>562.7437569717373</c:v>
                </c:pt>
                <c:pt idx="120">
                  <c:v>404.29986505825212</c:v>
                </c:pt>
                <c:pt idx="121">
                  <c:v>553.99377090212306</c:v>
                </c:pt>
                <c:pt idx="122">
                  <c:v>481.34017328471862</c:v>
                </c:pt>
                <c:pt idx="123">
                  <c:v>497.64089509196236</c:v>
                </c:pt>
                <c:pt idx="124">
                  <c:v>512.95253173092181</c:v>
                </c:pt>
                <c:pt idx="125">
                  <c:v>422.92425671658071</c:v>
                </c:pt>
                <c:pt idx="126">
                  <c:v>545.17580978877129</c:v>
                </c:pt>
                <c:pt idx="127">
                  <c:v>455.31394511765961</c:v>
                </c:pt>
                <c:pt idx="128">
                  <c:v>435.55187778285989</c:v>
                </c:pt>
                <c:pt idx="129">
                  <c:v>444.58005538861994</c:v>
                </c:pt>
                <c:pt idx="130">
                  <c:v>511.38787261559077</c:v>
                </c:pt>
                <c:pt idx="131">
                  <c:v>562.7437569717373</c:v>
                </c:pt>
                <c:pt idx="132">
                  <c:v>404.29986505825212</c:v>
                </c:pt>
                <c:pt idx="133">
                  <c:v>553.99377090212306</c:v>
                </c:pt>
                <c:pt idx="134">
                  <c:v>481.34017328471862</c:v>
                </c:pt>
                <c:pt idx="135">
                  <c:v>497.64089509196236</c:v>
                </c:pt>
                <c:pt idx="136">
                  <c:v>512.95253173092181</c:v>
                </c:pt>
                <c:pt idx="137">
                  <c:v>422.92425671658071</c:v>
                </c:pt>
                <c:pt idx="138">
                  <c:v>545.17580978877129</c:v>
                </c:pt>
                <c:pt idx="139">
                  <c:v>455.31394511765961</c:v>
                </c:pt>
                <c:pt idx="140">
                  <c:v>435.55187778285989</c:v>
                </c:pt>
                <c:pt idx="141">
                  <c:v>444.58005538861994</c:v>
                </c:pt>
                <c:pt idx="142">
                  <c:v>511.38787261559077</c:v>
                </c:pt>
                <c:pt idx="143">
                  <c:v>562.7437569717373</c:v>
                </c:pt>
                <c:pt idx="144">
                  <c:v>404.29986505825212</c:v>
                </c:pt>
                <c:pt idx="145">
                  <c:v>553.99377090212306</c:v>
                </c:pt>
                <c:pt idx="146">
                  <c:v>481.34017328471862</c:v>
                </c:pt>
                <c:pt idx="147">
                  <c:v>497.64089509196236</c:v>
                </c:pt>
                <c:pt idx="148">
                  <c:v>512.95253173092181</c:v>
                </c:pt>
                <c:pt idx="149">
                  <c:v>422.92425671658071</c:v>
                </c:pt>
                <c:pt idx="150">
                  <c:v>545.17580978877129</c:v>
                </c:pt>
                <c:pt idx="151">
                  <c:v>455.31394511765961</c:v>
                </c:pt>
                <c:pt idx="152">
                  <c:v>435.55187778285989</c:v>
                </c:pt>
                <c:pt idx="153">
                  <c:v>444.58005538861994</c:v>
                </c:pt>
                <c:pt idx="154">
                  <c:v>511.38787261559077</c:v>
                </c:pt>
                <c:pt idx="155">
                  <c:v>562.7437569717373</c:v>
                </c:pt>
                <c:pt idx="156">
                  <c:v>404.29986505825212</c:v>
                </c:pt>
                <c:pt idx="157">
                  <c:v>553.99377090212306</c:v>
                </c:pt>
                <c:pt idx="158">
                  <c:v>481.34017328471862</c:v>
                </c:pt>
                <c:pt idx="159">
                  <c:v>497.64089509196236</c:v>
                </c:pt>
                <c:pt idx="160">
                  <c:v>512.95253173092181</c:v>
                </c:pt>
                <c:pt idx="161">
                  <c:v>422.92425671658071</c:v>
                </c:pt>
                <c:pt idx="162">
                  <c:v>545.17580978877129</c:v>
                </c:pt>
                <c:pt idx="163">
                  <c:v>455.31394511765961</c:v>
                </c:pt>
                <c:pt idx="164">
                  <c:v>435.55187778285989</c:v>
                </c:pt>
                <c:pt idx="165">
                  <c:v>444.58005538861994</c:v>
                </c:pt>
                <c:pt idx="166">
                  <c:v>511.38787261559077</c:v>
                </c:pt>
                <c:pt idx="167">
                  <c:v>562.7437569717373</c:v>
                </c:pt>
                <c:pt idx="168">
                  <c:v>404.29986505825212</c:v>
                </c:pt>
                <c:pt idx="169">
                  <c:v>553.99377090212306</c:v>
                </c:pt>
                <c:pt idx="170">
                  <c:v>481.34017328471862</c:v>
                </c:pt>
                <c:pt idx="171">
                  <c:v>497.64089509196236</c:v>
                </c:pt>
                <c:pt idx="172">
                  <c:v>512.95253173092181</c:v>
                </c:pt>
                <c:pt idx="173">
                  <c:v>422.92425671658071</c:v>
                </c:pt>
                <c:pt idx="174">
                  <c:v>545.17580978877129</c:v>
                </c:pt>
                <c:pt idx="175">
                  <c:v>455.31394511765961</c:v>
                </c:pt>
                <c:pt idx="176">
                  <c:v>435.55187778285989</c:v>
                </c:pt>
                <c:pt idx="177">
                  <c:v>444.58005538861994</c:v>
                </c:pt>
                <c:pt idx="178">
                  <c:v>511.38787261559077</c:v>
                </c:pt>
                <c:pt idx="179">
                  <c:v>562.7437569717373</c:v>
                </c:pt>
                <c:pt idx="180">
                  <c:v>404.29986505825212</c:v>
                </c:pt>
                <c:pt idx="181">
                  <c:v>553.99377090212306</c:v>
                </c:pt>
                <c:pt idx="182">
                  <c:v>481.34017328471862</c:v>
                </c:pt>
                <c:pt idx="183">
                  <c:v>497.64089509196236</c:v>
                </c:pt>
                <c:pt idx="184">
                  <c:v>512.95253173092181</c:v>
                </c:pt>
                <c:pt idx="185">
                  <c:v>422.92425671658071</c:v>
                </c:pt>
                <c:pt idx="186">
                  <c:v>545.17580978877129</c:v>
                </c:pt>
                <c:pt idx="187">
                  <c:v>455.31394511765961</c:v>
                </c:pt>
                <c:pt idx="188">
                  <c:v>435.55187778285989</c:v>
                </c:pt>
                <c:pt idx="189">
                  <c:v>444.58005538861994</c:v>
                </c:pt>
                <c:pt idx="190">
                  <c:v>511.38787261559077</c:v>
                </c:pt>
                <c:pt idx="191">
                  <c:v>562.7437569717373</c:v>
                </c:pt>
                <c:pt idx="192">
                  <c:v>404.29986505825212</c:v>
                </c:pt>
                <c:pt idx="193">
                  <c:v>553.99377090212306</c:v>
                </c:pt>
                <c:pt idx="194">
                  <c:v>481.34017328471862</c:v>
                </c:pt>
                <c:pt idx="195">
                  <c:v>497.64089509196236</c:v>
                </c:pt>
                <c:pt idx="196">
                  <c:v>512.95253173092181</c:v>
                </c:pt>
                <c:pt idx="197">
                  <c:v>422.92425671658071</c:v>
                </c:pt>
                <c:pt idx="198">
                  <c:v>545.17580978877129</c:v>
                </c:pt>
                <c:pt idx="199">
                  <c:v>455.31394511765961</c:v>
                </c:pt>
                <c:pt idx="200">
                  <c:v>435.55187778285989</c:v>
                </c:pt>
                <c:pt idx="201">
                  <c:v>444.58005538861994</c:v>
                </c:pt>
                <c:pt idx="202">
                  <c:v>511.38787261559077</c:v>
                </c:pt>
                <c:pt idx="203">
                  <c:v>562.7437569717373</c:v>
                </c:pt>
                <c:pt idx="204">
                  <c:v>404.29986505825212</c:v>
                </c:pt>
                <c:pt idx="205">
                  <c:v>553.99377090212306</c:v>
                </c:pt>
                <c:pt idx="206">
                  <c:v>481.34017328471862</c:v>
                </c:pt>
                <c:pt idx="207">
                  <c:v>497.64089509196236</c:v>
                </c:pt>
                <c:pt idx="208">
                  <c:v>512.95253173092181</c:v>
                </c:pt>
                <c:pt idx="209">
                  <c:v>422.92425671658071</c:v>
                </c:pt>
                <c:pt idx="210">
                  <c:v>545.17580978877129</c:v>
                </c:pt>
                <c:pt idx="211">
                  <c:v>455.31394511765961</c:v>
                </c:pt>
                <c:pt idx="212">
                  <c:v>435.55187778285989</c:v>
                </c:pt>
                <c:pt idx="213">
                  <c:v>444.58005538861994</c:v>
                </c:pt>
                <c:pt idx="214">
                  <c:v>511.38787261559077</c:v>
                </c:pt>
                <c:pt idx="215">
                  <c:v>562.7437569717373</c:v>
                </c:pt>
                <c:pt idx="216">
                  <c:v>404.29986505825212</c:v>
                </c:pt>
              </c:numCache>
            </c:numRef>
          </c:val>
        </c:ser>
        <c:marker val="1"/>
        <c:axId val="102660352"/>
        <c:axId val="102662912"/>
      </c:lineChart>
      <c:dateAx>
        <c:axId val="102660352"/>
        <c:scaling>
          <c:orientation val="minMax"/>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7834946292506747"/>
              <c:y val="0.88335724879719257"/>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102662912"/>
        <c:crosses val="autoZero"/>
        <c:auto val="1"/>
        <c:lblOffset val="100"/>
        <c:baseTimeUnit val="months"/>
        <c:majorUnit val="12"/>
        <c:majorTimeUnit val="months"/>
        <c:minorUnit val="12"/>
        <c:minorTimeUnit val="months"/>
      </c:dateAx>
      <c:valAx>
        <c:axId val="102662912"/>
        <c:scaling>
          <c:orientation val="minMax"/>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Number of reports</a:t>
                </a:r>
              </a:p>
            </c:rich>
          </c:tx>
          <c:layout>
            <c:manualLayout>
              <c:xMode val="edge"/>
              <c:yMode val="edge"/>
              <c:x val="1.2555181703608647E-2"/>
              <c:y val="0.20479745077737851"/>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102660352"/>
        <c:crosses val="autoZero"/>
        <c:crossBetween val="midCat"/>
      </c:valAx>
      <c:spPr>
        <a:solidFill>
          <a:srgbClr val="FFFFFF"/>
        </a:solidFill>
        <a:ln w="3175">
          <a:solidFill>
            <a:srgbClr val="000000"/>
          </a:solidFill>
          <a:prstDash val="solid"/>
        </a:ln>
      </c:spPr>
    </c:plotArea>
    <c:legend>
      <c:legendPos val="r"/>
      <c:layout>
        <c:manualLayout>
          <c:xMode val="edge"/>
          <c:yMode val="edge"/>
          <c:x val="0.31607929515419647"/>
          <c:y val="0.9346543690578285"/>
          <c:w val="0.36123348017621143"/>
          <c:h val="4.7524798426669269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43.xml><?xml version="1.0" encoding="utf-8"?>
<c:chartSpace xmlns:c="http://schemas.openxmlformats.org/drawingml/2006/chart" xmlns:a="http://schemas.openxmlformats.org/drawingml/2006/main" xmlns:r="http://schemas.openxmlformats.org/officeDocument/2006/relationships">
  <c:lang val="en-NZ"/>
  <c:chart>
    <c:title>
      <c:tx>
        <c:rich>
          <a:bodyPr/>
          <a:lstStyle/>
          <a:p>
            <a:pPr algn="l">
              <a:defRPr sz="1600" b="1" i="0" u="none" strike="noStrike" baseline="0">
                <a:solidFill>
                  <a:srgbClr val="000000"/>
                </a:solidFill>
                <a:latin typeface="Arial"/>
                <a:ea typeface="Arial"/>
                <a:cs typeface="Arial"/>
              </a:defRPr>
            </a:pPr>
            <a:r>
              <a:rPr lang="en-NZ"/>
              <a:t>Parole Condition Progress Reports</a:t>
            </a:r>
          </a:p>
        </c:rich>
      </c:tx>
      <c:spPr>
        <a:noFill/>
        <a:ln w="25400">
          <a:noFill/>
        </a:ln>
      </c:spPr>
    </c:title>
    <c:plotArea>
      <c:layout>
        <c:manualLayout>
          <c:layoutTarget val="inner"/>
          <c:xMode val="edge"/>
          <c:yMode val="edge"/>
          <c:x val="0.11419600306091419"/>
          <c:y val="9.2587406772173295E-2"/>
          <c:w val="0.86439031378390063"/>
          <c:h val="0.66726515617401461"/>
        </c:manualLayout>
      </c:layout>
      <c:lineChart>
        <c:grouping val="standard"/>
        <c:ser>
          <c:idx val="2"/>
          <c:order val="0"/>
          <c:tx>
            <c:strRef>
              <c:f>'PoI tables'!$D$3</c:f>
              <c:strCache>
                <c:ptCount val="1"/>
                <c:pt idx="0">
                  <c:v>Parole Condition Progress Reports</c:v>
                </c:pt>
              </c:strCache>
            </c:strRef>
          </c:tx>
          <c:spPr>
            <a:ln w="38100" cmpd="sng">
              <a:solidFill>
                <a:srgbClr val="263E78"/>
              </a:solidFill>
              <a:prstDash val="solid"/>
            </a:ln>
          </c:spPr>
          <c:marker>
            <c:symbol val="triangle"/>
            <c:size val="3"/>
            <c:spPr>
              <a:noFill/>
              <a:ln w="9525">
                <a:noFill/>
              </a:ln>
            </c:spPr>
          </c:marker>
          <c:cat>
            <c:numRef>
              <c:f>'PoI tables'!$B$4:$B$220</c:f>
              <c:numCache>
                <c:formatCode>mmm\-yy</c:formatCode>
                <c:ptCount val="217"/>
                <c:pt idx="0">
                  <c:v>39263</c:v>
                </c:pt>
                <c:pt idx="1">
                  <c:v>39294</c:v>
                </c:pt>
                <c:pt idx="2">
                  <c:v>39325</c:v>
                </c:pt>
                <c:pt idx="3">
                  <c:v>39355</c:v>
                </c:pt>
                <c:pt idx="4">
                  <c:v>39386</c:v>
                </c:pt>
                <c:pt idx="5">
                  <c:v>39416</c:v>
                </c:pt>
                <c:pt idx="6">
                  <c:v>39447</c:v>
                </c:pt>
                <c:pt idx="7">
                  <c:v>39478</c:v>
                </c:pt>
                <c:pt idx="8">
                  <c:v>39507</c:v>
                </c:pt>
                <c:pt idx="9">
                  <c:v>39538</c:v>
                </c:pt>
                <c:pt idx="10">
                  <c:v>39568</c:v>
                </c:pt>
                <c:pt idx="11">
                  <c:v>39599</c:v>
                </c:pt>
                <c:pt idx="12">
                  <c:v>39629</c:v>
                </c:pt>
                <c:pt idx="13">
                  <c:v>39660</c:v>
                </c:pt>
                <c:pt idx="14">
                  <c:v>39691</c:v>
                </c:pt>
                <c:pt idx="15">
                  <c:v>39721</c:v>
                </c:pt>
                <c:pt idx="16">
                  <c:v>39752</c:v>
                </c:pt>
                <c:pt idx="17">
                  <c:v>39782</c:v>
                </c:pt>
                <c:pt idx="18">
                  <c:v>39813</c:v>
                </c:pt>
                <c:pt idx="19">
                  <c:v>39844</c:v>
                </c:pt>
                <c:pt idx="20">
                  <c:v>39872</c:v>
                </c:pt>
                <c:pt idx="21">
                  <c:v>39903</c:v>
                </c:pt>
                <c:pt idx="22">
                  <c:v>39933</c:v>
                </c:pt>
                <c:pt idx="23">
                  <c:v>39964</c:v>
                </c:pt>
                <c:pt idx="24">
                  <c:v>39994</c:v>
                </c:pt>
                <c:pt idx="25">
                  <c:v>40025</c:v>
                </c:pt>
                <c:pt idx="26">
                  <c:v>40056</c:v>
                </c:pt>
                <c:pt idx="27">
                  <c:v>40086</c:v>
                </c:pt>
                <c:pt idx="28">
                  <c:v>40117</c:v>
                </c:pt>
                <c:pt idx="29">
                  <c:v>40147</c:v>
                </c:pt>
                <c:pt idx="30">
                  <c:v>40178</c:v>
                </c:pt>
                <c:pt idx="31">
                  <c:v>40209</c:v>
                </c:pt>
                <c:pt idx="32">
                  <c:v>40237</c:v>
                </c:pt>
                <c:pt idx="33">
                  <c:v>40268</c:v>
                </c:pt>
                <c:pt idx="34">
                  <c:v>40298</c:v>
                </c:pt>
                <c:pt idx="35">
                  <c:v>40329</c:v>
                </c:pt>
                <c:pt idx="36">
                  <c:v>40359</c:v>
                </c:pt>
                <c:pt idx="37">
                  <c:v>40390</c:v>
                </c:pt>
                <c:pt idx="38">
                  <c:v>40421</c:v>
                </c:pt>
                <c:pt idx="39">
                  <c:v>40451</c:v>
                </c:pt>
                <c:pt idx="40">
                  <c:v>40482</c:v>
                </c:pt>
                <c:pt idx="41">
                  <c:v>40512</c:v>
                </c:pt>
                <c:pt idx="42">
                  <c:v>40543</c:v>
                </c:pt>
                <c:pt idx="43">
                  <c:v>40574</c:v>
                </c:pt>
                <c:pt idx="44">
                  <c:v>40602</c:v>
                </c:pt>
                <c:pt idx="45">
                  <c:v>40633</c:v>
                </c:pt>
                <c:pt idx="46">
                  <c:v>40663</c:v>
                </c:pt>
                <c:pt idx="47">
                  <c:v>40694</c:v>
                </c:pt>
                <c:pt idx="48">
                  <c:v>40724</c:v>
                </c:pt>
                <c:pt idx="49">
                  <c:v>40755</c:v>
                </c:pt>
                <c:pt idx="50">
                  <c:v>40786</c:v>
                </c:pt>
                <c:pt idx="51">
                  <c:v>40816</c:v>
                </c:pt>
                <c:pt idx="52">
                  <c:v>40847</c:v>
                </c:pt>
                <c:pt idx="53">
                  <c:v>40877</c:v>
                </c:pt>
                <c:pt idx="54">
                  <c:v>40908</c:v>
                </c:pt>
                <c:pt idx="55">
                  <c:v>40939</c:v>
                </c:pt>
                <c:pt idx="56">
                  <c:v>40968</c:v>
                </c:pt>
                <c:pt idx="57">
                  <c:v>40999</c:v>
                </c:pt>
                <c:pt idx="58">
                  <c:v>41029</c:v>
                </c:pt>
                <c:pt idx="59">
                  <c:v>41060</c:v>
                </c:pt>
                <c:pt idx="60">
                  <c:v>41090</c:v>
                </c:pt>
                <c:pt idx="61">
                  <c:v>41121</c:v>
                </c:pt>
                <c:pt idx="62">
                  <c:v>41152</c:v>
                </c:pt>
                <c:pt idx="63">
                  <c:v>41182</c:v>
                </c:pt>
                <c:pt idx="64">
                  <c:v>41213</c:v>
                </c:pt>
                <c:pt idx="65">
                  <c:v>41243</c:v>
                </c:pt>
                <c:pt idx="66">
                  <c:v>41274</c:v>
                </c:pt>
                <c:pt idx="67">
                  <c:v>41305</c:v>
                </c:pt>
                <c:pt idx="68">
                  <c:v>41333</c:v>
                </c:pt>
                <c:pt idx="69">
                  <c:v>41364</c:v>
                </c:pt>
                <c:pt idx="70">
                  <c:v>41394</c:v>
                </c:pt>
                <c:pt idx="71">
                  <c:v>41425</c:v>
                </c:pt>
                <c:pt idx="72">
                  <c:v>41455</c:v>
                </c:pt>
                <c:pt idx="73">
                  <c:v>41486</c:v>
                </c:pt>
                <c:pt idx="74">
                  <c:v>41517</c:v>
                </c:pt>
                <c:pt idx="75">
                  <c:v>41547</c:v>
                </c:pt>
                <c:pt idx="76">
                  <c:v>41578</c:v>
                </c:pt>
                <c:pt idx="77">
                  <c:v>41608</c:v>
                </c:pt>
                <c:pt idx="78">
                  <c:v>41639</c:v>
                </c:pt>
                <c:pt idx="79">
                  <c:v>41670</c:v>
                </c:pt>
                <c:pt idx="80">
                  <c:v>41698</c:v>
                </c:pt>
                <c:pt idx="81">
                  <c:v>41729</c:v>
                </c:pt>
                <c:pt idx="82">
                  <c:v>41759</c:v>
                </c:pt>
                <c:pt idx="83">
                  <c:v>41790</c:v>
                </c:pt>
                <c:pt idx="84">
                  <c:v>41820</c:v>
                </c:pt>
                <c:pt idx="85">
                  <c:v>41851</c:v>
                </c:pt>
                <c:pt idx="86">
                  <c:v>41882</c:v>
                </c:pt>
                <c:pt idx="87">
                  <c:v>41912</c:v>
                </c:pt>
                <c:pt idx="88">
                  <c:v>41943</c:v>
                </c:pt>
                <c:pt idx="89">
                  <c:v>41973</c:v>
                </c:pt>
                <c:pt idx="90">
                  <c:v>42004</c:v>
                </c:pt>
                <c:pt idx="91">
                  <c:v>42035</c:v>
                </c:pt>
                <c:pt idx="92">
                  <c:v>42063</c:v>
                </c:pt>
                <c:pt idx="93">
                  <c:v>42094</c:v>
                </c:pt>
                <c:pt idx="94">
                  <c:v>42124</c:v>
                </c:pt>
                <c:pt idx="95">
                  <c:v>42155</c:v>
                </c:pt>
                <c:pt idx="96">
                  <c:v>42185</c:v>
                </c:pt>
                <c:pt idx="97">
                  <c:v>42216</c:v>
                </c:pt>
                <c:pt idx="98">
                  <c:v>42247</c:v>
                </c:pt>
                <c:pt idx="99">
                  <c:v>42277</c:v>
                </c:pt>
                <c:pt idx="100">
                  <c:v>42308</c:v>
                </c:pt>
                <c:pt idx="101">
                  <c:v>42338</c:v>
                </c:pt>
                <c:pt idx="102">
                  <c:v>42369</c:v>
                </c:pt>
                <c:pt idx="103">
                  <c:v>42400</c:v>
                </c:pt>
                <c:pt idx="104">
                  <c:v>42429</c:v>
                </c:pt>
                <c:pt idx="105">
                  <c:v>42460</c:v>
                </c:pt>
                <c:pt idx="106">
                  <c:v>42490</c:v>
                </c:pt>
                <c:pt idx="107">
                  <c:v>42521</c:v>
                </c:pt>
                <c:pt idx="108">
                  <c:v>42551</c:v>
                </c:pt>
                <c:pt idx="109">
                  <c:v>42582</c:v>
                </c:pt>
                <c:pt idx="110">
                  <c:v>42613</c:v>
                </c:pt>
                <c:pt idx="111">
                  <c:v>42643</c:v>
                </c:pt>
                <c:pt idx="112">
                  <c:v>42674</c:v>
                </c:pt>
                <c:pt idx="113">
                  <c:v>42704</c:v>
                </c:pt>
                <c:pt idx="114">
                  <c:v>42735</c:v>
                </c:pt>
                <c:pt idx="115">
                  <c:v>42766</c:v>
                </c:pt>
                <c:pt idx="116">
                  <c:v>42794</c:v>
                </c:pt>
                <c:pt idx="117">
                  <c:v>42825</c:v>
                </c:pt>
                <c:pt idx="118">
                  <c:v>42855</c:v>
                </c:pt>
                <c:pt idx="119">
                  <c:v>42886</c:v>
                </c:pt>
                <c:pt idx="120">
                  <c:v>42916</c:v>
                </c:pt>
                <c:pt idx="121">
                  <c:v>42947</c:v>
                </c:pt>
                <c:pt idx="122">
                  <c:v>42978</c:v>
                </c:pt>
                <c:pt idx="123">
                  <c:v>43008</c:v>
                </c:pt>
                <c:pt idx="124">
                  <c:v>43039</c:v>
                </c:pt>
                <c:pt idx="125">
                  <c:v>43069</c:v>
                </c:pt>
                <c:pt idx="126">
                  <c:v>43100</c:v>
                </c:pt>
                <c:pt idx="127">
                  <c:v>43131</c:v>
                </c:pt>
                <c:pt idx="128">
                  <c:v>43159</c:v>
                </c:pt>
                <c:pt idx="129">
                  <c:v>43190</c:v>
                </c:pt>
                <c:pt idx="130">
                  <c:v>43220</c:v>
                </c:pt>
                <c:pt idx="131">
                  <c:v>43251</c:v>
                </c:pt>
                <c:pt idx="132">
                  <c:v>43281</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formatCode="mmm\ yy">
                  <c:v>45138</c:v>
                </c:pt>
                <c:pt idx="194" formatCode="mmm\ yy">
                  <c:v>45169</c:v>
                </c:pt>
                <c:pt idx="195" formatCode="mmm\ yy">
                  <c:v>45199</c:v>
                </c:pt>
                <c:pt idx="196" formatCode="mmm\ yy">
                  <c:v>45230</c:v>
                </c:pt>
                <c:pt idx="197" formatCode="mmm\ yy">
                  <c:v>45260</c:v>
                </c:pt>
                <c:pt idx="198" formatCode="mmm\ yy">
                  <c:v>45291</c:v>
                </c:pt>
                <c:pt idx="199" formatCode="mmm\ yy">
                  <c:v>45322</c:v>
                </c:pt>
                <c:pt idx="200" formatCode="mmm\ yy">
                  <c:v>45351</c:v>
                </c:pt>
                <c:pt idx="201" formatCode="mmm\ yy">
                  <c:v>45382</c:v>
                </c:pt>
                <c:pt idx="202" formatCode="mmm\ yy">
                  <c:v>45412</c:v>
                </c:pt>
                <c:pt idx="203" formatCode="mmm\ yy">
                  <c:v>45443</c:v>
                </c:pt>
                <c:pt idx="204" formatCode="mmm\ yy">
                  <c:v>45473</c:v>
                </c:pt>
                <c:pt idx="205" formatCode="mmm\ yy">
                  <c:v>45474</c:v>
                </c:pt>
                <c:pt idx="206" formatCode="mmm\ yy">
                  <c:v>45505</c:v>
                </c:pt>
                <c:pt idx="207" formatCode="mmm\ yy">
                  <c:v>45536</c:v>
                </c:pt>
                <c:pt idx="208" formatCode="mmm\ yy">
                  <c:v>45566</c:v>
                </c:pt>
                <c:pt idx="209" formatCode="mmm\ yy">
                  <c:v>45597</c:v>
                </c:pt>
                <c:pt idx="210" formatCode="mmm\ yy">
                  <c:v>45627</c:v>
                </c:pt>
                <c:pt idx="211" formatCode="mmm\ yy">
                  <c:v>45658</c:v>
                </c:pt>
                <c:pt idx="212" formatCode="mmm\ yy">
                  <c:v>45689</c:v>
                </c:pt>
                <c:pt idx="213" formatCode="mmm\ yy">
                  <c:v>45717</c:v>
                </c:pt>
                <c:pt idx="214" formatCode="mmm\ yy">
                  <c:v>45748</c:v>
                </c:pt>
                <c:pt idx="215" formatCode="mmm\ yy">
                  <c:v>45778</c:v>
                </c:pt>
                <c:pt idx="216" formatCode="mmm\ yy">
                  <c:v>45809</c:v>
                </c:pt>
              </c:numCache>
            </c:numRef>
          </c:cat>
          <c:val>
            <c:numRef>
              <c:f>'PoI tables'!$D$4:$D$220</c:f>
              <c:numCache>
                <c:formatCode>_-* #,##0_-;\-* #,##0_-;_-* "-"??_-;_-@_-</c:formatCode>
                <c:ptCount val="217"/>
                <c:pt idx="25">
                  <c:v>45</c:v>
                </c:pt>
                <c:pt idx="26">
                  <c:v>31</c:v>
                </c:pt>
                <c:pt idx="27">
                  <c:v>48</c:v>
                </c:pt>
                <c:pt idx="28">
                  <c:v>39</c:v>
                </c:pt>
                <c:pt idx="29">
                  <c:v>47</c:v>
                </c:pt>
                <c:pt idx="30">
                  <c:v>17</c:v>
                </c:pt>
                <c:pt idx="31">
                  <c:v>32</c:v>
                </c:pt>
                <c:pt idx="32">
                  <c:v>41</c:v>
                </c:pt>
                <c:pt idx="33">
                  <c:v>34</c:v>
                </c:pt>
                <c:pt idx="34">
                  <c:v>43</c:v>
                </c:pt>
                <c:pt idx="35">
                  <c:v>44</c:v>
                </c:pt>
                <c:pt idx="36">
                  <c:v>44</c:v>
                </c:pt>
                <c:pt idx="37">
                  <c:v>48</c:v>
                </c:pt>
                <c:pt idx="38">
                  <c:v>41</c:v>
                </c:pt>
                <c:pt idx="39">
                  <c:v>45</c:v>
                </c:pt>
                <c:pt idx="40">
                  <c:v>26</c:v>
                </c:pt>
                <c:pt idx="41">
                  <c:v>52</c:v>
                </c:pt>
                <c:pt idx="42">
                  <c:v>19</c:v>
                </c:pt>
                <c:pt idx="43">
                  <c:v>54</c:v>
                </c:pt>
                <c:pt idx="44">
                  <c:v>32</c:v>
                </c:pt>
                <c:pt idx="45">
                  <c:v>37</c:v>
                </c:pt>
                <c:pt idx="46">
                  <c:v>22</c:v>
                </c:pt>
                <c:pt idx="47">
                  <c:v>40</c:v>
                </c:pt>
                <c:pt idx="48">
                  <c:v>42.054588525898808</c:v>
                </c:pt>
                <c:pt idx="49">
                  <c:v>13</c:v>
                </c:pt>
                <c:pt idx="50">
                  <c:v>32</c:v>
                </c:pt>
                <c:pt idx="51">
                  <c:v>40</c:v>
                </c:pt>
                <c:pt idx="52">
                  <c:v>47</c:v>
                </c:pt>
                <c:pt idx="53">
                  <c:v>30</c:v>
                </c:pt>
                <c:pt idx="54">
                  <c:v>56</c:v>
                </c:pt>
                <c:pt idx="55">
                  <c:v>49</c:v>
                </c:pt>
                <c:pt idx="56">
                  <c:v>34</c:v>
                </c:pt>
                <c:pt idx="57">
                  <c:v>23</c:v>
                </c:pt>
                <c:pt idx="58">
                  <c:v>27</c:v>
                </c:pt>
                <c:pt idx="59">
                  <c:v>33</c:v>
                </c:pt>
                <c:pt idx="60">
                  <c:v>31</c:v>
                </c:pt>
                <c:pt idx="61">
                  <c:v>39</c:v>
                </c:pt>
                <c:pt idx="62">
                  <c:v>16</c:v>
                </c:pt>
                <c:pt idx="63">
                  <c:v>28</c:v>
                </c:pt>
                <c:pt idx="64">
                  <c:v>31</c:v>
                </c:pt>
                <c:pt idx="65">
                  <c:v>25</c:v>
                </c:pt>
                <c:pt idx="66">
                  <c:v>21</c:v>
                </c:pt>
                <c:pt idx="67">
                  <c:v>41</c:v>
                </c:pt>
                <c:pt idx="68">
                  <c:v>20</c:v>
                </c:pt>
                <c:pt idx="69">
                  <c:v>26</c:v>
                </c:pt>
                <c:pt idx="70">
                  <c:v>21</c:v>
                </c:pt>
                <c:pt idx="71">
                  <c:v>16</c:v>
                </c:pt>
                <c:pt idx="72">
                  <c:v>35</c:v>
                </c:pt>
                <c:pt idx="73">
                  <c:v>24</c:v>
                </c:pt>
                <c:pt idx="74">
                  <c:v>18</c:v>
                </c:pt>
                <c:pt idx="75">
                  <c:v>25</c:v>
                </c:pt>
                <c:pt idx="76">
                  <c:v>31</c:v>
                </c:pt>
                <c:pt idx="77">
                  <c:v>17</c:v>
                </c:pt>
                <c:pt idx="78">
                  <c:v>15</c:v>
                </c:pt>
                <c:pt idx="79">
                  <c:v>48</c:v>
                </c:pt>
                <c:pt idx="80">
                  <c:v>27</c:v>
                </c:pt>
                <c:pt idx="81">
                  <c:v>26</c:v>
                </c:pt>
                <c:pt idx="82">
                  <c:v>30</c:v>
                </c:pt>
                <c:pt idx="83">
                  <c:v>23</c:v>
                </c:pt>
                <c:pt idx="84">
                  <c:v>23</c:v>
                </c:pt>
                <c:pt idx="85">
                  <c:v>28</c:v>
                </c:pt>
                <c:pt idx="86">
                  <c:v>34</c:v>
                </c:pt>
                <c:pt idx="87">
                  <c:v>51</c:v>
                </c:pt>
                <c:pt idx="88">
                  <c:v>32</c:v>
                </c:pt>
                <c:pt idx="89">
                  <c:v>27</c:v>
                </c:pt>
                <c:pt idx="90">
                  <c:v>34</c:v>
                </c:pt>
                <c:pt idx="91">
                  <c:v>27</c:v>
                </c:pt>
                <c:pt idx="92">
                  <c:v>31</c:v>
                </c:pt>
                <c:pt idx="93">
                  <c:v>11</c:v>
                </c:pt>
                <c:pt idx="94">
                  <c:v>18</c:v>
                </c:pt>
                <c:pt idx="95">
                  <c:v>21</c:v>
                </c:pt>
                <c:pt idx="96">
                  <c:v>16</c:v>
                </c:pt>
                <c:pt idx="97">
                  <c:v>23</c:v>
                </c:pt>
                <c:pt idx="98">
                  <c:v>16</c:v>
                </c:pt>
                <c:pt idx="99">
                  <c:v>16</c:v>
                </c:pt>
                <c:pt idx="100">
                  <c:v>24</c:v>
                </c:pt>
                <c:pt idx="101">
                  <c:v>21</c:v>
                </c:pt>
                <c:pt idx="102">
                  <c:v>16</c:v>
                </c:pt>
              </c:numCache>
            </c:numRef>
          </c:val>
        </c:ser>
        <c:ser>
          <c:idx val="3"/>
          <c:order val="1"/>
          <c:tx>
            <c:strRef>
              <c:f>'PoI tables'!$F$2:$H$2</c:f>
              <c:strCache>
                <c:ptCount val="1"/>
                <c:pt idx="0">
                  <c:v>Forecast</c:v>
                </c:pt>
              </c:strCache>
            </c:strRef>
          </c:tx>
          <c:spPr>
            <a:ln w="25400">
              <a:solidFill>
                <a:schemeClr val="accent1"/>
              </a:solidFill>
              <a:prstDash val="solid"/>
            </a:ln>
          </c:spPr>
          <c:marker>
            <c:symbol val="x"/>
            <c:size val="3"/>
            <c:spPr>
              <a:noFill/>
              <a:ln w="9525">
                <a:noFill/>
              </a:ln>
            </c:spPr>
          </c:marker>
          <c:cat>
            <c:numRef>
              <c:f>'PoI tables'!$B$4:$B$220</c:f>
              <c:numCache>
                <c:formatCode>mmm\-yy</c:formatCode>
                <c:ptCount val="217"/>
                <c:pt idx="0">
                  <c:v>39263</c:v>
                </c:pt>
                <c:pt idx="1">
                  <c:v>39294</c:v>
                </c:pt>
                <c:pt idx="2">
                  <c:v>39325</c:v>
                </c:pt>
                <c:pt idx="3">
                  <c:v>39355</c:v>
                </c:pt>
                <c:pt idx="4">
                  <c:v>39386</c:v>
                </c:pt>
                <c:pt idx="5">
                  <c:v>39416</c:v>
                </c:pt>
                <c:pt idx="6">
                  <c:v>39447</c:v>
                </c:pt>
                <c:pt idx="7">
                  <c:v>39478</c:v>
                </c:pt>
                <c:pt idx="8">
                  <c:v>39507</c:v>
                </c:pt>
                <c:pt idx="9">
                  <c:v>39538</c:v>
                </c:pt>
                <c:pt idx="10">
                  <c:v>39568</c:v>
                </c:pt>
                <c:pt idx="11">
                  <c:v>39599</c:v>
                </c:pt>
                <c:pt idx="12">
                  <c:v>39629</c:v>
                </c:pt>
                <c:pt idx="13">
                  <c:v>39660</c:v>
                </c:pt>
                <c:pt idx="14">
                  <c:v>39691</c:v>
                </c:pt>
                <c:pt idx="15">
                  <c:v>39721</c:v>
                </c:pt>
                <c:pt idx="16">
                  <c:v>39752</c:v>
                </c:pt>
                <c:pt idx="17">
                  <c:v>39782</c:v>
                </c:pt>
                <c:pt idx="18">
                  <c:v>39813</c:v>
                </c:pt>
                <c:pt idx="19">
                  <c:v>39844</c:v>
                </c:pt>
                <c:pt idx="20">
                  <c:v>39872</c:v>
                </c:pt>
                <c:pt idx="21">
                  <c:v>39903</c:v>
                </c:pt>
                <c:pt idx="22">
                  <c:v>39933</c:v>
                </c:pt>
                <c:pt idx="23">
                  <c:v>39964</c:v>
                </c:pt>
                <c:pt idx="24">
                  <c:v>39994</c:v>
                </c:pt>
                <c:pt idx="25">
                  <c:v>40025</c:v>
                </c:pt>
                <c:pt idx="26">
                  <c:v>40056</c:v>
                </c:pt>
                <c:pt idx="27">
                  <c:v>40086</c:v>
                </c:pt>
                <c:pt idx="28">
                  <c:v>40117</c:v>
                </c:pt>
                <c:pt idx="29">
                  <c:v>40147</c:v>
                </c:pt>
                <c:pt idx="30">
                  <c:v>40178</c:v>
                </c:pt>
                <c:pt idx="31">
                  <c:v>40209</c:v>
                </c:pt>
                <c:pt idx="32">
                  <c:v>40237</c:v>
                </c:pt>
                <c:pt idx="33">
                  <c:v>40268</c:v>
                </c:pt>
                <c:pt idx="34">
                  <c:v>40298</c:v>
                </c:pt>
                <c:pt idx="35">
                  <c:v>40329</c:v>
                </c:pt>
                <c:pt idx="36">
                  <c:v>40359</c:v>
                </c:pt>
                <c:pt idx="37">
                  <c:v>40390</c:v>
                </c:pt>
                <c:pt idx="38">
                  <c:v>40421</c:v>
                </c:pt>
                <c:pt idx="39">
                  <c:v>40451</c:v>
                </c:pt>
                <c:pt idx="40">
                  <c:v>40482</c:v>
                </c:pt>
                <c:pt idx="41">
                  <c:v>40512</c:v>
                </c:pt>
                <c:pt idx="42">
                  <c:v>40543</c:v>
                </c:pt>
                <c:pt idx="43">
                  <c:v>40574</c:v>
                </c:pt>
                <c:pt idx="44">
                  <c:v>40602</c:v>
                </c:pt>
                <c:pt idx="45">
                  <c:v>40633</c:v>
                </c:pt>
                <c:pt idx="46">
                  <c:v>40663</c:v>
                </c:pt>
                <c:pt idx="47">
                  <c:v>40694</c:v>
                </c:pt>
                <c:pt idx="48">
                  <c:v>40724</c:v>
                </c:pt>
                <c:pt idx="49">
                  <c:v>40755</c:v>
                </c:pt>
                <c:pt idx="50">
                  <c:v>40786</c:v>
                </c:pt>
                <c:pt idx="51">
                  <c:v>40816</c:v>
                </c:pt>
                <c:pt idx="52">
                  <c:v>40847</c:v>
                </c:pt>
                <c:pt idx="53">
                  <c:v>40877</c:v>
                </c:pt>
                <c:pt idx="54">
                  <c:v>40908</c:v>
                </c:pt>
                <c:pt idx="55">
                  <c:v>40939</c:v>
                </c:pt>
                <c:pt idx="56">
                  <c:v>40968</c:v>
                </c:pt>
                <c:pt idx="57">
                  <c:v>40999</c:v>
                </c:pt>
                <c:pt idx="58">
                  <c:v>41029</c:v>
                </c:pt>
                <c:pt idx="59">
                  <c:v>41060</c:v>
                </c:pt>
                <c:pt idx="60">
                  <c:v>41090</c:v>
                </c:pt>
                <c:pt idx="61">
                  <c:v>41121</c:v>
                </c:pt>
                <c:pt idx="62">
                  <c:v>41152</c:v>
                </c:pt>
                <c:pt idx="63">
                  <c:v>41182</c:v>
                </c:pt>
                <c:pt idx="64">
                  <c:v>41213</c:v>
                </c:pt>
                <c:pt idx="65">
                  <c:v>41243</c:v>
                </c:pt>
                <c:pt idx="66">
                  <c:v>41274</c:v>
                </c:pt>
                <c:pt idx="67">
                  <c:v>41305</c:v>
                </c:pt>
                <c:pt idx="68">
                  <c:v>41333</c:v>
                </c:pt>
                <c:pt idx="69">
                  <c:v>41364</c:v>
                </c:pt>
                <c:pt idx="70">
                  <c:v>41394</c:v>
                </c:pt>
                <c:pt idx="71">
                  <c:v>41425</c:v>
                </c:pt>
                <c:pt idx="72">
                  <c:v>41455</c:v>
                </c:pt>
                <c:pt idx="73">
                  <c:v>41486</c:v>
                </c:pt>
                <c:pt idx="74">
                  <c:v>41517</c:v>
                </c:pt>
                <c:pt idx="75">
                  <c:v>41547</c:v>
                </c:pt>
                <c:pt idx="76">
                  <c:v>41578</c:v>
                </c:pt>
                <c:pt idx="77">
                  <c:v>41608</c:v>
                </c:pt>
                <c:pt idx="78">
                  <c:v>41639</c:v>
                </c:pt>
                <c:pt idx="79">
                  <c:v>41670</c:v>
                </c:pt>
                <c:pt idx="80">
                  <c:v>41698</c:v>
                </c:pt>
                <c:pt idx="81">
                  <c:v>41729</c:v>
                </c:pt>
                <c:pt idx="82">
                  <c:v>41759</c:v>
                </c:pt>
                <c:pt idx="83">
                  <c:v>41790</c:v>
                </c:pt>
                <c:pt idx="84">
                  <c:v>41820</c:v>
                </c:pt>
                <c:pt idx="85">
                  <c:v>41851</c:v>
                </c:pt>
                <c:pt idx="86">
                  <c:v>41882</c:v>
                </c:pt>
                <c:pt idx="87">
                  <c:v>41912</c:v>
                </c:pt>
                <c:pt idx="88">
                  <c:v>41943</c:v>
                </c:pt>
                <c:pt idx="89">
                  <c:v>41973</c:v>
                </c:pt>
                <c:pt idx="90">
                  <c:v>42004</c:v>
                </c:pt>
                <c:pt idx="91">
                  <c:v>42035</c:v>
                </c:pt>
                <c:pt idx="92">
                  <c:v>42063</c:v>
                </c:pt>
                <c:pt idx="93">
                  <c:v>42094</c:v>
                </c:pt>
                <c:pt idx="94">
                  <c:v>42124</c:v>
                </c:pt>
                <c:pt idx="95">
                  <c:v>42155</c:v>
                </c:pt>
                <c:pt idx="96">
                  <c:v>42185</c:v>
                </c:pt>
                <c:pt idx="97">
                  <c:v>42216</c:v>
                </c:pt>
                <c:pt idx="98">
                  <c:v>42247</c:v>
                </c:pt>
                <c:pt idx="99">
                  <c:v>42277</c:v>
                </c:pt>
                <c:pt idx="100">
                  <c:v>42308</c:v>
                </c:pt>
                <c:pt idx="101">
                  <c:v>42338</c:v>
                </c:pt>
                <c:pt idx="102">
                  <c:v>42369</c:v>
                </c:pt>
                <c:pt idx="103">
                  <c:v>42400</c:v>
                </c:pt>
                <c:pt idx="104">
                  <c:v>42429</c:v>
                </c:pt>
                <c:pt idx="105">
                  <c:v>42460</c:v>
                </c:pt>
                <c:pt idx="106">
                  <c:v>42490</c:v>
                </c:pt>
                <c:pt idx="107">
                  <c:v>42521</c:v>
                </c:pt>
                <c:pt idx="108">
                  <c:v>42551</c:v>
                </c:pt>
                <c:pt idx="109">
                  <c:v>42582</c:v>
                </c:pt>
                <c:pt idx="110">
                  <c:v>42613</c:v>
                </c:pt>
                <c:pt idx="111">
                  <c:v>42643</c:v>
                </c:pt>
                <c:pt idx="112">
                  <c:v>42674</c:v>
                </c:pt>
                <c:pt idx="113">
                  <c:v>42704</c:v>
                </c:pt>
                <c:pt idx="114">
                  <c:v>42735</c:v>
                </c:pt>
                <c:pt idx="115">
                  <c:v>42766</c:v>
                </c:pt>
                <c:pt idx="116">
                  <c:v>42794</c:v>
                </c:pt>
                <c:pt idx="117">
                  <c:v>42825</c:v>
                </c:pt>
                <c:pt idx="118">
                  <c:v>42855</c:v>
                </c:pt>
                <c:pt idx="119">
                  <c:v>42886</c:v>
                </c:pt>
                <c:pt idx="120">
                  <c:v>42916</c:v>
                </c:pt>
                <c:pt idx="121">
                  <c:v>42947</c:v>
                </c:pt>
                <c:pt idx="122">
                  <c:v>42978</c:v>
                </c:pt>
                <c:pt idx="123">
                  <c:v>43008</c:v>
                </c:pt>
                <c:pt idx="124">
                  <c:v>43039</c:v>
                </c:pt>
                <c:pt idx="125">
                  <c:v>43069</c:v>
                </c:pt>
                <c:pt idx="126">
                  <c:v>43100</c:v>
                </c:pt>
                <c:pt idx="127">
                  <c:v>43131</c:v>
                </c:pt>
                <c:pt idx="128">
                  <c:v>43159</c:v>
                </c:pt>
                <c:pt idx="129">
                  <c:v>43190</c:v>
                </c:pt>
                <c:pt idx="130">
                  <c:v>43220</c:v>
                </c:pt>
                <c:pt idx="131">
                  <c:v>43251</c:v>
                </c:pt>
                <c:pt idx="132">
                  <c:v>43281</c:v>
                </c:pt>
                <c:pt idx="133">
                  <c:v>43282</c:v>
                </c:pt>
                <c:pt idx="134">
                  <c:v>43313</c:v>
                </c:pt>
                <c:pt idx="135">
                  <c:v>43344</c:v>
                </c:pt>
                <c:pt idx="136">
                  <c:v>43374</c:v>
                </c:pt>
                <c:pt idx="137">
                  <c:v>43405</c:v>
                </c:pt>
                <c:pt idx="138">
                  <c:v>43435</c:v>
                </c:pt>
                <c:pt idx="139">
                  <c:v>43466</c:v>
                </c:pt>
                <c:pt idx="140">
                  <c:v>43497</c:v>
                </c:pt>
                <c:pt idx="141">
                  <c:v>43525</c:v>
                </c:pt>
                <c:pt idx="142">
                  <c:v>43556</c:v>
                </c:pt>
                <c:pt idx="143">
                  <c:v>43586</c:v>
                </c:pt>
                <c:pt idx="144">
                  <c:v>43617</c:v>
                </c:pt>
                <c:pt idx="145">
                  <c:v>43647</c:v>
                </c:pt>
                <c:pt idx="146">
                  <c:v>43678</c:v>
                </c:pt>
                <c:pt idx="147">
                  <c:v>43709</c:v>
                </c:pt>
                <c:pt idx="148">
                  <c:v>43739</c:v>
                </c:pt>
                <c:pt idx="149">
                  <c:v>43770</c:v>
                </c:pt>
                <c:pt idx="150">
                  <c:v>43800</c:v>
                </c:pt>
                <c:pt idx="151">
                  <c:v>43831</c:v>
                </c:pt>
                <c:pt idx="152">
                  <c:v>43862</c:v>
                </c:pt>
                <c:pt idx="153">
                  <c:v>43891</c:v>
                </c:pt>
                <c:pt idx="154">
                  <c:v>43922</c:v>
                </c:pt>
                <c:pt idx="155">
                  <c:v>43952</c:v>
                </c:pt>
                <c:pt idx="156">
                  <c:v>43983</c:v>
                </c:pt>
                <c:pt idx="157">
                  <c:v>44013</c:v>
                </c:pt>
                <c:pt idx="158">
                  <c:v>44044</c:v>
                </c:pt>
                <c:pt idx="159">
                  <c:v>44075</c:v>
                </c:pt>
                <c:pt idx="160">
                  <c:v>44105</c:v>
                </c:pt>
                <c:pt idx="161">
                  <c:v>44136</c:v>
                </c:pt>
                <c:pt idx="162">
                  <c:v>44166</c:v>
                </c:pt>
                <c:pt idx="163">
                  <c:v>44197</c:v>
                </c:pt>
                <c:pt idx="164">
                  <c:v>44228</c:v>
                </c:pt>
                <c:pt idx="165">
                  <c:v>44256</c:v>
                </c:pt>
                <c:pt idx="166">
                  <c:v>44287</c:v>
                </c:pt>
                <c:pt idx="167">
                  <c:v>44317</c:v>
                </c:pt>
                <c:pt idx="168">
                  <c:v>44348</c:v>
                </c:pt>
                <c:pt idx="169">
                  <c:v>44378</c:v>
                </c:pt>
                <c:pt idx="170">
                  <c:v>44409</c:v>
                </c:pt>
                <c:pt idx="171">
                  <c:v>44440</c:v>
                </c:pt>
                <c:pt idx="172">
                  <c:v>44470</c:v>
                </c:pt>
                <c:pt idx="173">
                  <c:v>44501</c:v>
                </c:pt>
                <c:pt idx="174">
                  <c:v>44531</c:v>
                </c:pt>
                <c:pt idx="175">
                  <c:v>44562</c:v>
                </c:pt>
                <c:pt idx="176">
                  <c:v>44593</c:v>
                </c:pt>
                <c:pt idx="177">
                  <c:v>44621</c:v>
                </c:pt>
                <c:pt idx="178">
                  <c:v>44652</c:v>
                </c:pt>
                <c:pt idx="179">
                  <c:v>44682</c:v>
                </c:pt>
                <c:pt idx="180">
                  <c:v>44713</c:v>
                </c:pt>
                <c:pt idx="181">
                  <c:v>44743</c:v>
                </c:pt>
                <c:pt idx="182">
                  <c:v>44774</c:v>
                </c:pt>
                <c:pt idx="183">
                  <c:v>44805</c:v>
                </c:pt>
                <c:pt idx="184">
                  <c:v>44835</c:v>
                </c:pt>
                <c:pt idx="185">
                  <c:v>44866</c:v>
                </c:pt>
                <c:pt idx="186">
                  <c:v>44896</c:v>
                </c:pt>
                <c:pt idx="187">
                  <c:v>44927</c:v>
                </c:pt>
                <c:pt idx="188">
                  <c:v>44958</c:v>
                </c:pt>
                <c:pt idx="189">
                  <c:v>44986</c:v>
                </c:pt>
                <c:pt idx="190">
                  <c:v>45017</c:v>
                </c:pt>
                <c:pt idx="191">
                  <c:v>45047</c:v>
                </c:pt>
                <c:pt idx="192">
                  <c:v>45078</c:v>
                </c:pt>
                <c:pt idx="193" formatCode="mmm\ yy">
                  <c:v>45138</c:v>
                </c:pt>
                <c:pt idx="194" formatCode="mmm\ yy">
                  <c:v>45169</c:v>
                </c:pt>
                <c:pt idx="195" formatCode="mmm\ yy">
                  <c:v>45199</c:v>
                </c:pt>
                <c:pt idx="196" formatCode="mmm\ yy">
                  <c:v>45230</c:v>
                </c:pt>
                <c:pt idx="197" formatCode="mmm\ yy">
                  <c:v>45260</c:v>
                </c:pt>
                <c:pt idx="198" formatCode="mmm\ yy">
                  <c:v>45291</c:v>
                </c:pt>
                <c:pt idx="199" formatCode="mmm\ yy">
                  <c:v>45322</c:v>
                </c:pt>
                <c:pt idx="200" formatCode="mmm\ yy">
                  <c:v>45351</c:v>
                </c:pt>
                <c:pt idx="201" formatCode="mmm\ yy">
                  <c:v>45382</c:v>
                </c:pt>
                <c:pt idx="202" formatCode="mmm\ yy">
                  <c:v>45412</c:v>
                </c:pt>
                <c:pt idx="203" formatCode="mmm\ yy">
                  <c:v>45443</c:v>
                </c:pt>
                <c:pt idx="204" formatCode="mmm\ yy">
                  <c:v>45473</c:v>
                </c:pt>
                <c:pt idx="205" formatCode="mmm\ yy">
                  <c:v>45474</c:v>
                </c:pt>
                <c:pt idx="206" formatCode="mmm\ yy">
                  <c:v>45505</c:v>
                </c:pt>
                <c:pt idx="207" formatCode="mmm\ yy">
                  <c:v>45536</c:v>
                </c:pt>
                <c:pt idx="208" formatCode="mmm\ yy">
                  <c:v>45566</c:v>
                </c:pt>
                <c:pt idx="209" formatCode="mmm\ yy">
                  <c:v>45597</c:v>
                </c:pt>
                <c:pt idx="210" formatCode="mmm\ yy">
                  <c:v>45627</c:v>
                </c:pt>
                <c:pt idx="211" formatCode="mmm\ yy">
                  <c:v>45658</c:v>
                </c:pt>
                <c:pt idx="212" formatCode="mmm\ yy">
                  <c:v>45689</c:v>
                </c:pt>
                <c:pt idx="213" formatCode="mmm\ yy">
                  <c:v>45717</c:v>
                </c:pt>
                <c:pt idx="214" formatCode="mmm\ yy">
                  <c:v>45748</c:v>
                </c:pt>
                <c:pt idx="215" formatCode="mmm\ yy">
                  <c:v>45778</c:v>
                </c:pt>
                <c:pt idx="216" formatCode="mmm\ yy">
                  <c:v>45809</c:v>
                </c:pt>
              </c:numCache>
            </c:numRef>
          </c:cat>
          <c:val>
            <c:numRef>
              <c:f>'PoI tables'!$G$4:$G$220</c:f>
              <c:numCache>
                <c:formatCode>_-* #,##0_-;\-* #,##0_-;_-* "-"??_-;_-@_-</c:formatCode>
                <c:ptCount val="217"/>
                <c:pt idx="101">
                  <c:v>14.652640868593917</c:v>
                </c:pt>
                <c:pt idx="102">
                  <c:v>13.937912895124967</c:v>
                </c:pt>
                <c:pt idx="103">
                  <c:v>26.613151932117468</c:v>
                </c:pt>
                <c:pt idx="104">
                  <c:v>16.906651636115619</c:v>
                </c:pt>
                <c:pt idx="105">
                  <c:v>14.137404614349411</c:v>
                </c:pt>
                <c:pt idx="106">
                  <c:v>15.623364724846603</c:v>
                </c:pt>
                <c:pt idx="107">
                  <c:v>17.818904757464683</c:v>
                </c:pt>
                <c:pt idx="108">
                  <c:v>19.547818849626815</c:v>
                </c:pt>
                <c:pt idx="109">
                  <c:v>19.322320000246485</c:v>
                </c:pt>
                <c:pt idx="110">
                  <c:v>15.052213708187512</c:v>
                </c:pt>
                <c:pt idx="111">
                  <c:v>23.766736486917278</c:v>
                </c:pt>
                <c:pt idx="112">
                  <c:v>20.63477703646501</c:v>
                </c:pt>
                <c:pt idx="113">
                  <c:v>17.021099188674434</c:v>
                </c:pt>
                <c:pt idx="114">
                  <c:v>13.849774573743147</c:v>
                </c:pt>
                <c:pt idx="115">
                  <c:v>27.335410865893287</c:v>
                </c:pt>
                <c:pt idx="116">
                  <c:v>16.879773945473438</c:v>
                </c:pt>
                <c:pt idx="117">
                  <c:v>14.357656734893904</c:v>
                </c:pt>
                <c:pt idx="118">
                  <c:v>15.615168400671932</c:v>
                </c:pt>
                <c:pt idx="119">
                  <c:v>17.886070415562866</c:v>
                </c:pt>
                <c:pt idx="120">
                  <c:v>19.545319388982271</c:v>
                </c:pt>
                <c:pt idx="121">
                  <c:v>19.342802098746194</c:v>
                </c:pt>
                <c:pt idx="122">
                  <c:v>15.05145150022935</c:v>
                </c:pt>
                <c:pt idx="123">
                  <c:v>23.772982481832397</c:v>
                </c:pt>
                <c:pt idx="124">
                  <c:v>20.634544601930482</c:v>
                </c:pt>
                <c:pt idx="125">
                  <c:v>17.023003898413048</c:v>
                </c:pt>
                <c:pt idx="126">
                  <c:v>13.849703693070408</c:v>
                </c:pt>
                <c:pt idx="127">
                  <c:v>27.335991705173125</c:v>
                </c:pt>
                <c:pt idx="128">
                  <c:v>16.879752330485037</c:v>
                </c:pt>
                <c:pt idx="129">
                  <c:v>14.357833861236131</c:v>
                </c:pt>
                <c:pt idx="130">
                  <c:v>15.615161809203403</c:v>
                </c:pt>
                <c:pt idx="131">
                  <c:v>17.88612443005913</c:v>
                </c:pt>
                <c:pt idx="132">
                  <c:v>19.545317378920711</c:v>
                </c:pt>
                <c:pt idx="133">
                  <c:v>19.342818570411392</c:v>
                </c:pt>
                <c:pt idx="134">
                  <c:v>15.051450887263139</c:v>
                </c:pt>
                <c:pt idx="135">
                  <c:v>23.772987504849791</c:v>
                </c:pt>
                <c:pt idx="136">
                  <c:v>20.634544415007067</c:v>
                </c:pt>
                <c:pt idx="137">
                  <c:v>17.023005430177047</c:v>
                </c:pt>
                <c:pt idx="138">
                  <c:v>13.849703636068304</c:v>
                </c:pt>
                <c:pt idx="139">
                  <c:v>27.335992172282985</c:v>
                </c:pt>
                <c:pt idx="140">
                  <c:v>16.879752313102305</c:v>
                </c:pt>
                <c:pt idx="141">
                  <c:v>14.357834003680804</c:v>
                </c:pt>
                <c:pt idx="142">
                  <c:v>15.615161803902557</c:v>
                </c:pt>
                <c:pt idx="143">
                  <c:v>17.886124473497485</c:v>
                </c:pt>
                <c:pt idx="144">
                  <c:v>19.545317377304222</c:v>
                </c:pt>
                <c:pt idx="145">
                  <c:v>19.342818583657873</c:v>
                </c:pt>
                <c:pt idx="146">
                  <c:v>15.051450886770192</c:v>
                </c:pt>
                <c:pt idx="147">
                  <c:v>23.77298750888929</c:v>
                </c:pt>
                <c:pt idx="148">
                  <c:v>20.634544414856745</c:v>
                </c:pt>
                <c:pt idx="149">
                  <c:v>17.02300543140889</c:v>
                </c:pt>
                <c:pt idx="150">
                  <c:v>13.849703636022463</c:v>
                </c:pt>
                <c:pt idx="151">
                  <c:v>27.335992172658635</c:v>
                </c:pt>
                <c:pt idx="152">
                  <c:v>16.879752313088325</c:v>
                </c:pt>
                <c:pt idx="153">
                  <c:v>14.357834003795357</c:v>
                </c:pt>
                <c:pt idx="154">
                  <c:v>15.615161803898294</c:v>
                </c:pt>
                <c:pt idx="155">
                  <c:v>17.886124473532419</c:v>
                </c:pt>
                <c:pt idx="156">
                  <c:v>19.545317377302922</c:v>
                </c:pt>
                <c:pt idx="157">
                  <c:v>19.342818583668524</c:v>
                </c:pt>
                <c:pt idx="158">
                  <c:v>15.051450886769796</c:v>
                </c:pt>
                <c:pt idx="159">
                  <c:v>23.772987508892538</c:v>
                </c:pt>
                <c:pt idx="160">
                  <c:v>20.634544414856624</c:v>
                </c:pt>
                <c:pt idx="161">
                  <c:v>17.023005431409882</c:v>
                </c:pt>
                <c:pt idx="162">
                  <c:v>13.849703636022426</c:v>
                </c:pt>
                <c:pt idx="163">
                  <c:v>27.335992172658937</c:v>
                </c:pt>
                <c:pt idx="164">
                  <c:v>16.879752313088314</c:v>
                </c:pt>
                <c:pt idx="165">
                  <c:v>14.35783400379545</c:v>
                </c:pt>
                <c:pt idx="166">
                  <c:v>15.615161803898291</c:v>
                </c:pt>
                <c:pt idx="167">
                  <c:v>17.886124473532448</c:v>
                </c:pt>
                <c:pt idx="168">
                  <c:v>19.545317377302922</c:v>
                </c:pt>
                <c:pt idx="169">
                  <c:v>19.342818583668532</c:v>
                </c:pt>
                <c:pt idx="170">
                  <c:v>15.051450886769796</c:v>
                </c:pt>
                <c:pt idx="171">
                  <c:v>23.772987508892541</c:v>
                </c:pt>
                <c:pt idx="172">
                  <c:v>20.634544414856624</c:v>
                </c:pt>
                <c:pt idx="173">
                  <c:v>17.023005431409882</c:v>
                </c:pt>
                <c:pt idx="174">
                  <c:v>13.849703636022426</c:v>
                </c:pt>
                <c:pt idx="175">
                  <c:v>27.335992172658937</c:v>
                </c:pt>
                <c:pt idx="176">
                  <c:v>16.879752313088314</c:v>
                </c:pt>
                <c:pt idx="177">
                  <c:v>14.35783400379545</c:v>
                </c:pt>
                <c:pt idx="178">
                  <c:v>15.615161803898291</c:v>
                </c:pt>
                <c:pt idx="179">
                  <c:v>17.886124473532448</c:v>
                </c:pt>
                <c:pt idx="180">
                  <c:v>19.545317377302922</c:v>
                </c:pt>
                <c:pt idx="181">
                  <c:v>19.342818583668532</c:v>
                </c:pt>
                <c:pt idx="182">
                  <c:v>15.051450886769796</c:v>
                </c:pt>
                <c:pt idx="183">
                  <c:v>23.772987508892541</c:v>
                </c:pt>
                <c:pt idx="184">
                  <c:v>20.634544414856624</c:v>
                </c:pt>
                <c:pt idx="185">
                  <c:v>17.023005431409882</c:v>
                </c:pt>
                <c:pt idx="186">
                  <c:v>13.849703636022426</c:v>
                </c:pt>
                <c:pt idx="187">
                  <c:v>27.335992172658937</c:v>
                </c:pt>
                <c:pt idx="188">
                  <c:v>16.879752313088314</c:v>
                </c:pt>
                <c:pt idx="189">
                  <c:v>14.35783400379545</c:v>
                </c:pt>
                <c:pt idx="190">
                  <c:v>15.615161803898291</c:v>
                </c:pt>
                <c:pt idx="191">
                  <c:v>17.886124473532448</c:v>
                </c:pt>
                <c:pt idx="192">
                  <c:v>19.545317377302922</c:v>
                </c:pt>
                <c:pt idx="193">
                  <c:v>19.342818583668532</c:v>
                </c:pt>
                <c:pt idx="194">
                  <c:v>15.051450886769796</c:v>
                </c:pt>
                <c:pt idx="195">
                  <c:v>23.772987508892541</c:v>
                </c:pt>
                <c:pt idx="196">
                  <c:v>20.634544414856624</c:v>
                </c:pt>
                <c:pt idx="197">
                  <c:v>17.023005431409882</c:v>
                </c:pt>
                <c:pt idx="198">
                  <c:v>13.849703636022426</c:v>
                </c:pt>
                <c:pt idx="199">
                  <c:v>27.335992172658937</c:v>
                </c:pt>
                <c:pt idx="200">
                  <c:v>16.879752313088314</c:v>
                </c:pt>
                <c:pt idx="201">
                  <c:v>14.35783400379545</c:v>
                </c:pt>
                <c:pt idx="202">
                  <c:v>15.615161803898291</c:v>
                </c:pt>
                <c:pt idx="203">
                  <c:v>17.886124473532448</c:v>
                </c:pt>
                <c:pt idx="204">
                  <c:v>19.545317377302922</c:v>
                </c:pt>
                <c:pt idx="205">
                  <c:v>19.342818583668532</c:v>
                </c:pt>
                <c:pt idx="206">
                  <c:v>15.051450886769796</c:v>
                </c:pt>
                <c:pt idx="207">
                  <c:v>23.772987508892541</c:v>
                </c:pt>
                <c:pt idx="208">
                  <c:v>20.634544414856624</c:v>
                </c:pt>
                <c:pt idx="209">
                  <c:v>17.023005431409882</c:v>
                </c:pt>
                <c:pt idx="210">
                  <c:v>13.849703636022426</c:v>
                </c:pt>
                <c:pt idx="211">
                  <c:v>27.335992172658937</c:v>
                </c:pt>
                <c:pt idx="212">
                  <c:v>16.879752313088314</c:v>
                </c:pt>
                <c:pt idx="213">
                  <c:v>14.35783400379545</c:v>
                </c:pt>
                <c:pt idx="214">
                  <c:v>15.615161803898291</c:v>
                </c:pt>
                <c:pt idx="215">
                  <c:v>17.886124473532448</c:v>
                </c:pt>
                <c:pt idx="216">
                  <c:v>19.545317377302922</c:v>
                </c:pt>
              </c:numCache>
            </c:numRef>
          </c:val>
        </c:ser>
        <c:marker val="1"/>
        <c:axId val="102688256"/>
        <c:axId val="102768640"/>
      </c:lineChart>
      <c:dateAx>
        <c:axId val="102688256"/>
        <c:scaling>
          <c:orientation val="minMax"/>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7541260536266294"/>
              <c:y val="0.8757002809564578"/>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102768640"/>
        <c:crosses val="autoZero"/>
        <c:auto val="1"/>
        <c:lblOffset val="100"/>
        <c:baseTimeUnit val="months"/>
        <c:majorUnit val="12"/>
        <c:majorTimeUnit val="months"/>
        <c:minorUnit val="12"/>
        <c:minorTimeUnit val="months"/>
      </c:dateAx>
      <c:valAx>
        <c:axId val="102768640"/>
        <c:scaling>
          <c:orientation val="minMax"/>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Number of reports</a:t>
                </a:r>
              </a:p>
            </c:rich>
          </c:tx>
          <c:layout>
            <c:manualLayout>
              <c:xMode val="edge"/>
              <c:yMode val="edge"/>
              <c:x val="1.2555181703608647E-2"/>
              <c:y val="0.20479745077737851"/>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102688256"/>
        <c:crosses val="autoZero"/>
        <c:crossBetween val="midCat"/>
      </c:valAx>
      <c:spPr>
        <a:solidFill>
          <a:srgbClr val="FFFFFF"/>
        </a:solidFill>
        <a:ln w="3175">
          <a:solidFill>
            <a:srgbClr val="000000"/>
          </a:solidFill>
          <a:prstDash val="solid"/>
        </a:ln>
      </c:spPr>
    </c:plotArea>
    <c:legend>
      <c:legendPos val="r"/>
      <c:layout>
        <c:manualLayout>
          <c:xMode val="edge"/>
          <c:yMode val="edge"/>
          <c:x val="0.25550660792952445"/>
          <c:y val="0.9346543690578285"/>
          <c:w val="0.48788546255507842"/>
          <c:h val="4.7524798426669269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600" b="1" i="0" u="none" strike="noStrike" baseline="0">
                <a:solidFill>
                  <a:srgbClr val="000000"/>
                </a:solidFill>
                <a:latin typeface="Arial"/>
                <a:ea typeface="Arial"/>
                <a:cs typeface="Arial"/>
              </a:defRPr>
            </a:pPr>
            <a:r>
              <a:rPr lang="en-NZ"/>
              <a:t>Total</a:t>
            </a:r>
            <a:r>
              <a:rPr lang="en-NZ" baseline="0"/>
              <a:t> prison population</a:t>
            </a:r>
            <a:endParaRPr lang="en-NZ"/>
          </a:p>
        </c:rich>
      </c:tx>
      <c:spPr>
        <a:noFill/>
        <a:ln w="25400">
          <a:noFill/>
        </a:ln>
      </c:spPr>
    </c:title>
    <c:plotArea>
      <c:layout>
        <c:manualLayout>
          <c:layoutTarget val="inner"/>
          <c:xMode val="edge"/>
          <c:yMode val="edge"/>
          <c:x val="0.11668825817219897"/>
          <c:y val="9.7867907296561849E-2"/>
          <c:w val="0.86439031378390063"/>
          <c:h val="0.64048300644996969"/>
        </c:manualLayout>
      </c:layout>
      <c:lineChart>
        <c:grouping val="standard"/>
        <c:ser>
          <c:idx val="2"/>
          <c:order val="0"/>
          <c:tx>
            <c:strRef>
              <c:f>'Prison pop tables (shortterm)'!$E$3</c:f>
              <c:strCache>
                <c:ptCount val="1"/>
                <c:pt idx="0">
                  <c:v>Total </c:v>
                </c:pt>
              </c:strCache>
            </c:strRef>
          </c:tx>
          <c:spPr>
            <a:ln w="38100" cmpd="sng">
              <a:solidFill>
                <a:srgbClr val="263E78"/>
              </a:solidFill>
              <a:prstDash val="solid"/>
            </a:ln>
          </c:spPr>
          <c:marker>
            <c:symbol val="triangle"/>
            <c:size val="3"/>
            <c:spPr>
              <a:noFill/>
              <a:ln w="9525">
                <a:noFill/>
              </a:ln>
            </c:spPr>
          </c:marker>
          <c:cat>
            <c:numRef>
              <c:f>'Prison pop tables (shortterm)'!$B$4:$B$250</c:f>
              <c:numCache>
                <c:formatCode>d\-mmm\-yy</c:formatCode>
                <c:ptCount val="247"/>
                <c:pt idx="0">
                  <c:v>40966</c:v>
                </c:pt>
                <c:pt idx="1">
                  <c:v>40973</c:v>
                </c:pt>
                <c:pt idx="2">
                  <c:v>40980</c:v>
                </c:pt>
                <c:pt idx="3">
                  <c:v>40987</c:v>
                </c:pt>
                <c:pt idx="4">
                  <c:v>40994</c:v>
                </c:pt>
                <c:pt idx="5">
                  <c:v>41001</c:v>
                </c:pt>
                <c:pt idx="6">
                  <c:v>41008</c:v>
                </c:pt>
                <c:pt idx="7">
                  <c:v>41015</c:v>
                </c:pt>
                <c:pt idx="8">
                  <c:v>41022</c:v>
                </c:pt>
                <c:pt idx="9">
                  <c:v>41029</c:v>
                </c:pt>
                <c:pt idx="10">
                  <c:v>41036</c:v>
                </c:pt>
                <c:pt idx="11">
                  <c:v>41043</c:v>
                </c:pt>
                <c:pt idx="12">
                  <c:v>41050</c:v>
                </c:pt>
                <c:pt idx="13">
                  <c:v>41057</c:v>
                </c:pt>
                <c:pt idx="14">
                  <c:v>41064</c:v>
                </c:pt>
                <c:pt idx="15">
                  <c:v>41071</c:v>
                </c:pt>
                <c:pt idx="16">
                  <c:v>41078</c:v>
                </c:pt>
                <c:pt idx="17">
                  <c:v>41085</c:v>
                </c:pt>
                <c:pt idx="18">
                  <c:v>41092</c:v>
                </c:pt>
                <c:pt idx="19">
                  <c:v>41099</c:v>
                </c:pt>
                <c:pt idx="20">
                  <c:v>41106</c:v>
                </c:pt>
                <c:pt idx="21">
                  <c:v>41113</c:v>
                </c:pt>
                <c:pt idx="22">
                  <c:v>41120</c:v>
                </c:pt>
                <c:pt idx="23">
                  <c:v>41127</c:v>
                </c:pt>
                <c:pt idx="24">
                  <c:v>41134</c:v>
                </c:pt>
                <c:pt idx="25">
                  <c:v>41141</c:v>
                </c:pt>
                <c:pt idx="26">
                  <c:v>41148</c:v>
                </c:pt>
                <c:pt idx="27">
                  <c:v>41155</c:v>
                </c:pt>
                <c:pt idx="28">
                  <c:v>41162</c:v>
                </c:pt>
                <c:pt idx="29">
                  <c:v>41169</c:v>
                </c:pt>
                <c:pt idx="30">
                  <c:v>41176</c:v>
                </c:pt>
                <c:pt idx="31">
                  <c:v>41183</c:v>
                </c:pt>
                <c:pt idx="32">
                  <c:v>41190</c:v>
                </c:pt>
                <c:pt idx="33">
                  <c:v>41197</c:v>
                </c:pt>
                <c:pt idx="34">
                  <c:v>41204</c:v>
                </c:pt>
                <c:pt idx="35">
                  <c:v>41211</c:v>
                </c:pt>
                <c:pt idx="36">
                  <c:v>41218</c:v>
                </c:pt>
                <c:pt idx="37">
                  <c:v>41225</c:v>
                </c:pt>
                <c:pt idx="38">
                  <c:v>41232</c:v>
                </c:pt>
                <c:pt idx="39">
                  <c:v>41239</c:v>
                </c:pt>
                <c:pt idx="40">
                  <c:v>41246</c:v>
                </c:pt>
                <c:pt idx="41">
                  <c:v>41253</c:v>
                </c:pt>
                <c:pt idx="42">
                  <c:v>41260</c:v>
                </c:pt>
                <c:pt idx="43">
                  <c:v>41267</c:v>
                </c:pt>
                <c:pt idx="44">
                  <c:v>41274</c:v>
                </c:pt>
                <c:pt idx="45">
                  <c:v>41281</c:v>
                </c:pt>
                <c:pt idx="46">
                  <c:v>41288</c:v>
                </c:pt>
                <c:pt idx="47">
                  <c:v>41295</c:v>
                </c:pt>
                <c:pt idx="48">
                  <c:v>41302</c:v>
                </c:pt>
                <c:pt idx="49">
                  <c:v>41309</c:v>
                </c:pt>
                <c:pt idx="50">
                  <c:v>41316</c:v>
                </c:pt>
                <c:pt idx="51">
                  <c:v>41323</c:v>
                </c:pt>
                <c:pt idx="52">
                  <c:v>41330</c:v>
                </c:pt>
                <c:pt idx="53">
                  <c:v>41337</c:v>
                </c:pt>
                <c:pt idx="54">
                  <c:v>41344</c:v>
                </c:pt>
                <c:pt idx="55">
                  <c:v>41351</c:v>
                </c:pt>
                <c:pt idx="56">
                  <c:v>41358</c:v>
                </c:pt>
                <c:pt idx="57">
                  <c:v>41365</c:v>
                </c:pt>
                <c:pt idx="58">
                  <c:v>41372</c:v>
                </c:pt>
                <c:pt idx="59">
                  <c:v>41379</c:v>
                </c:pt>
                <c:pt idx="60">
                  <c:v>41386</c:v>
                </c:pt>
                <c:pt idx="61">
                  <c:v>41393</c:v>
                </c:pt>
                <c:pt idx="62">
                  <c:v>41400</c:v>
                </c:pt>
                <c:pt idx="63">
                  <c:v>41407</c:v>
                </c:pt>
                <c:pt idx="64">
                  <c:v>41414</c:v>
                </c:pt>
                <c:pt idx="65">
                  <c:v>41421</c:v>
                </c:pt>
                <c:pt idx="66">
                  <c:v>41428</c:v>
                </c:pt>
                <c:pt idx="67">
                  <c:v>41435</c:v>
                </c:pt>
                <c:pt idx="68">
                  <c:v>41442</c:v>
                </c:pt>
                <c:pt idx="69">
                  <c:v>41449</c:v>
                </c:pt>
                <c:pt idx="70">
                  <c:v>41456</c:v>
                </c:pt>
                <c:pt idx="71">
                  <c:v>41463</c:v>
                </c:pt>
                <c:pt idx="72">
                  <c:v>41470</c:v>
                </c:pt>
                <c:pt idx="73">
                  <c:v>41477</c:v>
                </c:pt>
                <c:pt idx="74">
                  <c:v>41484</c:v>
                </c:pt>
                <c:pt idx="75">
                  <c:v>41491</c:v>
                </c:pt>
                <c:pt idx="76">
                  <c:v>41498</c:v>
                </c:pt>
                <c:pt idx="77">
                  <c:v>41505</c:v>
                </c:pt>
                <c:pt idx="78">
                  <c:v>41512</c:v>
                </c:pt>
                <c:pt idx="79">
                  <c:v>41519</c:v>
                </c:pt>
                <c:pt idx="80">
                  <c:v>41526</c:v>
                </c:pt>
                <c:pt idx="81">
                  <c:v>41533</c:v>
                </c:pt>
                <c:pt idx="82">
                  <c:v>41540</c:v>
                </c:pt>
                <c:pt idx="83">
                  <c:v>41547</c:v>
                </c:pt>
                <c:pt idx="84">
                  <c:v>41554</c:v>
                </c:pt>
                <c:pt idx="85">
                  <c:v>41561</c:v>
                </c:pt>
                <c:pt idx="86">
                  <c:v>41568</c:v>
                </c:pt>
                <c:pt idx="87">
                  <c:v>41575</c:v>
                </c:pt>
                <c:pt idx="88">
                  <c:v>41582</c:v>
                </c:pt>
                <c:pt idx="89">
                  <c:v>41589</c:v>
                </c:pt>
                <c:pt idx="90">
                  <c:v>41596</c:v>
                </c:pt>
                <c:pt idx="91">
                  <c:v>41603</c:v>
                </c:pt>
                <c:pt idx="92">
                  <c:v>41610</c:v>
                </c:pt>
                <c:pt idx="93">
                  <c:v>41617</c:v>
                </c:pt>
                <c:pt idx="94">
                  <c:v>41624</c:v>
                </c:pt>
                <c:pt idx="95">
                  <c:v>41631</c:v>
                </c:pt>
                <c:pt idx="96">
                  <c:v>41638</c:v>
                </c:pt>
                <c:pt idx="97">
                  <c:v>41645</c:v>
                </c:pt>
                <c:pt idx="98">
                  <c:v>41652</c:v>
                </c:pt>
                <c:pt idx="99">
                  <c:v>41659</c:v>
                </c:pt>
                <c:pt idx="100">
                  <c:v>41666</c:v>
                </c:pt>
                <c:pt idx="101">
                  <c:v>41673</c:v>
                </c:pt>
                <c:pt idx="102">
                  <c:v>41680</c:v>
                </c:pt>
                <c:pt idx="103">
                  <c:v>41687</c:v>
                </c:pt>
                <c:pt idx="104">
                  <c:v>41694</c:v>
                </c:pt>
                <c:pt idx="105">
                  <c:v>41701</c:v>
                </c:pt>
                <c:pt idx="106">
                  <c:v>41708</c:v>
                </c:pt>
                <c:pt idx="107">
                  <c:v>41715</c:v>
                </c:pt>
                <c:pt idx="108">
                  <c:v>41722</c:v>
                </c:pt>
                <c:pt idx="109">
                  <c:v>41729</c:v>
                </c:pt>
                <c:pt idx="110">
                  <c:v>41736</c:v>
                </c:pt>
                <c:pt idx="111">
                  <c:v>41743</c:v>
                </c:pt>
                <c:pt idx="112">
                  <c:v>41750</c:v>
                </c:pt>
                <c:pt idx="113">
                  <c:v>41757</c:v>
                </c:pt>
                <c:pt idx="114">
                  <c:v>41764</c:v>
                </c:pt>
                <c:pt idx="115">
                  <c:v>41771</c:v>
                </c:pt>
                <c:pt idx="116">
                  <c:v>41778</c:v>
                </c:pt>
                <c:pt idx="117">
                  <c:v>41785</c:v>
                </c:pt>
                <c:pt idx="118">
                  <c:v>41792</c:v>
                </c:pt>
                <c:pt idx="119">
                  <c:v>41799</c:v>
                </c:pt>
                <c:pt idx="120">
                  <c:v>41806</c:v>
                </c:pt>
                <c:pt idx="121">
                  <c:v>41813</c:v>
                </c:pt>
                <c:pt idx="122">
                  <c:v>41820</c:v>
                </c:pt>
                <c:pt idx="123">
                  <c:v>41827</c:v>
                </c:pt>
                <c:pt idx="124">
                  <c:v>41834</c:v>
                </c:pt>
                <c:pt idx="125">
                  <c:v>41841</c:v>
                </c:pt>
                <c:pt idx="126">
                  <c:v>41848</c:v>
                </c:pt>
                <c:pt idx="127">
                  <c:v>41855</c:v>
                </c:pt>
                <c:pt idx="128">
                  <c:v>41862</c:v>
                </c:pt>
                <c:pt idx="129">
                  <c:v>41869</c:v>
                </c:pt>
                <c:pt idx="130">
                  <c:v>41876</c:v>
                </c:pt>
                <c:pt idx="131">
                  <c:v>41883</c:v>
                </c:pt>
                <c:pt idx="132">
                  <c:v>41890</c:v>
                </c:pt>
                <c:pt idx="133">
                  <c:v>41897</c:v>
                </c:pt>
                <c:pt idx="134">
                  <c:v>41904</c:v>
                </c:pt>
                <c:pt idx="135">
                  <c:v>41911</c:v>
                </c:pt>
                <c:pt idx="136">
                  <c:v>41918</c:v>
                </c:pt>
                <c:pt idx="137">
                  <c:v>41925</c:v>
                </c:pt>
                <c:pt idx="138">
                  <c:v>41932</c:v>
                </c:pt>
                <c:pt idx="139">
                  <c:v>41939</c:v>
                </c:pt>
                <c:pt idx="140">
                  <c:v>41946</c:v>
                </c:pt>
                <c:pt idx="141">
                  <c:v>41953</c:v>
                </c:pt>
                <c:pt idx="142">
                  <c:v>41960</c:v>
                </c:pt>
                <c:pt idx="143">
                  <c:v>41967</c:v>
                </c:pt>
                <c:pt idx="144">
                  <c:v>41974</c:v>
                </c:pt>
                <c:pt idx="145">
                  <c:v>41981</c:v>
                </c:pt>
                <c:pt idx="146">
                  <c:v>41988</c:v>
                </c:pt>
                <c:pt idx="147">
                  <c:v>41995</c:v>
                </c:pt>
                <c:pt idx="148">
                  <c:v>42002</c:v>
                </c:pt>
                <c:pt idx="149">
                  <c:v>42009</c:v>
                </c:pt>
                <c:pt idx="150">
                  <c:v>42016</c:v>
                </c:pt>
                <c:pt idx="151">
                  <c:v>42023</c:v>
                </c:pt>
                <c:pt idx="152">
                  <c:v>42030</c:v>
                </c:pt>
                <c:pt idx="153">
                  <c:v>42037</c:v>
                </c:pt>
                <c:pt idx="154">
                  <c:v>42044</c:v>
                </c:pt>
                <c:pt idx="155">
                  <c:v>42051</c:v>
                </c:pt>
                <c:pt idx="156">
                  <c:v>42058</c:v>
                </c:pt>
                <c:pt idx="157">
                  <c:v>42065</c:v>
                </c:pt>
                <c:pt idx="158">
                  <c:v>42072</c:v>
                </c:pt>
                <c:pt idx="159">
                  <c:v>42079</c:v>
                </c:pt>
                <c:pt idx="160">
                  <c:v>42086</c:v>
                </c:pt>
                <c:pt idx="161">
                  <c:v>42093</c:v>
                </c:pt>
                <c:pt idx="162">
                  <c:v>42100</c:v>
                </c:pt>
                <c:pt idx="163">
                  <c:v>42107</c:v>
                </c:pt>
                <c:pt idx="164">
                  <c:v>42114</c:v>
                </c:pt>
                <c:pt idx="165">
                  <c:v>42121</c:v>
                </c:pt>
                <c:pt idx="166">
                  <c:v>42128</c:v>
                </c:pt>
                <c:pt idx="167">
                  <c:v>42135</c:v>
                </c:pt>
                <c:pt idx="168">
                  <c:v>42142</c:v>
                </c:pt>
                <c:pt idx="169">
                  <c:v>42149</c:v>
                </c:pt>
                <c:pt idx="170">
                  <c:v>42156</c:v>
                </c:pt>
                <c:pt idx="171">
                  <c:v>42163</c:v>
                </c:pt>
                <c:pt idx="172">
                  <c:v>42170</c:v>
                </c:pt>
                <c:pt idx="173">
                  <c:v>42177</c:v>
                </c:pt>
                <c:pt idx="174">
                  <c:v>42184</c:v>
                </c:pt>
                <c:pt idx="175">
                  <c:v>42191</c:v>
                </c:pt>
                <c:pt idx="176">
                  <c:v>42198</c:v>
                </c:pt>
                <c:pt idx="177">
                  <c:v>42205</c:v>
                </c:pt>
                <c:pt idx="178">
                  <c:v>42212</c:v>
                </c:pt>
                <c:pt idx="179">
                  <c:v>42219</c:v>
                </c:pt>
                <c:pt idx="180">
                  <c:v>42226</c:v>
                </c:pt>
                <c:pt idx="181">
                  <c:v>42233</c:v>
                </c:pt>
                <c:pt idx="182">
                  <c:v>42240</c:v>
                </c:pt>
                <c:pt idx="183">
                  <c:v>42247</c:v>
                </c:pt>
                <c:pt idx="184">
                  <c:v>42254</c:v>
                </c:pt>
                <c:pt idx="185">
                  <c:v>42261</c:v>
                </c:pt>
                <c:pt idx="186">
                  <c:v>42268</c:v>
                </c:pt>
                <c:pt idx="187">
                  <c:v>42275</c:v>
                </c:pt>
                <c:pt idx="188">
                  <c:v>42282</c:v>
                </c:pt>
                <c:pt idx="189">
                  <c:v>42289</c:v>
                </c:pt>
                <c:pt idx="190">
                  <c:v>42296</c:v>
                </c:pt>
                <c:pt idx="191">
                  <c:v>42303</c:v>
                </c:pt>
                <c:pt idx="192">
                  <c:v>42310</c:v>
                </c:pt>
                <c:pt idx="193">
                  <c:v>42317</c:v>
                </c:pt>
                <c:pt idx="194">
                  <c:v>42324</c:v>
                </c:pt>
                <c:pt idx="195">
                  <c:v>42331</c:v>
                </c:pt>
                <c:pt idx="196">
                  <c:v>42338</c:v>
                </c:pt>
                <c:pt idx="197">
                  <c:v>42345</c:v>
                </c:pt>
                <c:pt idx="198">
                  <c:v>42352</c:v>
                </c:pt>
                <c:pt idx="199">
                  <c:v>42359</c:v>
                </c:pt>
                <c:pt idx="200">
                  <c:v>42366</c:v>
                </c:pt>
                <c:pt idx="201">
                  <c:v>42373</c:v>
                </c:pt>
                <c:pt idx="202">
                  <c:v>42380</c:v>
                </c:pt>
                <c:pt idx="203">
                  <c:v>42387</c:v>
                </c:pt>
                <c:pt idx="204">
                  <c:v>42394</c:v>
                </c:pt>
                <c:pt idx="205">
                  <c:v>42401</c:v>
                </c:pt>
                <c:pt idx="206">
                  <c:v>42408</c:v>
                </c:pt>
                <c:pt idx="207">
                  <c:v>42415</c:v>
                </c:pt>
                <c:pt idx="208">
                  <c:v>42422</c:v>
                </c:pt>
                <c:pt idx="209">
                  <c:v>42429</c:v>
                </c:pt>
                <c:pt idx="210">
                  <c:v>42436</c:v>
                </c:pt>
                <c:pt idx="211">
                  <c:v>42443</c:v>
                </c:pt>
                <c:pt idx="212">
                  <c:v>42450</c:v>
                </c:pt>
                <c:pt idx="213">
                  <c:v>42457</c:v>
                </c:pt>
                <c:pt idx="214">
                  <c:v>42464</c:v>
                </c:pt>
                <c:pt idx="215">
                  <c:v>42471</c:v>
                </c:pt>
                <c:pt idx="216">
                  <c:v>42478</c:v>
                </c:pt>
                <c:pt idx="217">
                  <c:v>42485</c:v>
                </c:pt>
                <c:pt idx="218">
                  <c:v>42492</c:v>
                </c:pt>
                <c:pt idx="219">
                  <c:v>42499</c:v>
                </c:pt>
                <c:pt idx="220">
                  <c:v>42506</c:v>
                </c:pt>
                <c:pt idx="221">
                  <c:v>42513</c:v>
                </c:pt>
                <c:pt idx="222">
                  <c:v>42520</c:v>
                </c:pt>
                <c:pt idx="223">
                  <c:v>42527</c:v>
                </c:pt>
                <c:pt idx="224">
                  <c:v>42534</c:v>
                </c:pt>
                <c:pt idx="225">
                  <c:v>42541</c:v>
                </c:pt>
                <c:pt idx="226">
                  <c:v>42548</c:v>
                </c:pt>
                <c:pt idx="227">
                  <c:v>42555</c:v>
                </c:pt>
                <c:pt idx="228">
                  <c:v>42562</c:v>
                </c:pt>
                <c:pt idx="229">
                  <c:v>42569</c:v>
                </c:pt>
                <c:pt idx="230">
                  <c:v>42576</c:v>
                </c:pt>
                <c:pt idx="231">
                  <c:v>42583</c:v>
                </c:pt>
                <c:pt idx="232">
                  <c:v>42590</c:v>
                </c:pt>
                <c:pt idx="233">
                  <c:v>42597</c:v>
                </c:pt>
                <c:pt idx="234">
                  <c:v>42604</c:v>
                </c:pt>
                <c:pt idx="235">
                  <c:v>42611</c:v>
                </c:pt>
                <c:pt idx="236">
                  <c:v>42618</c:v>
                </c:pt>
                <c:pt idx="237">
                  <c:v>42625</c:v>
                </c:pt>
                <c:pt idx="238">
                  <c:v>42632</c:v>
                </c:pt>
                <c:pt idx="239">
                  <c:v>42639</c:v>
                </c:pt>
                <c:pt idx="240">
                  <c:v>42646</c:v>
                </c:pt>
                <c:pt idx="241">
                  <c:v>42653</c:v>
                </c:pt>
                <c:pt idx="242">
                  <c:v>42660</c:v>
                </c:pt>
                <c:pt idx="243">
                  <c:v>42667</c:v>
                </c:pt>
                <c:pt idx="244">
                  <c:v>42674</c:v>
                </c:pt>
                <c:pt idx="245">
                  <c:v>42681</c:v>
                </c:pt>
                <c:pt idx="246">
                  <c:v>42688</c:v>
                </c:pt>
              </c:numCache>
            </c:numRef>
          </c:cat>
          <c:val>
            <c:numRef>
              <c:f>'Prison pop tables (shortterm)'!$E$4:$E$250</c:f>
              <c:numCache>
                <c:formatCode>_-* #,##0_-;\-* #,##0_-;_-* "-"??_-;_-@_-</c:formatCode>
                <c:ptCount val="247"/>
                <c:pt idx="0">
                  <c:v>8639</c:v>
                </c:pt>
                <c:pt idx="1">
                  <c:v>8662</c:v>
                </c:pt>
                <c:pt idx="2">
                  <c:v>8712</c:v>
                </c:pt>
                <c:pt idx="3">
                  <c:v>8729</c:v>
                </c:pt>
                <c:pt idx="4">
                  <c:v>8683</c:v>
                </c:pt>
                <c:pt idx="5">
                  <c:v>8725</c:v>
                </c:pt>
                <c:pt idx="6">
                  <c:v>8703</c:v>
                </c:pt>
                <c:pt idx="7">
                  <c:v>8681</c:v>
                </c:pt>
                <c:pt idx="8">
                  <c:v>8649</c:v>
                </c:pt>
                <c:pt idx="9">
                  <c:v>8644</c:v>
                </c:pt>
                <c:pt idx="10">
                  <c:v>8614</c:v>
                </c:pt>
                <c:pt idx="11">
                  <c:v>8642</c:v>
                </c:pt>
                <c:pt idx="12">
                  <c:v>8681</c:v>
                </c:pt>
                <c:pt idx="13">
                  <c:v>8683</c:v>
                </c:pt>
                <c:pt idx="14">
                  <c:v>8712</c:v>
                </c:pt>
                <c:pt idx="15">
                  <c:v>8696</c:v>
                </c:pt>
                <c:pt idx="16">
                  <c:v>8683</c:v>
                </c:pt>
                <c:pt idx="17">
                  <c:v>8679</c:v>
                </c:pt>
                <c:pt idx="18">
                  <c:v>8645</c:v>
                </c:pt>
                <c:pt idx="19">
                  <c:v>8654</c:v>
                </c:pt>
                <c:pt idx="20">
                  <c:v>8687</c:v>
                </c:pt>
                <c:pt idx="21">
                  <c:v>8621</c:v>
                </c:pt>
                <c:pt idx="22">
                  <c:v>8613</c:v>
                </c:pt>
                <c:pt idx="23">
                  <c:v>8624</c:v>
                </c:pt>
                <c:pt idx="24">
                  <c:v>8667</c:v>
                </c:pt>
                <c:pt idx="25">
                  <c:v>8672</c:v>
                </c:pt>
                <c:pt idx="26">
                  <c:v>8626</c:v>
                </c:pt>
                <c:pt idx="27">
                  <c:v>8650</c:v>
                </c:pt>
                <c:pt idx="28">
                  <c:v>8628</c:v>
                </c:pt>
                <c:pt idx="29">
                  <c:v>8649</c:v>
                </c:pt>
                <c:pt idx="30">
                  <c:v>8662</c:v>
                </c:pt>
                <c:pt idx="31">
                  <c:v>8647</c:v>
                </c:pt>
                <c:pt idx="32">
                  <c:v>8640</c:v>
                </c:pt>
                <c:pt idx="33">
                  <c:v>8667</c:v>
                </c:pt>
                <c:pt idx="34">
                  <c:v>8698.5</c:v>
                </c:pt>
                <c:pt idx="35">
                  <c:v>8730</c:v>
                </c:pt>
                <c:pt idx="36">
                  <c:v>8708</c:v>
                </c:pt>
                <c:pt idx="37">
                  <c:v>8694</c:v>
                </c:pt>
                <c:pt idx="38">
                  <c:v>8725</c:v>
                </c:pt>
                <c:pt idx="39">
                  <c:v>8743</c:v>
                </c:pt>
                <c:pt idx="40">
                  <c:v>8727</c:v>
                </c:pt>
                <c:pt idx="41">
                  <c:v>8600</c:v>
                </c:pt>
                <c:pt idx="42">
                  <c:v>8470</c:v>
                </c:pt>
                <c:pt idx="43">
                  <c:v>8402</c:v>
                </c:pt>
                <c:pt idx="44">
                  <c:v>8402</c:v>
                </c:pt>
                <c:pt idx="45">
                  <c:v>8566</c:v>
                </c:pt>
                <c:pt idx="46">
                  <c:v>8609</c:v>
                </c:pt>
                <c:pt idx="47">
                  <c:v>8624</c:v>
                </c:pt>
                <c:pt idx="48">
                  <c:v>8670</c:v>
                </c:pt>
                <c:pt idx="49">
                  <c:v>8635</c:v>
                </c:pt>
                <c:pt idx="50">
                  <c:v>8639</c:v>
                </c:pt>
                <c:pt idx="51">
                  <c:v>8664</c:v>
                </c:pt>
                <c:pt idx="52">
                  <c:v>8692</c:v>
                </c:pt>
                <c:pt idx="53">
                  <c:v>8699</c:v>
                </c:pt>
                <c:pt idx="54">
                  <c:v>8706</c:v>
                </c:pt>
                <c:pt idx="55">
                  <c:v>8714</c:v>
                </c:pt>
                <c:pt idx="56">
                  <c:v>8693</c:v>
                </c:pt>
                <c:pt idx="57">
                  <c:v>8671</c:v>
                </c:pt>
                <c:pt idx="58">
                  <c:v>8654</c:v>
                </c:pt>
                <c:pt idx="59">
                  <c:v>8680</c:v>
                </c:pt>
                <c:pt idx="60">
                  <c:v>8663</c:v>
                </c:pt>
                <c:pt idx="61">
                  <c:v>8638</c:v>
                </c:pt>
                <c:pt idx="62">
                  <c:v>8622</c:v>
                </c:pt>
                <c:pt idx="63">
                  <c:v>8635</c:v>
                </c:pt>
                <c:pt idx="64">
                  <c:v>8678</c:v>
                </c:pt>
                <c:pt idx="65">
                  <c:v>8687</c:v>
                </c:pt>
                <c:pt idx="66">
                  <c:v>8624</c:v>
                </c:pt>
                <c:pt idx="67">
                  <c:v>8629</c:v>
                </c:pt>
                <c:pt idx="68">
                  <c:v>8627</c:v>
                </c:pt>
                <c:pt idx="69">
                  <c:v>8604</c:v>
                </c:pt>
                <c:pt idx="70">
                  <c:v>8619</c:v>
                </c:pt>
                <c:pt idx="71">
                  <c:v>8637</c:v>
                </c:pt>
                <c:pt idx="72">
                  <c:v>8615</c:v>
                </c:pt>
                <c:pt idx="73">
                  <c:v>8602</c:v>
                </c:pt>
                <c:pt idx="74">
                  <c:v>8575</c:v>
                </c:pt>
                <c:pt idx="75">
                  <c:v>8557</c:v>
                </c:pt>
                <c:pt idx="76">
                  <c:v>8544</c:v>
                </c:pt>
                <c:pt idx="77">
                  <c:v>8527</c:v>
                </c:pt>
                <c:pt idx="78">
                  <c:v>8535</c:v>
                </c:pt>
                <c:pt idx="79">
                  <c:v>8576</c:v>
                </c:pt>
                <c:pt idx="80">
                  <c:v>8568</c:v>
                </c:pt>
                <c:pt idx="81">
                  <c:v>8555</c:v>
                </c:pt>
                <c:pt idx="82">
                  <c:v>8545</c:v>
                </c:pt>
                <c:pt idx="83">
                  <c:v>8550</c:v>
                </c:pt>
                <c:pt idx="84">
                  <c:v>8485</c:v>
                </c:pt>
                <c:pt idx="85">
                  <c:v>8482</c:v>
                </c:pt>
                <c:pt idx="86">
                  <c:v>8483</c:v>
                </c:pt>
                <c:pt idx="87">
                  <c:v>8496</c:v>
                </c:pt>
                <c:pt idx="88">
                  <c:v>8449</c:v>
                </c:pt>
                <c:pt idx="89">
                  <c:v>8392</c:v>
                </c:pt>
                <c:pt idx="90">
                  <c:v>8387</c:v>
                </c:pt>
                <c:pt idx="91">
                  <c:v>8353</c:v>
                </c:pt>
                <c:pt idx="92">
                  <c:v>8376</c:v>
                </c:pt>
                <c:pt idx="93">
                  <c:v>8290</c:v>
                </c:pt>
                <c:pt idx="94">
                  <c:v>8180</c:v>
                </c:pt>
                <c:pt idx="95">
                  <c:v>8191</c:v>
                </c:pt>
                <c:pt idx="96">
                  <c:v>8161</c:v>
                </c:pt>
                <c:pt idx="97">
                  <c:v>8315</c:v>
                </c:pt>
                <c:pt idx="98">
                  <c:v>8343</c:v>
                </c:pt>
                <c:pt idx="99">
                  <c:v>8341</c:v>
                </c:pt>
                <c:pt idx="100">
                  <c:v>8405</c:v>
                </c:pt>
                <c:pt idx="101">
                  <c:v>8400</c:v>
                </c:pt>
                <c:pt idx="102">
                  <c:v>8422</c:v>
                </c:pt>
                <c:pt idx="103">
                  <c:v>8460</c:v>
                </c:pt>
                <c:pt idx="104">
                  <c:v>8513</c:v>
                </c:pt>
                <c:pt idx="105">
                  <c:v>8526</c:v>
                </c:pt>
                <c:pt idx="106">
                  <c:v>8545</c:v>
                </c:pt>
                <c:pt idx="107">
                  <c:v>8554</c:v>
                </c:pt>
                <c:pt idx="108">
                  <c:v>8580</c:v>
                </c:pt>
                <c:pt idx="109">
                  <c:v>8606</c:v>
                </c:pt>
                <c:pt idx="110">
                  <c:v>8553</c:v>
                </c:pt>
                <c:pt idx="111">
                  <c:v>8578</c:v>
                </c:pt>
                <c:pt idx="112">
                  <c:v>8548</c:v>
                </c:pt>
                <c:pt idx="113">
                  <c:v>8508</c:v>
                </c:pt>
                <c:pt idx="114">
                  <c:v>8511</c:v>
                </c:pt>
                <c:pt idx="115">
                  <c:v>8550</c:v>
                </c:pt>
                <c:pt idx="116">
                  <c:v>8543</c:v>
                </c:pt>
                <c:pt idx="117">
                  <c:v>8586</c:v>
                </c:pt>
                <c:pt idx="118">
                  <c:v>8622</c:v>
                </c:pt>
                <c:pt idx="119">
                  <c:v>8596</c:v>
                </c:pt>
                <c:pt idx="120">
                  <c:v>8626</c:v>
                </c:pt>
                <c:pt idx="121">
                  <c:v>8640</c:v>
                </c:pt>
                <c:pt idx="122">
                  <c:v>8634</c:v>
                </c:pt>
                <c:pt idx="123">
                  <c:v>8663</c:v>
                </c:pt>
                <c:pt idx="124">
                  <c:v>8675</c:v>
                </c:pt>
                <c:pt idx="125">
                  <c:v>8653</c:v>
                </c:pt>
                <c:pt idx="126">
                  <c:v>8667</c:v>
                </c:pt>
                <c:pt idx="127">
                  <c:v>8727</c:v>
                </c:pt>
                <c:pt idx="128">
                  <c:v>8713</c:v>
                </c:pt>
                <c:pt idx="129">
                  <c:v>8758</c:v>
                </c:pt>
                <c:pt idx="130">
                  <c:v>8754</c:v>
                </c:pt>
                <c:pt idx="131">
                  <c:v>8752</c:v>
                </c:pt>
                <c:pt idx="132">
                  <c:v>8780</c:v>
                </c:pt>
                <c:pt idx="133">
                  <c:v>8777</c:v>
                </c:pt>
                <c:pt idx="134">
                  <c:v>8753</c:v>
                </c:pt>
                <c:pt idx="135">
                  <c:v>8758</c:v>
                </c:pt>
                <c:pt idx="136">
                  <c:v>8756</c:v>
                </c:pt>
                <c:pt idx="137">
                  <c:v>8689</c:v>
                </c:pt>
                <c:pt idx="138">
                  <c:v>8684</c:v>
                </c:pt>
                <c:pt idx="139">
                  <c:v>8691</c:v>
                </c:pt>
                <c:pt idx="140">
                  <c:v>8681</c:v>
                </c:pt>
                <c:pt idx="141">
                  <c:v>8669</c:v>
                </c:pt>
                <c:pt idx="142">
                  <c:v>8698</c:v>
                </c:pt>
                <c:pt idx="143">
                  <c:v>8725</c:v>
                </c:pt>
                <c:pt idx="144">
                  <c:v>8707</c:v>
                </c:pt>
                <c:pt idx="145">
                  <c:v>8669</c:v>
                </c:pt>
                <c:pt idx="146">
                  <c:v>8550</c:v>
                </c:pt>
                <c:pt idx="147">
                  <c:v>8560</c:v>
                </c:pt>
                <c:pt idx="148">
                  <c:v>8560</c:v>
                </c:pt>
                <c:pt idx="149">
                  <c:v>8744</c:v>
                </c:pt>
                <c:pt idx="150">
                  <c:v>8770</c:v>
                </c:pt>
                <c:pt idx="151">
                  <c:v>8813</c:v>
                </c:pt>
                <c:pt idx="152">
                  <c:v>8866</c:v>
                </c:pt>
                <c:pt idx="153">
                  <c:v>8846</c:v>
                </c:pt>
                <c:pt idx="154">
                  <c:v>8872</c:v>
                </c:pt>
                <c:pt idx="155">
                  <c:v>8850</c:v>
                </c:pt>
                <c:pt idx="156">
                  <c:v>8863</c:v>
                </c:pt>
                <c:pt idx="157">
                  <c:v>8872</c:v>
                </c:pt>
                <c:pt idx="158">
                  <c:v>8844</c:v>
                </c:pt>
                <c:pt idx="159">
                  <c:v>8793</c:v>
                </c:pt>
                <c:pt idx="160">
                  <c:v>8742</c:v>
                </c:pt>
                <c:pt idx="161">
                  <c:v>8809</c:v>
                </c:pt>
                <c:pt idx="162">
                  <c:v>8801</c:v>
                </c:pt>
                <c:pt idx="163">
                  <c:v>8795</c:v>
                </c:pt>
                <c:pt idx="164">
                  <c:v>8799</c:v>
                </c:pt>
                <c:pt idx="165">
                  <c:v>8834</c:v>
                </c:pt>
                <c:pt idx="166">
                  <c:v>8792</c:v>
                </c:pt>
                <c:pt idx="167">
                  <c:v>8824</c:v>
                </c:pt>
                <c:pt idx="168">
                  <c:v>8840</c:v>
                </c:pt>
                <c:pt idx="169">
                  <c:v>8880</c:v>
                </c:pt>
                <c:pt idx="170">
                  <c:v>8771</c:v>
                </c:pt>
                <c:pt idx="171">
                  <c:v>8849</c:v>
                </c:pt>
                <c:pt idx="172">
                  <c:v>8889</c:v>
                </c:pt>
                <c:pt idx="173">
                  <c:v>8859</c:v>
                </c:pt>
                <c:pt idx="174">
                  <c:v>8906</c:v>
                </c:pt>
                <c:pt idx="175">
                  <c:v>8902</c:v>
                </c:pt>
                <c:pt idx="176">
                  <c:v>8940</c:v>
                </c:pt>
                <c:pt idx="177">
                  <c:v>8967</c:v>
                </c:pt>
                <c:pt idx="178">
                  <c:v>8945</c:v>
                </c:pt>
                <c:pt idx="179">
                  <c:v>8926</c:v>
                </c:pt>
                <c:pt idx="180">
                  <c:v>8973</c:v>
                </c:pt>
                <c:pt idx="181">
                  <c:v>9008</c:v>
                </c:pt>
                <c:pt idx="182">
                  <c:v>9098</c:v>
                </c:pt>
                <c:pt idx="183">
                  <c:v>9112</c:v>
                </c:pt>
                <c:pt idx="184">
                  <c:v>9100</c:v>
                </c:pt>
                <c:pt idx="185">
                  <c:v>9119</c:v>
                </c:pt>
                <c:pt idx="186">
                  <c:v>9104</c:v>
                </c:pt>
                <c:pt idx="187">
                  <c:v>9089</c:v>
                </c:pt>
                <c:pt idx="188">
                  <c:v>9088</c:v>
                </c:pt>
                <c:pt idx="189">
                  <c:v>9117</c:v>
                </c:pt>
                <c:pt idx="190">
                  <c:v>9149</c:v>
                </c:pt>
                <c:pt idx="191">
                  <c:v>9155</c:v>
                </c:pt>
                <c:pt idx="192">
                  <c:v>9080</c:v>
                </c:pt>
                <c:pt idx="193">
                  <c:v>9104</c:v>
                </c:pt>
                <c:pt idx="194">
                  <c:v>9112</c:v>
                </c:pt>
                <c:pt idx="195">
                  <c:v>9134</c:v>
                </c:pt>
                <c:pt idx="196">
                  <c:v>9171</c:v>
                </c:pt>
                <c:pt idx="197">
                  <c:v>9101</c:v>
                </c:pt>
                <c:pt idx="198">
                  <c:v>8953</c:v>
                </c:pt>
                <c:pt idx="199">
                  <c:v>9019</c:v>
                </c:pt>
                <c:pt idx="200">
                  <c:v>8965</c:v>
                </c:pt>
              </c:numCache>
            </c:numRef>
          </c:val>
        </c:ser>
        <c:ser>
          <c:idx val="3"/>
          <c:order val="1"/>
          <c:tx>
            <c:strRef>
              <c:f>'Prison pop tables (longterm)'!$G$2:$I$2</c:f>
              <c:strCache>
                <c:ptCount val="1"/>
                <c:pt idx="0">
                  <c:v>Forecast</c:v>
                </c:pt>
              </c:strCache>
            </c:strRef>
          </c:tx>
          <c:spPr>
            <a:ln w="25400">
              <a:solidFill>
                <a:schemeClr val="accent1"/>
              </a:solidFill>
              <a:prstDash val="solid"/>
            </a:ln>
          </c:spPr>
          <c:marker>
            <c:symbol val="x"/>
            <c:size val="3"/>
            <c:spPr>
              <a:noFill/>
              <a:ln w="9525">
                <a:noFill/>
              </a:ln>
            </c:spPr>
          </c:marker>
          <c:cat>
            <c:numRef>
              <c:f>'Prison pop tables (shortterm)'!$B$4:$B$250</c:f>
              <c:numCache>
                <c:formatCode>d\-mmm\-yy</c:formatCode>
                <c:ptCount val="247"/>
                <c:pt idx="0">
                  <c:v>40966</c:v>
                </c:pt>
                <c:pt idx="1">
                  <c:v>40973</c:v>
                </c:pt>
                <c:pt idx="2">
                  <c:v>40980</c:v>
                </c:pt>
                <c:pt idx="3">
                  <c:v>40987</c:v>
                </c:pt>
                <c:pt idx="4">
                  <c:v>40994</c:v>
                </c:pt>
                <c:pt idx="5">
                  <c:v>41001</c:v>
                </c:pt>
                <c:pt idx="6">
                  <c:v>41008</c:v>
                </c:pt>
                <c:pt idx="7">
                  <c:v>41015</c:v>
                </c:pt>
                <c:pt idx="8">
                  <c:v>41022</c:v>
                </c:pt>
                <c:pt idx="9">
                  <c:v>41029</c:v>
                </c:pt>
                <c:pt idx="10">
                  <c:v>41036</c:v>
                </c:pt>
                <c:pt idx="11">
                  <c:v>41043</c:v>
                </c:pt>
                <c:pt idx="12">
                  <c:v>41050</c:v>
                </c:pt>
                <c:pt idx="13">
                  <c:v>41057</c:v>
                </c:pt>
                <c:pt idx="14">
                  <c:v>41064</c:v>
                </c:pt>
                <c:pt idx="15">
                  <c:v>41071</c:v>
                </c:pt>
                <c:pt idx="16">
                  <c:v>41078</c:v>
                </c:pt>
                <c:pt idx="17">
                  <c:v>41085</c:v>
                </c:pt>
                <c:pt idx="18">
                  <c:v>41092</c:v>
                </c:pt>
                <c:pt idx="19">
                  <c:v>41099</c:v>
                </c:pt>
                <c:pt idx="20">
                  <c:v>41106</c:v>
                </c:pt>
                <c:pt idx="21">
                  <c:v>41113</c:v>
                </c:pt>
                <c:pt idx="22">
                  <c:v>41120</c:v>
                </c:pt>
                <c:pt idx="23">
                  <c:v>41127</c:v>
                </c:pt>
                <c:pt idx="24">
                  <c:v>41134</c:v>
                </c:pt>
                <c:pt idx="25">
                  <c:v>41141</c:v>
                </c:pt>
                <c:pt idx="26">
                  <c:v>41148</c:v>
                </c:pt>
                <c:pt idx="27">
                  <c:v>41155</c:v>
                </c:pt>
                <c:pt idx="28">
                  <c:v>41162</c:v>
                </c:pt>
                <c:pt idx="29">
                  <c:v>41169</c:v>
                </c:pt>
                <c:pt idx="30">
                  <c:v>41176</c:v>
                </c:pt>
                <c:pt idx="31">
                  <c:v>41183</c:v>
                </c:pt>
                <c:pt idx="32">
                  <c:v>41190</c:v>
                </c:pt>
                <c:pt idx="33">
                  <c:v>41197</c:v>
                </c:pt>
                <c:pt idx="34">
                  <c:v>41204</c:v>
                </c:pt>
                <c:pt idx="35">
                  <c:v>41211</c:v>
                </c:pt>
                <c:pt idx="36">
                  <c:v>41218</c:v>
                </c:pt>
                <c:pt idx="37">
                  <c:v>41225</c:v>
                </c:pt>
                <c:pt idx="38">
                  <c:v>41232</c:v>
                </c:pt>
                <c:pt idx="39">
                  <c:v>41239</c:v>
                </c:pt>
                <c:pt idx="40">
                  <c:v>41246</c:v>
                </c:pt>
                <c:pt idx="41">
                  <c:v>41253</c:v>
                </c:pt>
                <c:pt idx="42">
                  <c:v>41260</c:v>
                </c:pt>
                <c:pt idx="43">
                  <c:v>41267</c:v>
                </c:pt>
                <c:pt idx="44">
                  <c:v>41274</c:v>
                </c:pt>
                <c:pt idx="45">
                  <c:v>41281</c:v>
                </c:pt>
                <c:pt idx="46">
                  <c:v>41288</c:v>
                </c:pt>
                <c:pt idx="47">
                  <c:v>41295</c:v>
                </c:pt>
                <c:pt idx="48">
                  <c:v>41302</c:v>
                </c:pt>
                <c:pt idx="49">
                  <c:v>41309</c:v>
                </c:pt>
                <c:pt idx="50">
                  <c:v>41316</c:v>
                </c:pt>
                <c:pt idx="51">
                  <c:v>41323</c:v>
                </c:pt>
                <c:pt idx="52">
                  <c:v>41330</c:v>
                </c:pt>
                <c:pt idx="53">
                  <c:v>41337</c:v>
                </c:pt>
                <c:pt idx="54">
                  <c:v>41344</c:v>
                </c:pt>
                <c:pt idx="55">
                  <c:v>41351</c:v>
                </c:pt>
                <c:pt idx="56">
                  <c:v>41358</c:v>
                </c:pt>
                <c:pt idx="57">
                  <c:v>41365</c:v>
                </c:pt>
                <c:pt idx="58">
                  <c:v>41372</c:v>
                </c:pt>
                <c:pt idx="59">
                  <c:v>41379</c:v>
                </c:pt>
                <c:pt idx="60">
                  <c:v>41386</c:v>
                </c:pt>
                <c:pt idx="61">
                  <c:v>41393</c:v>
                </c:pt>
                <c:pt idx="62">
                  <c:v>41400</c:v>
                </c:pt>
                <c:pt idx="63">
                  <c:v>41407</c:v>
                </c:pt>
                <c:pt idx="64">
                  <c:v>41414</c:v>
                </c:pt>
                <c:pt idx="65">
                  <c:v>41421</c:v>
                </c:pt>
                <c:pt idx="66">
                  <c:v>41428</c:v>
                </c:pt>
                <c:pt idx="67">
                  <c:v>41435</c:v>
                </c:pt>
                <c:pt idx="68">
                  <c:v>41442</c:v>
                </c:pt>
                <c:pt idx="69">
                  <c:v>41449</c:v>
                </c:pt>
                <c:pt idx="70">
                  <c:v>41456</c:v>
                </c:pt>
                <c:pt idx="71">
                  <c:v>41463</c:v>
                </c:pt>
                <c:pt idx="72">
                  <c:v>41470</c:v>
                </c:pt>
                <c:pt idx="73">
                  <c:v>41477</c:v>
                </c:pt>
                <c:pt idx="74">
                  <c:v>41484</c:v>
                </c:pt>
                <c:pt idx="75">
                  <c:v>41491</c:v>
                </c:pt>
                <c:pt idx="76">
                  <c:v>41498</c:v>
                </c:pt>
                <c:pt idx="77">
                  <c:v>41505</c:v>
                </c:pt>
                <c:pt idx="78">
                  <c:v>41512</c:v>
                </c:pt>
                <c:pt idx="79">
                  <c:v>41519</c:v>
                </c:pt>
                <c:pt idx="80">
                  <c:v>41526</c:v>
                </c:pt>
                <c:pt idx="81">
                  <c:v>41533</c:v>
                </c:pt>
                <c:pt idx="82">
                  <c:v>41540</c:v>
                </c:pt>
                <c:pt idx="83">
                  <c:v>41547</c:v>
                </c:pt>
                <c:pt idx="84">
                  <c:v>41554</c:v>
                </c:pt>
                <c:pt idx="85">
                  <c:v>41561</c:v>
                </c:pt>
                <c:pt idx="86">
                  <c:v>41568</c:v>
                </c:pt>
                <c:pt idx="87">
                  <c:v>41575</c:v>
                </c:pt>
                <c:pt idx="88">
                  <c:v>41582</c:v>
                </c:pt>
                <c:pt idx="89">
                  <c:v>41589</c:v>
                </c:pt>
                <c:pt idx="90">
                  <c:v>41596</c:v>
                </c:pt>
                <c:pt idx="91">
                  <c:v>41603</c:v>
                </c:pt>
                <c:pt idx="92">
                  <c:v>41610</c:v>
                </c:pt>
                <c:pt idx="93">
                  <c:v>41617</c:v>
                </c:pt>
                <c:pt idx="94">
                  <c:v>41624</c:v>
                </c:pt>
                <c:pt idx="95">
                  <c:v>41631</c:v>
                </c:pt>
                <c:pt idx="96">
                  <c:v>41638</c:v>
                </c:pt>
                <c:pt idx="97">
                  <c:v>41645</c:v>
                </c:pt>
                <c:pt idx="98">
                  <c:v>41652</c:v>
                </c:pt>
                <c:pt idx="99">
                  <c:v>41659</c:v>
                </c:pt>
                <c:pt idx="100">
                  <c:v>41666</c:v>
                </c:pt>
                <c:pt idx="101">
                  <c:v>41673</c:v>
                </c:pt>
                <c:pt idx="102">
                  <c:v>41680</c:v>
                </c:pt>
                <c:pt idx="103">
                  <c:v>41687</c:v>
                </c:pt>
                <c:pt idx="104">
                  <c:v>41694</c:v>
                </c:pt>
                <c:pt idx="105">
                  <c:v>41701</c:v>
                </c:pt>
                <c:pt idx="106">
                  <c:v>41708</c:v>
                </c:pt>
                <c:pt idx="107">
                  <c:v>41715</c:v>
                </c:pt>
                <c:pt idx="108">
                  <c:v>41722</c:v>
                </c:pt>
                <c:pt idx="109">
                  <c:v>41729</c:v>
                </c:pt>
                <c:pt idx="110">
                  <c:v>41736</c:v>
                </c:pt>
                <c:pt idx="111">
                  <c:v>41743</c:v>
                </c:pt>
                <c:pt idx="112">
                  <c:v>41750</c:v>
                </c:pt>
                <c:pt idx="113">
                  <c:v>41757</c:v>
                </c:pt>
                <c:pt idx="114">
                  <c:v>41764</c:v>
                </c:pt>
                <c:pt idx="115">
                  <c:v>41771</c:v>
                </c:pt>
                <c:pt idx="116">
                  <c:v>41778</c:v>
                </c:pt>
                <c:pt idx="117">
                  <c:v>41785</c:v>
                </c:pt>
                <c:pt idx="118">
                  <c:v>41792</c:v>
                </c:pt>
                <c:pt idx="119">
                  <c:v>41799</c:v>
                </c:pt>
                <c:pt idx="120">
                  <c:v>41806</c:v>
                </c:pt>
                <c:pt idx="121">
                  <c:v>41813</c:v>
                </c:pt>
                <c:pt idx="122">
                  <c:v>41820</c:v>
                </c:pt>
                <c:pt idx="123">
                  <c:v>41827</c:v>
                </c:pt>
                <c:pt idx="124">
                  <c:v>41834</c:v>
                </c:pt>
                <c:pt idx="125">
                  <c:v>41841</c:v>
                </c:pt>
                <c:pt idx="126">
                  <c:v>41848</c:v>
                </c:pt>
                <c:pt idx="127">
                  <c:v>41855</c:v>
                </c:pt>
                <c:pt idx="128">
                  <c:v>41862</c:v>
                </c:pt>
                <c:pt idx="129">
                  <c:v>41869</c:v>
                </c:pt>
                <c:pt idx="130">
                  <c:v>41876</c:v>
                </c:pt>
                <c:pt idx="131">
                  <c:v>41883</c:v>
                </c:pt>
                <c:pt idx="132">
                  <c:v>41890</c:v>
                </c:pt>
                <c:pt idx="133">
                  <c:v>41897</c:v>
                </c:pt>
                <c:pt idx="134">
                  <c:v>41904</c:v>
                </c:pt>
                <c:pt idx="135">
                  <c:v>41911</c:v>
                </c:pt>
                <c:pt idx="136">
                  <c:v>41918</c:v>
                </c:pt>
                <c:pt idx="137">
                  <c:v>41925</c:v>
                </c:pt>
                <c:pt idx="138">
                  <c:v>41932</c:v>
                </c:pt>
                <c:pt idx="139">
                  <c:v>41939</c:v>
                </c:pt>
                <c:pt idx="140">
                  <c:v>41946</c:v>
                </c:pt>
                <c:pt idx="141">
                  <c:v>41953</c:v>
                </c:pt>
                <c:pt idx="142">
                  <c:v>41960</c:v>
                </c:pt>
                <c:pt idx="143">
                  <c:v>41967</c:v>
                </c:pt>
                <c:pt idx="144">
                  <c:v>41974</c:v>
                </c:pt>
                <c:pt idx="145">
                  <c:v>41981</c:v>
                </c:pt>
                <c:pt idx="146">
                  <c:v>41988</c:v>
                </c:pt>
                <c:pt idx="147">
                  <c:v>41995</c:v>
                </c:pt>
                <c:pt idx="148">
                  <c:v>42002</c:v>
                </c:pt>
                <c:pt idx="149">
                  <c:v>42009</c:v>
                </c:pt>
                <c:pt idx="150">
                  <c:v>42016</c:v>
                </c:pt>
                <c:pt idx="151">
                  <c:v>42023</c:v>
                </c:pt>
                <c:pt idx="152">
                  <c:v>42030</c:v>
                </c:pt>
                <c:pt idx="153">
                  <c:v>42037</c:v>
                </c:pt>
                <c:pt idx="154">
                  <c:v>42044</c:v>
                </c:pt>
                <c:pt idx="155">
                  <c:v>42051</c:v>
                </c:pt>
                <c:pt idx="156">
                  <c:v>42058</c:v>
                </c:pt>
                <c:pt idx="157">
                  <c:v>42065</c:v>
                </c:pt>
                <c:pt idx="158">
                  <c:v>42072</c:v>
                </c:pt>
                <c:pt idx="159">
                  <c:v>42079</c:v>
                </c:pt>
                <c:pt idx="160">
                  <c:v>42086</c:v>
                </c:pt>
                <c:pt idx="161">
                  <c:v>42093</c:v>
                </c:pt>
                <c:pt idx="162">
                  <c:v>42100</c:v>
                </c:pt>
                <c:pt idx="163">
                  <c:v>42107</c:v>
                </c:pt>
                <c:pt idx="164">
                  <c:v>42114</c:v>
                </c:pt>
                <c:pt idx="165">
                  <c:v>42121</c:v>
                </c:pt>
                <c:pt idx="166">
                  <c:v>42128</c:v>
                </c:pt>
                <c:pt idx="167">
                  <c:v>42135</c:v>
                </c:pt>
                <c:pt idx="168">
                  <c:v>42142</c:v>
                </c:pt>
                <c:pt idx="169">
                  <c:v>42149</c:v>
                </c:pt>
                <c:pt idx="170">
                  <c:v>42156</c:v>
                </c:pt>
                <c:pt idx="171">
                  <c:v>42163</c:v>
                </c:pt>
                <c:pt idx="172">
                  <c:v>42170</c:v>
                </c:pt>
                <c:pt idx="173">
                  <c:v>42177</c:v>
                </c:pt>
                <c:pt idx="174">
                  <c:v>42184</c:v>
                </c:pt>
                <c:pt idx="175">
                  <c:v>42191</c:v>
                </c:pt>
                <c:pt idx="176">
                  <c:v>42198</c:v>
                </c:pt>
                <c:pt idx="177">
                  <c:v>42205</c:v>
                </c:pt>
                <c:pt idx="178">
                  <c:v>42212</c:v>
                </c:pt>
                <c:pt idx="179">
                  <c:v>42219</c:v>
                </c:pt>
                <c:pt idx="180">
                  <c:v>42226</c:v>
                </c:pt>
                <c:pt idx="181">
                  <c:v>42233</c:v>
                </c:pt>
                <c:pt idx="182">
                  <c:v>42240</c:v>
                </c:pt>
                <c:pt idx="183">
                  <c:v>42247</c:v>
                </c:pt>
                <c:pt idx="184">
                  <c:v>42254</c:v>
                </c:pt>
                <c:pt idx="185">
                  <c:v>42261</c:v>
                </c:pt>
                <c:pt idx="186">
                  <c:v>42268</c:v>
                </c:pt>
                <c:pt idx="187">
                  <c:v>42275</c:v>
                </c:pt>
                <c:pt idx="188">
                  <c:v>42282</c:v>
                </c:pt>
                <c:pt idx="189">
                  <c:v>42289</c:v>
                </c:pt>
                <c:pt idx="190">
                  <c:v>42296</c:v>
                </c:pt>
                <c:pt idx="191">
                  <c:v>42303</c:v>
                </c:pt>
                <c:pt idx="192">
                  <c:v>42310</c:v>
                </c:pt>
                <c:pt idx="193">
                  <c:v>42317</c:v>
                </c:pt>
                <c:pt idx="194">
                  <c:v>42324</c:v>
                </c:pt>
                <c:pt idx="195">
                  <c:v>42331</c:v>
                </c:pt>
                <c:pt idx="196">
                  <c:v>42338</c:v>
                </c:pt>
                <c:pt idx="197">
                  <c:v>42345</c:v>
                </c:pt>
                <c:pt idx="198">
                  <c:v>42352</c:v>
                </c:pt>
                <c:pt idx="199">
                  <c:v>42359</c:v>
                </c:pt>
                <c:pt idx="200">
                  <c:v>42366</c:v>
                </c:pt>
                <c:pt idx="201">
                  <c:v>42373</c:v>
                </c:pt>
                <c:pt idx="202">
                  <c:v>42380</c:v>
                </c:pt>
                <c:pt idx="203">
                  <c:v>42387</c:v>
                </c:pt>
                <c:pt idx="204">
                  <c:v>42394</c:v>
                </c:pt>
                <c:pt idx="205">
                  <c:v>42401</c:v>
                </c:pt>
                <c:pt idx="206">
                  <c:v>42408</c:v>
                </c:pt>
                <c:pt idx="207">
                  <c:v>42415</c:v>
                </c:pt>
                <c:pt idx="208">
                  <c:v>42422</c:v>
                </c:pt>
                <c:pt idx="209">
                  <c:v>42429</c:v>
                </c:pt>
                <c:pt idx="210">
                  <c:v>42436</c:v>
                </c:pt>
                <c:pt idx="211">
                  <c:v>42443</c:v>
                </c:pt>
                <c:pt idx="212">
                  <c:v>42450</c:v>
                </c:pt>
                <c:pt idx="213">
                  <c:v>42457</c:v>
                </c:pt>
                <c:pt idx="214">
                  <c:v>42464</c:v>
                </c:pt>
                <c:pt idx="215">
                  <c:v>42471</c:v>
                </c:pt>
                <c:pt idx="216">
                  <c:v>42478</c:v>
                </c:pt>
                <c:pt idx="217">
                  <c:v>42485</c:v>
                </c:pt>
                <c:pt idx="218">
                  <c:v>42492</c:v>
                </c:pt>
                <c:pt idx="219">
                  <c:v>42499</c:v>
                </c:pt>
                <c:pt idx="220">
                  <c:v>42506</c:v>
                </c:pt>
                <c:pt idx="221">
                  <c:v>42513</c:v>
                </c:pt>
                <c:pt idx="222">
                  <c:v>42520</c:v>
                </c:pt>
                <c:pt idx="223">
                  <c:v>42527</c:v>
                </c:pt>
                <c:pt idx="224">
                  <c:v>42534</c:v>
                </c:pt>
                <c:pt idx="225">
                  <c:v>42541</c:v>
                </c:pt>
                <c:pt idx="226">
                  <c:v>42548</c:v>
                </c:pt>
                <c:pt idx="227">
                  <c:v>42555</c:v>
                </c:pt>
                <c:pt idx="228">
                  <c:v>42562</c:v>
                </c:pt>
                <c:pt idx="229">
                  <c:v>42569</c:v>
                </c:pt>
                <c:pt idx="230">
                  <c:v>42576</c:v>
                </c:pt>
                <c:pt idx="231">
                  <c:v>42583</c:v>
                </c:pt>
                <c:pt idx="232">
                  <c:v>42590</c:v>
                </c:pt>
                <c:pt idx="233">
                  <c:v>42597</c:v>
                </c:pt>
                <c:pt idx="234">
                  <c:v>42604</c:v>
                </c:pt>
                <c:pt idx="235">
                  <c:v>42611</c:v>
                </c:pt>
                <c:pt idx="236">
                  <c:v>42618</c:v>
                </c:pt>
                <c:pt idx="237">
                  <c:v>42625</c:v>
                </c:pt>
                <c:pt idx="238">
                  <c:v>42632</c:v>
                </c:pt>
                <c:pt idx="239">
                  <c:v>42639</c:v>
                </c:pt>
                <c:pt idx="240">
                  <c:v>42646</c:v>
                </c:pt>
                <c:pt idx="241">
                  <c:v>42653</c:v>
                </c:pt>
                <c:pt idx="242">
                  <c:v>42660</c:v>
                </c:pt>
                <c:pt idx="243">
                  <c:v>42667</c:v>
                </c:pt>
                <c:pt idx="244">
                  <c:v>42674</c:v>
                </c:pt>
                <c:pt idx="245">
                  <c:v>42681</c:v>
                </c:pt>
                <c:pt idx="246">
                  <c:v>42688</c:v>
                </c:pt>
              </c:numCache>
            </c:numRef>
          </c:cat>
          <c:val>
            <c:numRef>
              <c:f>'Prison pop tables (shortterm)'!$I$4:$I$250</c:f>
              <c:numCache>
                <c:formatCode>_-* #,##0_-;\-* #,##0_-;_-* "-"??_-;_-@_-</c:formatCode>
                <c:ptCount val="247"/>
                <c:pt idx="195">
                  <c:v>9108.331411758616</c:v>
                </c:pt>
                <c:pt idx="196">
                  <c:v>9113.8384633173591</c:v>
                </c:pt>
                <c:pt idx="197">
                  <c:v>9107.0191310792179</c:v>
                </c:pt>
                <c:pt idx="198">
                  <c:v>8993.4943442379918</c:v>
                </c:pt>
                <c:pt idx="199">
                  <c:v>8828.1446200326063</c:v>
                </c:pt>
                <c:pt idx="200">
                  <c:v>8804.3825396505472</c:v>
                </c:pt>
                <c:pt idx="201">
                  <c:v>8998.2036530536298</c:v>
                </c:pt>
                <c:pt idx="202">
                  <c:v>9038.7292464538441</c:v>
                </c:pt>
                <c:pt idx="203">
                  <c:v>9066.47437330701</c:v>
                </c:pt>
                <c:pt idx="204">
                  <c:v>9121.9666276833614</c:v>
                </c:pt>
                <c:pt idx="205">
                  <c:v>9051.6443240699809</c:v>
                </c:pt>
                <c:pt idx="206">
                  <c:v>9110.0713472031566</c:v>
                </c:pt>
                <c:pt idx="207">
                  <c:v>9093.743851144638</c:v>
                </c:pt>
                <c:pt idx="208">
                  <c:v>9146.0509351795008</c:v>
                </c:pt>
                <c:pt idx="209">
                  <c:v>9151.9878561681071</c:v>
                </c:pt>
                <c:pt idx="210">
                  <c:v>9110.0239095705656</c:v>
                </c:pt>
                <c:pt idx="211">
                  <c:v>9060.6366181258545</c:v>
                </c:pt>
                <c:pt idx="212">
                  <c:v>9061.6545635593375</c:v>
                </c:pt>
                <c:pt idx="213">
                  <c:v>9122.3981703690552</c:v>
                </c:pt>
                <c:pt idx="214">
                  <c:v>9154.2012012726627</c:v>
                </c:pt>
                <c:pt idx="215">
                  <c:v>9168.603323594627</c:v>
                </c:pt>
                <c:pt idx="216">
                  <c:v>9175.3143994977836</c:v>
                </c:pt>
                <c:pt idx="217">
                  <c:v>9182.1574437414456</c:v>
                </c:pt>
                <c:pt idx="218">
                  <c:v>9159.25716856898</c:v>
                </c:pt>
                <c:pt idx="219">
                  <c:v>9164.2396423571881</c:v>
                </c:pt>
                <c:pt idx="220">
                  <c:v>9230.2333706808731</c:v>
                </c:pt>
                <c:pt idx="221">
                  <c:v>9303.7925588344588</c:v>
                </c:pt>
                <c:pt idx="222">
                  <c:v>9264.3612751648361</c:v>
                </c:pt>
                <c:pt idx="223">
                  <c:v>9217.5374005359263</c:v>
                </c:pt>
                <c:pt idx="224">
                  <c:v>9213.7161657070355</c:v>
                </c:pt>
                <c:pt idx="225">
                  <c:v>9205.2984771541451</c:v>
                </c:pt>
                <c:pt idx="226">
                  <c:v>9274.5526541527961</c:v>
                </c:pt>
                <c:pt idx="227">
                  <c:v>9323.4524351692271</c:v>
                </c:pt>
                <c:pt idx="228">
                  <c:v>9303.0378116469838</c:v>
                </c:pt>
                <c:pt idx="229">
                  <c:v>9293.2110956604283</c:v>
                </c:pt>
                <c:pt idx="230">
                  <c:v>9237.4728040841092</c:v>
                </c:pt>
                <c:pt idx="231">
                  <c:v>9275.4431883575835</c:v>
                </c:pt>
                <c:pt idx="232">
                  <c:v>9292.1688230188229</c:v>
                </c:pt>
                <c:pt idx="233">
                  <c:v>9321.5937972215852</c:v>
                </c:pt>
                <c:pt idx="234">
                  <c:v>9400.9297561839921</c:v>
                </c:pt>
                <c:pt idx="235">
                  <c:v>9397.2034527592841</c:v>
                </c:pt>
                <c:pt idx="236">
                  <c:v>9368.1345908345211</c:v>
                </c:pt>
                <c:pt idx="237">
                  <c:v>9433.7546471064416</c:v>
                </c:pt>
                <c:pt idx="238">
                  <c:v>9426.2358064667897</c:v>
                </c:pt>
                <c:pt idx="239">
                  <c:v>9388.8130602158672</c:v>
                </c:pt>
                <c:pt idx="240">
                  <c:v>9347.7641358635519</c:v>
                </c:pt>
                <c:pt idx="241">
                  <c:v>9323.1973479571316</c:v>
                </c:pt>
                <c:pt idx="242">
                  <c:v>9387.3335779629397</c:v>
                </c:pt>
                <c:pt idx="243">
                  <c:v>9465.4667138570148</c:v>
                </c:pt>
                <c:pt idx="244">
                  <c:v>9373.3017674955245</c:v>
                </c:pt>
                <c:pt idx="245">
                  <c:v>9398.1381086123802</c:v>
                </c:pt>
                <c:pt idx="246">
                  <c:v>9370.8867972007683</c:v>
                </c:pt>
              </c:numCache>
            </c:numRef>
          </c:val>
        </c:ser>
        <c:marker val="1"/>
        <c:axId val="103158912"/>
        <c:axId val="103161216"/>
      </c:lineChart>
      <c:dateAx>
        <c:axId val="103158912"/>
        <c:scaling>
          <c:orientation val="minMax"/>
          <c:max val="42688"/>
          <c:min val="40966"/>
        </c:scaling>
        <c:axPos val="b"/>
        <c:title>
          <c:tx>
            <c:rich>
              <a:bodyPr/>
              <a:lstStyle/>
              <a:p>
                <a:pPr>
                  <a:defRPr sz="1400" b="1" i="0" u="none" strike="noStrike" baseline="0">
                    <a:solidFill>
                      <a:srgbClr val="000000"/>
                    </a:solidFill>
                    <a:latin typeface="Arial"/>
                    <a:ea typeface="Arial"/>
                    <a:cs typeface="Arial"/>
                  </a:defRPr>
                </a:pPr>
                <a:r>
                  <a:rPr lang="en-NZ"/>
                  <a:t>Weekly data</a:t>
                </a:r>
              </a:p>
            </c:rich>
          </c:tx>
          <c:layout>
            <c:manualLayout>
              <c:xMode val="edge"/>
              <c:yMode val="edge"/>
              <c:x val="0.4755604041114973"/>
              <c:y val="0.85606274156064011"/>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103161216"/>
        <c:crosses val="autoZero"/>
        <c:auto val="1"/>
        <c:lblOffset val="100"/>
        <c:baseTimeUnit val="days"/>
        <c:majorUnit val="120"/>
        <c:majorTimeUnit val="days"/>
      </c:dateAx>
      <c:valAx>
        <c:axId val="103161216"/>
        <c:scaling>
          <c:orientation val="minMax"/>
          <c:max val="10000"/>
          <c:min val="0"/>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Persons incarcerated</a:t>
                </a:r>
              </a:p>
            </c:rich>
          </c:tx>
          <c:layout>
            <c:manualLayout>
              <c:xMode val="edge"/>
              <c:yMode val="edge"/>
              <c:x val="6.6815374619727504E-3"/>
              <c:y val="0.20479743291231026"/>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103158912"/>
        <c:crosses val="autoZero"/>
        <c:crossBetween val="midCat"/>
        <c:majorUnit val="1000"/>
      </c:valAx>
      <c:spPr>
        <a:solidFill>
          <a:srgbClr val="FFFFFF"/>
        </a:solidFill>
        <a:ln w="3175">
          <a:solidFill>
            <a:srgbClr val="000000"/>
          </a:solidFill>
          <a:prstDash val="solid"/>
        </a:ln>
      </c:spPr>
    </c:plotArea>
    <c:legend>
      <c:legendPos val="r"/>
      <c:layout>
        <c:manualLayout>
          <c:xMode val="edge"/>
          <c:yMode val="edge"/>
          <c:x val="0.32513989941201482"/>
          <c:y val="0.93210063838383084"/>
          <c:w val="0.48379899998533732"/>
          <c:h val="4.9382815278612234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600" b="1" i="0" u="none" strike="noStrike" baseline="0">
                <a:solidFill>
                  <a:srgbClr val="000000"/>
                </a:solidFill>
                <a:latin typeface="Arial"/>
                <a:ea typeface="Arial"/>
                <a:cs typeface="Arial"/>
              </a:defRPr>
            </a:pPr>
            <a:r>
              <a:rPr lang="en-NZ"/>
              <a:t>Remand prisoner numbers</a:t>
            </a:r>
          </a:p>
        </c:rich>
      </c:tx>
      <c:spPr>
        <a:noFill/>
        <a:ln w="25400">
          <a:noFill/>
        </a:ln>
      </c:spPr>
    </c:title>
    <c:plotArea>
      <c:layout>
        <c:manualLayout>
          <c:layoutTarget val="inner"/>
          <c:xMode val="edge"/>
          <c:yMode val="edge"/>
          <c:x val="0.11668825817219897"/>
          <c:y val="9.7867907296561849E-2"/>
          <c:w val="0.86439031378390063"/>
          <c:h val="0.64048300644996969"/>
        </c:manualLayout>
      </c:layout>
      <c:lineChart>
        <c:grouping val="standard"/>
        <c:ser>
          <c:idx val="2"/>
          <c:order val="0"/>
          <c:tx>
            <c:strRef>
              <c:f>'Prison pop tables (shortterm)'!$D$3</c:f>
              <c:strCache>
                <c:ptCount val="1"/>
                <c:pt idx="0">
                  <c:v>Remand </c:v>
                </c:pt>
              </c:strCache>
            </c:strRef>
          </c:tx>
          <c:spPr>
            <a:ln w="38100" cmpd="sng">
              <a:solidFill>
                <a:srgbClr val="263E78"/>
              </a:solidFill>
              <a:prstDash val="solid"/>
            </a:ln>
          </c:spPr>
          <c:marker>
            <c:symbol val="triangle"/>
            <c:size val="3"/>
            <c:spPr>
              <a:noFill/>
              <a:ln w="9525">
                <a:noFill/>
              </a:ln>
            </c:spPr>
          </c:marker>
          <c:cat>
            <c:numRef>
              <c:f>'Prison pop tables (shortterm)'!$B$4:$B$250</c:f>
              <c:numCache>
                <c:formatCode>d\-mmm\-yy</c:formatCode>
                <c:ptCount val="247"/>
                <c:pt idx="0">
                  <c:v>40966</c:v>
                </c:pt>
                <c:pt idx="1">
                  <c:v>40973</c:v>
                </c:pt>
                <c:pt idx="2">
                  <c:v>40980</c:v>
                </c:pt>
                <c:pt idx="3">
                  <c:v>40987</c:v>
                </c:pt>
                <c:pt idx="4">
                  <c:v>40994</c:v>
                </c:pt>
                <c:pt idx="5">
                  <c:v>41001</c:v>
                </c:pt>
                <c:pt idx="6">
                  <c:v>41008</c:v>
                </c:pt>
                <c:pt idx="7">
                  <c:v>41015</c:v>
                </c:pt>
                <c:pt idx="8">
                  <c:v>41022</c:v>
                </c:pt>
                <c:pt idx="9">
                  <c:v>41029</c:v>
                </c:pt>
                <c:pt idx="10">
                  <c:v>41036</c:v>
                </c:pt>
                <c:pt idx="11">
                  <c:v>41043</c:v>
                </c:pt>
                <c:pt idx="12">
                  <c:v>41050</c:v>
                </c:pt>
                <c:pt idx="13">
                  <c:v>41057</c:v>
                </c:pt>
                <c:pt idx="14">
                  <c:v>41064</c:v>
                </c:pt>
                <c:pt idx="15">
                  <c:v>41071</c:v>
                </c:pt>
                <c:pt idx="16">
                  <c:v>41078</c:v>
                </c:pt>
                <c:pt idx="17">
                  <c:v>41085</c:v>
                </c:pt>
                <c:pt idx="18">
                  <c:v>41092</c:v>
                </c:pt>
                <c:pt idx="19">
                  <c:v>41099</c:v>
                </c:pt>
                <c:pt idx="20">
                  <c:v>41106</c:v>
                </c:pt>
                <c:pt idx="21">
                  <c:v>41113</c:v>
                </c:pt>
                <c:pt idx="22">
                  <c:v>41120</c:v>
                </c:pt>
                <c:pt idx="23">
                  <c:v>41127</c:v>
                </c:pt>
                <c:pt idx="24">
                  <c:v>41134</c:v>
                </c:pt>
                <c:pt idx="25">
                  <c:v>41141</c:v>
                </c:pt>
                <c:pt idx="26">
                  <c:v>41148</c:v>
                </c:pt>
                <c:pt idx="27">
                  <c:v>41155</c:v>
                </c:pt>
                <c:pt idx="28">
                  <c:v>41162</c:v>
                </c:pt>
                <c:pt idx="29">
                  <c:v>41169</c:v>
                </c:pt>
                <c:pt idx="30">
                  <c:v>41176</c:v>
                </c:pt>
                <c:pt idx="31">
                  <c:v>41183</c:v>
                </c:pt>
                <c:pt idx="32">
                  <c:v>41190</c:v>
                </c:pt>
                <c:pt idx="33">
                  <c:v>41197</c:v>
                </c:pt>
                <c:pt idx="34">
                  <c:v>41204</c:v>
                </c:pt>
                <c:pt idx="35">
                  <c:v>41211</c:v>
                </c:pt>
                <c:pt idx="36">
                  <c:v>41218</c:v>
                </c:pt>
                <c:pt idx="37">
                  <c:v>41225</c:v>
                </c:pt>
                <c:pt idx="38">
                  <c:v>41232</c:v>
                </c:pt>
                <c:pt idx="39">
                  <c:v>41239</c:v>
                </c:pt>
                <c:pt idx="40">
                  <c:v>41246</c:v>
                </c:pt>
                <c:pt idx="41">
                  <c:v>41253</c:v>
                </c:pt>
                <c:pt idx="42">
                  <c:v>41260</c:v>
                </c:pt>
                <c:pt idx="43">
                  <c:v>41267</c:v>
                </c:pt>
                <c:pt idx="44">
                  <c:v>41274</c:v>
                </c:pt>
                <c:pt idx="45">
                  <c:v>41281</c:v>
                </c:pt>
                <c:pt idx="46">
                  <c:v>41288</c:v>
                </c:pt>
                <c:pt idx="47">
                  <c:v>41295</c:v>
                </c:pt>
                <c:pt idx="48">
                  <c:v>41302</c:v>
                </c:pt>
                <c:pt idx="49">
                  <c:v>41309</c:v>
                </c:pt>
                <c:pt idx="50">
                  <c:v>41316</c:v>
                </c:pt>
                <c:pt idx="51">
                  <c:v>41323</c:v>
                </c:pt>
                <c:pt idx="52">
                  <c:v>41330</c:v>
                </c:pt>
                <c:pt idx="53">
                  <c:v>41337</c:v>
                </c:pt>
                <c:pt idx="54">
                  <c:v>41344</c:v>
                </c:pt>
                <c:pt idx="55">
                  <c:v>41351</c:v>
                </c:pt>
                <c:pt idx="56">
                  <c:v>41358</c:v>
                </c:pt>
                <c:pt idx="57">
                  <c:v>41365</c:v>
                </c:pt>
                <c:pt idx="58">
                  <c:v>41372</c:v>
                </c:pt>
                <c:pt idx="59">
                  <c:v>41379</c:v>
                </c:pt>
                <c:pt idx="60">
                  <c:v>41386</c:v>
                </c:pt>
                <c:pt idx="61">
                  <c:v>41393</c:v>
                </c:pt>
                <c:pt idx="62">
                  <c:v>41400</c:v>
                </c:pt>
                <c:pt idx="63">
                  <c:v>41407</c:v>
                </c:pt>
                <c:pt idx="64">
                  <c:v>41414</c:v>
                </c:pt>
                <c:pt idx="65">
                  <c:v>41421</c:v>
                </c:pt>
                <c:pt idx="66">
                  <c:v>41428</c:v>
                </c:pt>
                <c:pt idx="67">
                  <c:v>41435</c:v>
                </c:pt>
                <c:pt idx="68">
                  <c:v>41442</c:v>
                </c:pt>
                <c:pt idx="69">
                  <c:v>41449</c:v>
                </c:pt>
                <c:pt idx="70">
                  <c:v>41456</c:v>
                </c:pt>
                <c:pt idx="71">
                  <c:v>41463</c:v>
                </c:pt>
                <c:pt idx="72">
                  <c:v>41470</c:v>
                </c:pt>
                <c:pt idx="73">
                  <c:v>41477</c:v>
                </c:pt>
                <c:pt idx="74">
                  <c:v>41484</c:v>
                </c:pt>
                <c:pt idx="75">
                  <c:v>41491</c:v>
                </c:pt>
                <c:pt idx="76">
                  <c:v>41498</c:v>
                </c:pt>
                <c:pt idx="77">
                  <c:v>41505</c:v>
                </c:pt>
                <c:pt idx="78">
                  <c:v>41512</c:v>
                </c:pt>
                <c:pt idx="79">
                  <c:v>41519</c:v>
                </c:pt>
                <c:pt idx="80">
                  <c:v>41526</c:v>
                </c:pt>
                <c:pt idx="81">
                  <c:v>41533</c:v>
                </c:pt>
                <c:pt idx="82">
                  <c:v>41540</c:v>
                </c:pt>
                <c:pt idx="83">
                  <c:v>41547</c:v>
                </c:pt>
                <c:pt idx="84">
                  <c:v>41554</c:v>
                </c:pt>
                <c:pt idx="85">
                  <c:v>41561</c:v>
                </c:pt>
                <c:pt idx="86">
                  <c:v>41568</c:v>
                </c:pt>
                <c:pt idx="87">
                  <c:v>41575</c:v>
                </c:pt>
                <c:pt idx="88">
                  <c:v>41582</c:v>
                </c:pt>
                <c:pt idx="89">
                  <c:v>41589</c:v>
                </c:pt>
                <c:pt idx="90">
                  <c:v>41596</c:v>
                </c:pt>
                <c:pt idx="91">
                  <c:v>41603</c:v>
                </c:pt>
                <c:pt idx="92">
                  <c:v>41610</c:v>
                </c:pt>
                <c:pt idx="93">
                  <c:v>41617</c:v>
                </c:pt>
                <c:pt idx="94">
                  <c:v>41624</c:v>
                </c:pt>
                <c:pt idx="95">
                  <c:v>41631</c:v>
                </c:pt>
                <c:pt idx="96">
                  <c:v>41638</c:v>
                </c:pt>
                <c:pt idx="97">
                  <c:v>41645</c:v>
                </c:pt>
                <c:pt idx="98">
                  <c:v>41652</c:v>
                </c:pt>
                <c:pt idx="99">
                  <c:v>41659</c:v>
                </c:pt>
                <c:pt idx="100">
                  <c:v>41666</c:v>
                </c:pt>
                <c:pt idx="101">
                  <c:v>41673</c:v>
                </c:pt>
                <c:pt idx="102">
                  <c:v>41680</c:v>
                </c:pt>
                <c:pt idx="103">
                  <c:v>41687</c:v>
                </c:pt>
                <c:pt idx="104">
                  <c:v>41694</c:v>
                </c:pt>
                <c:pt idx="105">
                  <c:v>41701</c:v>
                </c:pt>
                <c:pt idx="106">
                  <c:v>41708</c:v>
                </c:pt>
                <c:pt idx="107">
                  <c:v>41715</c:v>
                </c:pt>
                <c:pt idx="108">
                  <c:v>41722</c:v>
                </c:pt>
                <c:pt idx="109">
                  <c:v>41729</c:v>
                </c:pt>
                <c:pt idx="110">
                  <c:v>41736</c:v>
                </c:pt>
                <c:pt idx="111">
                  <c:v>41743</c:v>
                </c:pt>
                <c:pt idx="112">
                  <c:v>41750</c:v>
                </c:pt>
                <c:pt idx="113">
                  <c:v>41757</c:v>
                </c:pt>
                <c:pt idx="114">
                  <c:v>41764</c:v>
                </c:pt>
                <c:pt idx="115">
                  <c:v>41771</c:v>
                </c:pt>
                <c:pt idx="116">
                  <c:v>41778</c:v>
                </c:pt>
                <c:pt idx="117">
                  <c:v>41785</c:v>
                </c:pt>
                <c:pt idx="118">
                  <c:v>41792</c:v>
                </c:pt>
                <c:pt idx="119">
                  <c:v>41799</c:v>
                </c:pt>
                <c:pt idx="120">
                  <c:v>41806</c:v>
                </c:pt>
                <c:pt idx="121">
                  <c:v>41813</c:v>
                </c:pt>
                <c:pt idx="122">
                  <c:v>41820</c:v>
                </c:pt>
                <c:pt idx="123">
                  <c:v>41827</c:v>
                </c:pt>
                <c:pt idx="124">
                  <c:v>41834</c:v>
                </c:pt>
                <c:pt idx="125">
                  <c:v>41841</c:v>
                </c:pt>
                <c:pt idx="126">
                  <c:v>41848</c:v>
                </c:pt>
                <c:pt idx="127">
                  <c:v>41855</c:v>
                </c:pt>
                <c:pt idx="128">
                  <c:v>41862</c:v>
                </c:pt>
                <c:pt idx="129">
                  <c:v>41869</c:v>
                </c:pt>
                <c:pt idx="130">
                  <c:v>41876</c:v>
                </c:pt>
                <c:pt idx="131">
                  <c:v>41883</c:v>
                </c:pt>
                <c:pt idx="132">
                  <c:v>41890</c:v>
                </c:pt>
                <c:pt idx="133">
                  <c:v>41897</c:v>
                </c:pt>
                <c:pt idx="134">
                  <c:v>41904</c:v>
                </c:pt>
                <c:pt idx="135">
                  <c:v>41911</c:v>
                </c:pt>
                <c:pt idx="136">
                  <c:v>41918</c:v>
                </c:pt>
                <c:pt idx="137">
                  <c:v>41925</c:v>
                </c:pt>
                <c:pt idx="138">
                  <c:v>41932</c:v>
                </c:pt>
                <c:pt idx="139">
                  <c:v>41939</c:v>
                </c:pt>
                <c:pt idx="140">
                  <c:v>41946</c:v>
                </c:pt>
                <c:pt idx="141">
                  <c:v>41953</c:v>
                </c:pt>
                <c:pt idx="142">
                  <c:v>41960</c:v>
                </c:pt>
                <c:pt idx="143">
                  <c:v>41967</c:v>
                </c:pt>
                <c:pt idx="144">
                  <c:v>41974</c:v>
                </c:pt>
                <c:pt idx="145">
                  <c:v>41981</c:v>
                </c:pt>
                <c:pt idx="146">
                  <c:v>41988</c:v>
                </c:pt>
                <c:pt idx="147">
                  <c:v>41995</c:v>
                </c:pt>
                <c:pt idx="148">
                  <c:v>42002</c:v>
                </c:pt>
                <c:pt idx="149">
                  <c:v>42009</c:v>
                </c:pt>
                <c:pt idx="150">
                  <c:v>42016</c:v>
                </c:pt>
                <c:pt idx="151">
                  <c:v>42023</c:v>
                </c:pt>
                <c:pt idx="152">
                  <c:v>42030</c:v>
                </c:pt>
                <c:pt idx="153">
                  <c:v>42037</c:v>
                </c:pt>
                <c:pt idx="154">
                  <c:v>42044</c:v>
                </c:pt>
                <c:pt idx="155">
                  <c:v>42051</c:v>
                </c:pt>
                <c:pt idx="156">
                  <c:v>42058</c:v>
                </c:pt>
                <c:pt idx="157">
                  <c:v>42065</c:v>
                </c:pt>
                <c:pt idx="158">
                  <c:v>42072</c:v>
                </c:pt>
                <c:pt idx="159">
                  <c:v>42079</c:v>
                </c:pt>
                <c:pt idx="160">
                  <c:v>42086</c:v>
                </c:pt>
                <c:pt idx="161">
                  <c:v>42093</c:v>
                </c:pt>
                <c:pt idx="162">
                  <c:v>42100</c:v>
                </c:pt>
                <c:pt idx="163">
                  <c:v>42107</c:v>
                </c:pt>
                <c:pt idx="164">
                  <c:v>42114</c:v>
                </c:pt>
                <c:pt idx="165">
                  <c:v>42121</c:v>
                </c:pt>
                <c:pt idx="166">
                  <c:v>42128</c:v>
                </c:pt>
                <c:pt idx="167">
                  <c:v>42135</c:v>
                </c:pt>
                <c:pt idx="168">
                  <c:v>42142</c:v>
                </c:pt>
                <c:pt idx="169">
                  <c:v>42149</c:v>
                </c:pt>
                <c:pt idx="170">
                  <c:v>42156</c:v>
                </c:pt>
                <c:pt idx="171">
                  <c:v>42163</c:v>
                </c:pt>
                <c:pt idx="172">
                  <c:v>42170</c:v>
                </c:pt>
                <c:pt idx="173">
                  <c:v>42177</c:v>
                </c:pt>
                <c:pt idx="174">
                  <c:v>42184</c:v>
                </c:pt>
                <c:pt idx="175">
                  <c:v>42191</c:v>
                </c:pt>
                <c:pt idx="176">
                  <c:v>42198</c:v>
                </c:pt>
                <c:pt idx="177">
                  <c:v>42205</c:v>
                </c:pt>
                <c:pt idx="178">
                  <c:v>42212</c:v>
                </c:pt>
                <c:pt idx="179">
                  <c:v>42219</c:v>
                </c:pt>
                <c:pt idx="180">
                  <c:v>42226</c:v>
                </c:pt>
                <c:pt idx="181">
                  <c:v>42233</c:v>
                </c:pt>
                <c:pt idx="182">
                  <c:v>42240</c:v>
                </c:pt>
                <c:pt idx="183">
                  <c:v>42247</c:v>
                </c:pt>
                <c:pt idx="184">
                  <c:v>42254</c:v>
                </c:pt>
                <c:pt idx="185">
                  <c:v>42261</c:v>
                </c:pt>
                <c:pt idx="186">
                  <c:v>42268</c:v>
                </c:pt>
                <c:pt idx="187">
                  <c:v>42275</c:v>
                </c:pt>
                <c:pt idx="188">
                  <c:v>42282</c:v>
                </c:pt>
                <c:pt idx="189">
                  <c:v>42289</c:v>
                </c:pt>
                <c:pt idx="190">
                  <c:v>42296</c:v>
                </c:pt>
                <c:pt idx="191">
                  <c:v>42303</c:v>
                </c:pt>
                <c:pt idx="192">
                  <c:v>42310</c:v>
                </c:pt>
                <c:pt idx="193">
                  <c:v>42317</c:v>
                </c:pt>
                <c:pt idx="194">
                  <c:v>42324</c:v>
                </c:pt>
                <c:pt idx="195">
                  <c:v>42331</c:v>
                </c:pt>
                <c:pt idx="196">
                  <c:v>42338</c:v>
                </c:pt>
                <c:pt idx="197">
                  <c:v>42345</c:v>
                </c:pt>
                <c:pt idx="198">
                  <c:v>42352</c:v>
                </c:pt>
                <c:pt idx="199">
                  <c:v>42359</c:v>
                </c:pt>
                <c:pt idx="200">
                  <c:v>42366</c:v>
                </c:pt>
                <c:pt idx="201">
                  <c:v>42373</c:v>
                </c:pt>
                <c:pt idx="202">
                  <c:v>42380</c:v>
                </c:pt>
                <c:pt idx="203">
                  <c:v>42387</c:v>
                </c:pt>
                <c:pt idx="204">
                  <c:v>42394</c:v>
                </c:pt>
                <c:pt idx="205">
                  <c:v>42401</c:v>
                </c:pt>
                <c:pt idx="206">
                  <c:v>42408</c:v>
                </c:pt>
                <c:pt idx="207">
                  <c:v>42415</c:v>
                </c:pt>
                <c:pt idx="208">
                  <c:v>42422</c:v>
                </c:pt>
                <c:pt idx="209">
                  <c:v>42429</c:v>
                </c:pt>
                <c:pt idx="210">
                  <c:v>42436</c:v>
                </c:pt>
                <c:pt idx="211">
                  <c:v>42443</c:v>
                </c:pt>
                <c:pt idx="212">
                  <c:v>42450</c:v>
                </c:pt>
                <c:pt idx="213">
                  <c:v>42457</c:v>
                </c:pt>
                <c:pt idx="214">
                  <c:v>42464</c:v>
                </c:pt>
                <c:pt idx="215">
                  <c:v>42471</c:v>
                </c:pt>
                <c:pt idx="216">
                  <c:v>42478</c:v>
                </c:pt>
                <c:pt idx="217">
                  <c:v>42485</c:v>
                </c:pt>
                <c:pt idx="218">
                  <c:v>42492</c:v>
                </c:pt>
                <c:pt idx="219">
                  <c:v>42499</c:v>
                </c:pt>
                <c:pt idx="220">
                  <c:v>42506</c:v>
                </c:pt>
                <c:pt idx="221">
                  <c:v>42513</c:v>
                </c:pt>
                <c:pt idx="222">
                  <c:v>42520</c:v>
                </c:pt>
                <c:pt idx="223">
                  <c:v>42527</c:v>
                </c:pt>
                <c:pt idx="224">
                  <c:v>42534</c:v>
                </c:pt>
                <c:pt idx="225">
                  <c:v>42541</c:v>
                </c:pt>
                <c:pt idx="226">
                  <c:v>42548</c:v>
                </c:pt>
                <c:pt idx="227">
                  <c:v>42555</c:v>
                </c:pt>
                <c:pt idx="228">
                  <c:v>42562</c:v>
                </c:pt>
                <c:pt idx="229">
                  <c:v>42569</c:v>
                </c:pt>
                <c:pt idx="230">
                  <c:v>42576</c:v>
                </c:pt>
                <c:pt idx="231">
                  <c:v>42583</c:v>
                </c:pt>
                <c:pt idx="232">
                  <c:v>42590</c:v>
                </c:pt>
                <c:pt idx="233">
                  <c:v>42597</c:v>
                </c:pt>
                <c:pt idx="234">
                  <c:v>42604</c:v>
                </c:pt>
                <c:pt idx="235">
                  <c:v>42611</c:v>
                </c:pt>
                <c:pt idx="236">
                  <c:v>42618</c:v>
                </c:pt>
                <c:pt idx="237">
                  <c:v>42625</c:v>
                </c:pt>
                <c:pt idx="238">
                  <c:v>42632</c:v>
                </c:pt>
                <c:pt idx="239">
                  <c:v>42639</c:v>
                </c:pt>
                <c:pt idx="240">
                  <c:v>42646</c:v>
                </c:pt>
                <c:pt idx="241">
                  <c:v>42653</c:v>
                </c:pt>
                <c:pt idx="242">
                  <c:v>42660</c:v>
                </c:pt>
                <c:pt idx="243">
                  <c:v>42667</c:v>
                </c:pt>
                <c:pt idx="244">
                  <c:v>42674</c:v>
                </c:pt>
                <c:pt idx="245">
                  <c:v>42681</c:v>
                </c:pt>
                <c:pt idx="246">
                  <c:v>42688</c:v>
                </c:pt>
              </c:numCache>
            </c:numRef>
          </c:cat>
          <c:val>
            <c:numRef>
              <c:f>'Prison pop tables (shortterm)'!$D$4:$D$250</c:f>
              <c:numCache>
                <c:formatCode>_-* #,##0_-;\-* #,##0_-;_-* "-"??_-;_-@_-</c:formatCode>
                <c:ptCount val="247"/>
                <c:pt idx="0">
                  <c:v>2004</c:v>
                </c:pt>
                <c:pt idx="1">
                  <c:v>2009</c:v>
                </c:pt>
                <c:pt idx="2">
                  <c:v>1990</c:v>
                </c:pt>
                <c:pt idx="3">
                  <c:v>2008</c:v>
                </c:pt>
                <c:pt idx="4">
                  <c:v>1977</c:v>
                </c:pt>
                <c:pt idx="5">
                  <c:v>1941</c:v>
                </c:pt>
                <c:pt idx="6">
                  <c:v>1944</c:v>
                </c:pt>
                <c:pt idx="7">
                  <c:v>1947</c:v>
                </c:pt>
                <c:pt idx="8">
                  <c:v>2029</c:v>
                </c:pt>
                <c:pt idx="9">
                  <c:v>2019</c:v>
                </c:pt>
                <c:pt idx="10">
                  <c:v>1955</c:v>
                </c:pt>
                <c:pt idx="11">
                  <c:v>1963</c:v>
                </c:pt>
                <c:pt idx="12">
                  <c:v>1978</c:v>
                </c:pt>
                <c:pt idx="13">
                  <c:v>2001</c:v>
                </c:pt>
                <c:pt idx="14">
                  <c:v>2044</c:v>
                </c:pt>
                <c:pt idx="15">
                  <c:v>1989</c:v>
                </c:pt>
                <c:pt idx="16">
                  <c:v>1967</c:v>
                </c:pt>
                <c:pt idx="17">
                  <c:v>1914</c:v>
                </c:pt>
                <c:pt idx="18">
                  <c:v>1884</c:v>
                </c:pt>
                <c:pt idx="19">
                  <c:v>1902</c:v>
                </c:pt>
                <c:pt idx="20">
                  <c:v>1943</c:v>
                </c:pt>
                <c:pt idx="21">
                  <c:v>1887</c:v>
                </c:pt>
                <c:pt idx="22">
                  <c:v>1888</c:v>
                </c:pt>
                <c:pt idx="23">
                  <c:v>1871</c:v>
                </c:pt>
                <c:pt idx="24">
                  <c:v>1895</c:v>
                </c:pt>
                <c:pt idx="25">
                  <c:v>1851</c:v>
                </c:pt>
                <c:pt idx="26">
                  <c:v>1816</c:v>
                </c:pt>
                <c:pt idx="27">
                  <c:v>1826</c:v>
                </c:pt>
                <c:pt idx="28">
                  <c:v>1783</c:v>
                </c:pt>
                <c:pt idx="29">
                  <c:v>1784</c:v>
                </c:pt>
                <c:pt idx="30">
                  <c:v>1807</c:v>
                </c:pt>
                <c:pt idx="31">
                  <c:v>1789</c:v>
                </c:pt>
                <c:pt idx="32">
                  <c:v>1771</c:v>
                </c:pt>
                <c:pt idx="33">
                  <c:v>1799</c:v>
                </c:pt>
                <c:pt idx="34">
                  <c:v>1837</c:v>
                </c:pt>
                <c:pt idx="35">
                  <c:v>1875</c:v>
                </c:pt>
                <c:pt idx="36">
                  <c:v>1883</c:v>
                </c:pt>
                <c:pt idx="37">
                  <c:v>1846</c:v>
                </c:pt>
                <c:pt idx="38">
                  <c:v>1860</c:v>
                </c:pt>
                <c:pt idx="39">
                  <c:v>1863</c:v>
                </c:pt>
                <c:pt idx="40">
                  <c:v>1869</c:v>
                </c:pt>
                <c:pt idx="41">
                  <c:v>1799</c:v>
                </c:pt>
                <c:pt idx="42">
                  <c:v>1774</c:v>
                </c:pt>
                <c:pt idx="43">
                  <c:v>1608</c:v>
                </c:pt>
                <c:pt idx="44">
                  <c:v>1608</c:v>
                </c:pt>
                <c:pt idx="45">
                  <c:v>1842</c:v>
                </c:pt>
                <c:pt idx="46">
                  <c:v>1933</c:v>
                </c:pt>
                <c:pt idx="47">
                  <c:v>1913</c:v>
                </c:pt>
                <c:pt idx="48">
                  <c:v>1917</c:v>
                </c:pt>
                <c:pt idx="49">
                  <c:v>1886</c:v>
                </c:pt>
                <c:pt idx="50">
                  <c:v>1890</c:v>
                </c:pt>
                <c:pt idx="51">
                  <c:v>1900</c:v>
                </c:pt>
                <c:pt idx="52">
                  <c:v>1897</c:v>
                </c:pt>
                <c:pt idx="53">
                  <c:v>1902</c:v>
                </c:pt>
                <c:pt idx="54">
                  <c:v>1904</c:v>
                </c:pt>
                <c:pt idx="55">
                  <c:v>1903</c:v>
                </c:pt>
                <c:pt idx="56">
                  <c:v>1895</c:v>
                </c:pt>
                <c:pt idx="57">
                  <c:v>1881</c:v>
                </c:pt>
                <c:pt idx="58">
                  <c:v>1902</c:v>
                </c:pt>
                <c:pt idx="59">
                  <c:v>1875</c:v>
                </c:pt>
                <c:pt idx="60">
                  <c:v>1823</c:v>
                </c:pt>
                <c:pt idx="61">
                  <c:v>1821</c:v>
                </c:pt>
                <c:pt idx="62">
                  <c:v>1788</c:v>
                </c:pt>
                <c:pt idx="63">
                  <c:v>1766</c:v>
                </c:pt>
                <c:pt idx="64">
                  <c:v>1777</c:v>
                </c:pt>
                <c:pt idx="65">
                  <c:v>1768</c:v>
                </c:pt>
                <c:pt idx="66">
                  <c:v>1720</c:v>
                </c:pt>
                <c:pt idx="67">
                  <c:v>1739</c:v>
                </c:pt>
                <c:pt idx="68">
                  <c:v>1722</c:v>
                </c:pt>
                <c:pt idx="69">
                  <c:v>1703</c:v>
                </c:pt>
                <c:pt idx="70">
                  <c:v>1669</c:v>
                </c:pt>
                <c:pt idx="71">
                  <c:v>1672</c:v>
                </c:pt>
                <c:pt idx="72">
                  <c:v>1655</c:v>
                </c:pt>
                <c:pt idx="73">
                  <c:v>1644</c:v>
                </c:pt>
                <c:pt idx="74">
                  <c:v>1615</c:v>
                </c:pt>
                <c:pt idx="75">
                  <c:v>1616</c:v>
                </c:pt>
                <c:pt idx="76">
                  <c:v>1637</c:v>
                </c:pt>
                <c:pt idx="77">
                  <c:v>1598</c:v>
                </c:pt>
                <c:pt idx="78">
                  <c:v>1632</c:v>
                </c:pt>
                <c:pt idx="79">
                  <c:v>1633</c:v>
                </c:pt>
                <c:pt idx="80">
                  <c:v>1625</c:v>
                </c:pt>
                <c:pt idx="81">
                  <c:v>1605</c:v>
                </c:pt>
                <c:pt idx="82">
                  <c:v>1629</c:v>
                </c:pt>
                <c:pt idx="83">
                  <c:v>1652</c:v>
                </c:pt>
                <c:pt idx="84">
                  <c:v>1619</c:v>
                </c:pt>
                <c:pt idx="85">
                  <c:v>1622</c:v>
                </c:pt>
                <c:pt idx="86">
                  <c:v>1631</c:v>
                </c:pt>
                <c:pt idx="87">
                  <c:v>1653</c:v>
                </c:pt>
                <c:pt idx="88">
                  <c:v>1633</c:v>
                </c:pt>
                <c:pt idx="89">
                  <c:v>1590</c:v>
                </c:pt>
                <c:pt idx="90">
                  <c:v>1593</c:v>
                </c:pt>
                <c:pt idx="91">
                  <c:v>1572</c:v>
                </c:pt>
                <c:pt idx="92">
                  <c:v>1584</c:v>
                </c:pt>
                <c:pt idx="93">
                  <c:v>1593</c:v>
                </c:pt>
                <c:pt idx="94">
                  <c:v>1555</c:v>
                </c:pt>
                <c:pt idx="95">
                  <c:v>1466</c:v>
                </c:pt>
                <c:pt idx="96">
                  <c:v>1444</c:v>
                </c:pt>
                <c:pt idx="97">
                  <c:v>1643</c:v>
                </c:pt>
                <c:pt idx="98">
                  <c:v>1737</c:v>
                </c:pt>
                <c:pt idx="99">
                  <c:v>1738</c:v>
                </c:pt>
                <c:pt idx="100">
                  <c:v>1755</c:v>
                </c:pt>
                <c:pt idx="101">
                  <c:v>1769</c:v>
                </c:pt>
                <c:pt idx="102">
                  <c:v>1785</c:v>
                </c:pt>
                <c:pt idx="103">
                  <c:v>1792</c:v>
                </c:pt>
                <c:pt idx="104">
                  <c:v>1831</c:v>
                </c:pt>
                <c:pt idx="105">
                  <c:v>1841</c:v>
                </c:pt>
                <c:pt idx="106">
                  <c:v>1848</c:v>
                </c:pt>
                <c:pt idx="107">
                  <c:v>1817</c:v>
                </c:pt>
                <c:pt idx="108">
                  <c:v>1837.5</c:v>
                </c:pt>
                <c:pt idx="109">
                  <c:v>1858</c:v>
                </c:pt>
                <c:pt idx="110">
                  <c:v>1819</c:v>
                </c:pt>
                <c:pt idx="111">
                  <c:v>1799</c:v>
                </c:pt>
                <c:pt idx="112">
                  <c:v>1788</c:v>
                </c:pt>
                <c:pt idx="113">
                  <c:v>1817</c:v>
                </c:pt>
                <c:pt idx="114">
                  <c:v>1812</c:v>
                </c:pt>
                <c:pt idx="115">
                  <c:v>1822</c:v>
                </c:pt>
                <c:pt idx="116">
                  <c:v>1800</c:v>
                </c:pt>
                <c:pt idx="117">
                  <c:v>1837</c:v>
                </c:pt>
                <c:pt idx="118">
                  <c:v>1869</c:v>
                </c:pt>
                <c:pt idx="119">
                  <c:v>1840</c:v>
                </c:pt>
                <c:pt idx="120">
                  <c:v>1868</c:v>
                </c:pt>
                <c:pt idx="121">
                  <c:v>1874</c:v>
                </c:pt>
                <c:pt idx="122">
                  <c:v>1861</c:v>
                </c:pt>
                <c:pt idx="123">
                  <c:v>1879</c:v>
                </c:pt>
                <c:pt idx="124">
                  <c:v>1880</c:v>
                </c:pt>
                <c:pt idx="125">
                  <c:v>1890</c:v>
                </c:pt>
                <c:pt idx="126">
                  <c:v>1875</c:v>
                </c:pt>
                <c:pt idx="127">
                  <c:v>1914</c:v>
                </c:pt>
                <c:pt idx="128">
                  <c:v>1874</c:v>
                </c:pt>
                <c:pt idx="129">
                  <c:v>1891</c:v>
                </c:pt>
                <c:pt idx="130">
                  <c:v>1885</c:v>
                </c:pt>
                <c:pt idx="131">
                  <c:v>1874</c:v>
                </c:pt>
                <c:pt idx="132">
                  <c:v>1887</c:v>
                </c:pt>
                <c:pt idx="133">
                  <c:v>1865</c:v>
                </c:pt>
                <c:pt idx="134">
                  <c:v>1820</c:v>
                </c:pt>
                <c:pt idx="135">
                  <c:v>1838</c:v>
                </c:pt>
                <c:pt idx="136">
                  <c:v>1851</c:v>
                </c:pt>
                <c:pt idx="137">
                  <c:v>1820</c:v>
                </c:pt>
                <c:pt idx="138">
                  <c:v>1820</c:v>
                </c:pt>
                <c:pt idx="139">
                  <c:v>1847</c:v>
                </c:pt>
                <c:pt idx="140">
                  <c:v>1826</c:v>
                </c:pt>
                <c:pt idx="141">
                  <c:v>1817</c:v>
                </c:pt>
                <c:pt idx="142">
                  <c:v>1819</c:v>
                </c:pt>
                <c:pt idx="143">
                  <c:v>1843</c:v>
                </c:pt>
                <c:pt idx="144">
                  <c:v>1845</c:v>
                </c:pt>
                <c:pt idx="145">
                  <c:v>1849</c:v>
                </c:pt>
                <c:pt idx="146">
                  <c:v>1815</c:v>
                </c:pt>
                <c:pt idx="147">
                  <c:v>1739</c:v>
                </c:pt>
                <c:pt idx="148">
                  <c:v>1715</c:v>
                </c:pt>
                <c:pt idx="149">
                  <c:v>1969</c:v>
                </c:pt>
                <c:pt idx="150">
                  <c:v>2064</c:v>
                </c:pt>
                <c:pt idx="151">
                  <c:v>2110</c:v>
                </c:pt>
                <c:pt idx="152">
                  <c:v>2155</c:v>
                </c:pt>
                <c:pt idx="153">
                  <c:v>2133</c:v>
                </c:pt>
                <c:pt idx="154">
                  <c:v>2181</c:v>
                </c:pt>
                <c:pt idx="155">
                  <c:v>2162</c:v>
                </c:pt>
                <c:pt idx="156">
                  <c:v>2186</c:v>
                </c:pt>
                <c:pt idx="157">
                  <c:v>2164</c:v>
                </c:pt>
                <c:pt idx="158">
                  <c:v>2154</c:v>
                </c:pt>
                <c:pt idx="159">
                  <c:v>2095</c:v>
                </c:pt>
                <c:pt idx="160">
                  <c:v>2069</c:v>
                </c:pt>
                <c:pt idx="161">
                  <c:v>2103</c:v>
                </c:pt>
                <c:pt idx="162">
                  <c:v>2104</c:v>
                </c:pt>
                <c:pt idx="163">
                  <c:v>2150</c:v>
                </c:pt>
                <c:pt idx="164">
                  <c:v>2111</c:v>
                </c:pt>
                <c:pt idx="165">
                  <c:v>2150</c:v>
                </c:pt>
                <c:pt idx="166">
                  <c:v>2120</c:v>
                </c:pt>
                <c:pt idx="167">
                  <c:v>2111</c:v>
                </c:pt>
                <c:pt idx="168">
                  <c:v>2159</c:v>
                </c:pt>
                <c:pt idx="169">
                  <c:v>2179</c:v>
                </c:pt>
                <c:pt idx="170">
                  <c:v>2158</c:v>
                </c:pt>
                <c:pt idx="171">
                  <c:v>2131</c:v>
                </c:pt>
                <c:pt idx="172">
                  <c:v>2154</c:v>
                </c:pt>
                <c:pt idx="173">
                  <c:v>2127</c:v>
                </c:pt>
                <c:pt idx="174">
                  <c:v>2198</c:v>
                </c:pt>
                <c:pt idx="175">
                  <c:v>2202</c:v>
                </c:pt>
                <c:pt idx="176">
                  <c:v>2214</c:v>
                </c:pt>
                <c:pt idx="177">
                  <c:v>2228</c:v>
                </c:pt>
                <c:pt idx="178">
                  <c:v>2183</c:v>
                </c:pt>
                <c:pt idx="179">
                  <c:v>2195</c:v>
                </c:pt>
                <c:pt idx="180">
                  <c:v>2214</c:v>
                </c:pt>
                <c:pt idx="181">
                  <c:v>2214</c:v>
                </c:pt>
                <c:pt idx="182">
                  <c:v>2306</c:v>
                </c:pt>
                <c:pt idx="183">
                  <c:v>2300</c:v>
                </c:pt>
                <c:pt idx="184">
                  <c:v>2252</c:v>
                </c:pt>
                <c:pt idx="185">
                  <c:v>2277</c:v>
                </c:pt>
                <c:pt idx="186">
                  <c:v>2253</c:v>
                </c:pt>
                <c:pt idx="187">
                  <c:v>2223</c:v>
                </c:pt>
                <c:pt idx="188">
                  <c:v>2207</c:v>
                </c:pt>
                <c:pt idx="189">
                  <c:v>2217</c:v>
                </c:pt>
                <c:pt idx="190">
                  <c:v>2265</c:v>
                </c:pt>
                <c:pt idx="191">
                  <c:v>2294</c:v>
                </c:pt>
                <c:pt idx="192">
                  <c:v>2226</c:v>
                </c:pt>
                <c:pt idx="193">
                  <c:v>2261</c:v>
                </c:pt>
                <c:pt idx="194">
                  <c:v>2251</c:v>
                </c:pt>
                <c:pt idx="195">
                  <c:v>2248</c:v>
                </c:pt>
                <c:pt idx="196">
                  <c:v>2274</c:v>
                </c:pt>
                <c:pt idx="197">
                  <c:v>2257</c:v>
                </c:pt>
                <c:pt idx="198">
                  <c:v>2229</c:v>
                </c:pt>
                <c:pt idx="199">
                  <c:v>2214</c:v>
                </c:pt>
                <c:pt idx="200">
                  <c:v>2184</c:v>
                </c:pt>
              </c:numCache>
            </c:numRef>
          </c:val>
        </c:ser>
        <c:ser>
          <c:idx val="0"/>
          <c:order val="1"/>
          <c:tx>
            <c:strRef>
              <c:f>'Prison pop tables (shortterm)'!$G$2:$I$2</c:f>
              <c:strCache>
                <c:ptCount val="1"/>
                <c:pt idx="0">
                  <c:v>Forecast</c:v>
                </c:pt>
              </c:strCache>
            </c:strRef>
          </c:tx>
          <c:spPr>
            <a:ln w="25400" cmpd="sng"/>
          </c:spPr>
          <c:marker>
            <c:symbol val="none"/>
          </c:marker>
          <c:cat>
            <c:numRef>
              <c:f>'Prison pop tables (shortterm)'!$B$4:$B$250</c:f>
              <c:numCache>
                <c:formatCode>d\-mmm\-yy</c:formatCode>
                <c:ptCount val="247"/>
                <c:pt idx="0">
                  <c:v>40966</c:v>
                </c:pt>
                <c:pt idx="1">
                  <c:v>40973</c:v>
                </c:pt>
                <c:pt idx="2">
                  <c:v>40980</c:v>
                </c:pt>
                <c:pt idx="3">
                  <c:v>40987</c:v>
                </c:pt>
                <c:pt idx="4">
                  <c:v>40994</c:v>
                </c:pt>
                <c:pt idx="5">
                  <c:v>41001</c:v>
                </c:pt>
                <c:pt idx="6">
                  <c:v>41008</c:v>
                </c:pt>
                <c:pt idx="7">
                  <c:v>41015</c:v>
                </c:pt>
                <c:pt idx="8">
                  <c:v>41022</c:v>
                </c:pt>
                <c:pt idx="9">
                  <c:v>41029</c:v>
                </c:pt>
                <c:pt idx="10">
                  <c:v>41036</c:v>
                </c:pt>
                <c:pt idx="11">
                  <c:v>41043</c:v>
                </c:pt>
                <c:pt idx="12">
                  <c:v>41050</c:v>
                </c:pt>
                <c:pt idx="13">
                  <c:v>41057</c:v>
                </c:pt>
                <c:pt idx="14">
                  <c:v>41064</c:v>
                </c:pt>
                <c:pt idx="15">
                  <c:v>41071</c:v>
                </c:pt>
                <c:pt idx="16">
                  <c:v>41078</c:v>
                </c:pt>
                <c:pt idx="17">
                  <c:v>41085</c:v>
                </c:pt>
                <c:pt idx="18">
                  <c:v>41092</c:v>
                </c:pt>
                <c:pt idx="19">
                  <c:v>41099</c:v>
                </c:pt>
                <c:pt idx="20">
                  <c:v>41106</c:v>
                </c:pt>
                <c:pt idx="21">
                  <c:v>41113</c:v>
                </c:pt>
                <c:pt idx="22">
                  <c:v>41120</c:v>
                </c:pt>
                <c:pt idx="23">
                  <c:v>41127</c:v>
                </c:pt>
                <c:pt idx="24">
                  <c:v>41134</c:v>
                </c:pt>
                <c:pt idx="25">
                  <c:v>41141</c:v>
                </c:pt>
                <c:pt idx="26">
                  <c:v>41148</c:v>
                </c:pt>
                <c:pt idx="27">
                  <c:v>41155</c:v>
                </c:pt>
                <c:pt idx="28">
                  <c:v>41162</c:v>
                </c:pt>
                <c:pt idx="29">
                  <c:v>41169</c:v>
                </c:pt>
                <c:pt idx="30">
                  <c:v>41176</c:v>
                </c:pt>
                <c:pt idx="31">
                  <c:v>41183</c:v>
                </c:pt>
                <c:pt idx="32">
                  <c:v>41190</c:v>
                </c:pt>
                <c:pt idx="33">
                  <c:v>41197</c:v>
                </c:pt>
                <c:pt idx="34">
                  <c:v>41204</c:v>
                </c:pt>
                <c:pt idx="35">
                  <c:v>41211</c:v>
                </c:pt>
                <c:pt idx="36">
                  <c:v>41218</c:v>
                </c:pt>
                <c:pt idx="37">
                  <c:v>41225</c:v>
                </c:pt>
                <c:pt idx="38">
                  <c:v>41232</c:v>
                </c:pt>
                <c:pt idx="39">
                  <c:v>41239</c:v>
                </c:pt>
                <c:pt idx="40">
                  <c:v>41246</c:v>
                </c:pt>
                <c:pt idx="41">
                  <c:v>41253</c:v>
                </c:pt>
                <c:pt idx="42">
                  <c:v>41260</c:v>
                </c:pt>
                <c:pt idx="43">
                  <c:v>41267</c:v>
                </c:pt>
                <c:pt idx="44">
                  <c:v>41274</c:v>
                </c:pt>
                <c:pt idx="45">
                  <c:v>41281</c:v>
                </c:pt>
                <c:pt idx="46">
                  <c:v>41288</c:v>
                </c:pt>
                <c:pt idx="47">
                  <c:v>41295</c:v>
                </c:pt>
                <c:pt idx="48">
                  <c:v>41302</c:v>
                </c:pt>
                <c:pt idx="49">
                  <c:v>41309</c:v>
                </c:pt>
                <c:pt idx="50">
                  <c:v>41316</c:v>
                </c:pt>
                <c:pt idx="51">
                  <c:v>41323</c:v>
                </c:pt>
                <c:pt idx="52">
                  <c:v>41330</c:v>
                </c:pt>
                <c:pt idx="53">
                  <c:v>41337</c:v>
                </c:pt>
                <c:pt idx="54">
                  <c:v>41344</c:v>
                </c:pt>
                <c:pt idx="55">
                  <c:v>41351</c:v>
                </c:pt>
                <c:pt idx="56">
                  <c:v>41358</c:v>
                </c:pt>
                <c:pt idx="57">
                  <c:v>41365</c:v>
                </c:pt>
                <c:pt idx="58">
                  <c:v>41372</c:v>
                </c:pt>
                <c:pt idx="59">
                  <c:v>41379</c:v>
                </c:pt>
                <c:pt idx="60">
                  <c:v>41386</c:v>
                </c:pt>
                <c:pt idx="61">
                  <c:v>41393</c:v>
                </c:pt>
                <c:pt idx="62">
                  <c:v>41400</c:v>
                </c:pt>
                <c:pt idx="63">
                  <c:v>41407</c:v>
                </c:pt>
                <c:pt idx="64">
                  <c:v>41414</c:v>
                </c:pt>
                <c:pt idx="65">
                  <c:v>41421</c:v>
                </c:pt>
                <c:pt idx="66">
                  <c:v>41428</c:v>
                </c:pt>
                <c:pt idx="67">
                  <c:v>41435</c:v>
                </c:pt>
                <c:pt idx="68">
                  <c:v>41442</c:v>
                </c:pt>
                <c:pt idx="69">
                  <c:v>41449</c:v>
                </c:pt>
                <c:pt idx="70">
                  <c:v>41456</c:v>
                </c:pt>
                <c:pt idx="71">
                  <c:v>41463</c:v>
                </c:pt>
                <c:pt idx="72">
                  <c:v>41470</c:v>
                </c:pt>
                <c:pt idx="73">
                  <c:v>41477</c:v>
                </c:pt>
                <c:pt idx="74">
                  <c:v>41484</c:v>
                </c:pt>
                <c:pt idx="75">
                  <c:v>41491</c:v>
                </c:pt>
                <c:pt idx="76">
                  <c:v>41498</c:v>
                </c:pt>
                <c:pt idx="77">
                  <c:v>41505</c:v>
                </c:pt>
                <c:pt idx="78">
                  <c:v>41512</c:v>
                </c:pt>
                <c:pt idx="79">
                  <c:v>41519</c:v>
                </c:pt>
                <c:pt idx="80">
                  <c:v>41526</c:v>
                </c:pt>
                <c:pt idx="81">
                  <c:v>41533</c:v>
                </c:pt>
                <c:pt idx="82">
                  <c:v>41540</c:v>
                </c:pt>
                <c:pt idx="83">
                  <c:v>41547</c:v>
                </c:pt>
                <c:pt idx="84">
                  <c:v>41554</c:v>
                </c:pt>
                <c:pt idx="85">
                  <c:v>41561</c:v>
                </c:pt>
                <c:pt idx="86">
                  <c:v>41568</c:v>
                </c:pt>
                <c:pt idx="87">
                  <c:v>41575</c:v>
                </c:pt>
                <c:pt idx="88">
                  <c:v>41582</c:v>
                </c:pt>
                <c:pt idx="89">
                  <c:v>41589</c:v>
                </c:pt>
                <c:pt idx="90">
                  <c:v>41596</c:v>
                </c:pt>
                <c:pt idx="91">
                  <c:v>41603</c:v>
                </c:pt>
                <c:pt idx="92">
                  <c:v>41610</c:v>
                </c:pt>
                <c:pt idx="93">
                  <c:v>41617</c:v>
                </c:pt>
                <c:pt idx="94">
                  <c:v>41624</c:v>
                </c:pt>
                <c:pt idx="95">
                  <c:v>41631</c:v>
                </c:pt>
                <c:pt idx="96">
                  <c:v>41638</c:v>
                </c:pt>
                <c:pt idx="97">
                  <c:v>41645</c:v>
                </c:pt>
                <c:pt idx="98">
                  <c:v>41652</c:v>
                </c:pt>
                <c:pt idx="99">
                  <c:v>41659</c:v>
                </c:pt>
                <c:pt idx="100">
                  <c:v>41666</c:v>
                </c:pt>
                <c:pt idx="101">
                  <c:v>41673</c:v>
                </c:pt>
                <c:pt idx="102">
                  <c:v>41680</c:v>
                </c:pt>
                <c:pt idx="103">
                  <c:v>41687</c:v>
                </c:pt>
                <c:pt idx="104">
                  <c:v>41694</c:v>
                </c:pt>
                <c:pt idx="105">
                  <c:v>41701</c:v>
                </c:pt>
                <c:pt idx="106">
                  <c:v>41708</c:v>
                </c:pt>
                <c:pt idx="107">
                  <c:v>41715</c:v>
                </c:pt>
                <c:pt idx="108">
                  <c:v>41722</c:v>
                </c:pt>
                <c:pt idx="109">
                  <c:v>41729</c:v>
                </c:pt>
                <c:pt idx="110">
                  <c:v>41736</c:v>
                </c:pt>
                <c:pt idx="111">
                  <c:v>41743</c:v>
                </c:pt>
                <c:pt idx="112">
                  <c:v>41750</c:v>
                </c:pt>
                <c:pt idx="113">
                  <c:v>41757</c:v>
                </c:pt>
                <c:pt idx="114">
                  <c:v>41764</c:v>
                </c:pt>
                <c:pt idx="115">
                  <c:v>41771</c:v>
                </c:pt>
                <c:pt idx="116">
                  <c:v>41778</c:v>
                </c:pt>
                <c:pt idx="117">
                  <c:v>41785</c:v>
                </c:pt>
                <c:pt idx="118">
                  <c:v>41792</c:v>
                </c:pt>
                <c:pt idx="119">
                  <c:v>41799</c:v>
                </c:pt>
                <c:pt idx="120">
                  <c:v>41806</c:v>
                </c:pt>
                <c:pt idx="121">
                  <c:v>41813</c:v>
                </c:pt>
                <c:pt idx="122">
                  <c:v>41820</c:v>
                </c:pt>
                <c:pt idx="123">
                  <c:v>41827</c:v>
                </c:pt>
                <c:pt idx="124">
                  <c:v>41834</c:v>
                </c:pt>
                <c:pt idx="125">
                  <c:v>41841</c:v>
                </c:pt>
                <c:pt idx="126">
                  <c:v>41848</c:v>
                </c:pt>
                <c:pt idx="127">
                  <c:v>41855</c:v>
                </c:pt>
                <c:pt idx="128">
                  <c:v>41862</c:v>
                </c:pt>
                <c:pt idx="129">
                  <c:v>41869</c:v>
                </c:pt>
                <c:pt idx="130">
                  <c:v>41876</c:v>
                </c:pt>
                <c:pt idx="131">
                  <c:v>41883</c:v>
                </c:pt>
                <c:pt idx="132">
                  <c:v>41890</c:v>
                </c:pt>
                <c:pt idx="133">
                  <c:v>41897</c:v>
                </c:pt>
                <c:pt idx="134">
                  <c:v>41904</c:v>
                </c:pt>
                <c:pt idx="135">
                  <c:v>41911</c:v>
                </c:pt>
                <c:pt idx="136">
                  <c:v>41918</c:v>
                </c:pt>
                <c:pt idx="137">
                  <c:v>41925</c:v>
                </c:pt>
                <c:pt idx="138">
                  <c:v>41932</c:v>
                </c:pt>
                <c:pt idx="139">
                  <c:v>41939</c:v>
                </c:pt>
                <c:pt idx="140">
                  <c:v>41946</c:v>
                </c:pt>
                <c:pt idx="141">
                  <c:v>41953</c:v>
                </c:pt>
                <c:pt idx="142">
                  <c:v>41960</c:v>
                </c:pt>
                <c:pt idx="143">
                  <c:v>41967</c:v>
                </c:pt>
                <c:pt idx="144">
                  <c:v>41974</c:v>
                </c:pt>
                <c:pt idx="145">
                  <c:v>41981</c:v>
                </c:pt>
                <c:pt idx="146">
                  <c:v>41988</c:v>
                </c:pt>
                <c:pt idx="147">
                  <c:v>41995</c:v>
                </c:pt>
                <c:pt idx="148">
                  <c:v>42002</c:v>
                </c:pt>
                <c:pt idx="149">
                  <c:v>42009</c:v>
                </c:pt>
                <c:pt idx="150">
                  <c:v>42016</c:v>
                </c:pt>
                <c:pt idx="151">
                  <c:v>42023</c:v>
                </c:pt>
                <c:pt idx="152">
                  <c:v>42030</c:v>
                </c:pt>
                <c:pt idx="153">
                  <c:v>42037</c:v>
                </c:pt>
                <c:pt idx="154">
                  <c:v>42044</c:v>
                </c:pt>
                <c:pt idx="155">
                  <c:v>42051</c:v>
                </c:pt>
                <c:pt idx="156">
                  <c:v>42058</c:v>
                </c:pt>
                <c:pt idx="157">
                  <c:v>42065</c:v>
                </c:pt>
                <c:pt idx="158">
                  <c:v>42072</c:v>
                </c:pt>
                <c:pt idx="159">
                  <c:v>42079</c:v>
                </c:pt>
                <c:pt idx="160">
                  <c:v>42086</c:v>
                </c:pt>
                <c:pt idx="161">
                  <c:v>42093</c:v>
                </c:pt>
                <c:pt idx="162">
                  <c:v>42100</c:v>
                </c:pt>
                <c:pt idx="163">
                  <c:v>42107</c:v>
                </c:pt>
                <c:pt idx="164">
                  <c:v>42114</c:v>
                </c:pt>
                <c:pt idx="165">
                  <c:v>42121</c:v>
                </c:pt>
                <c:pt idx="166">
                  <c:v>42128</c:v>
                </c:pt>
                <c:pt idx="167">
                  <c:v>42135</c:v>
                </c:pt>
                <c:pt idx="168">
                  <c:v>42142</c:v>
                </c:pt>
                <c:pt idx="169">
                  <c:v>42149</c:v>
                </c:pt>
                <c:pt idx="170">
                  <c:v>42156</c:v>
                </c:pt>
                <c:pt idx="171">
                  <c:v>42163</c:v>
                </c:pt>
                <c:pt idx="172">
                  <c:v>42170</c:v>
                </c:pt>
                <c:pt idx="173">
                  <c:v>42177</c:v>
                </c:pt>
                <c:pt idx="174">
                  <c:v>42184</c:v>
                </c:pt>
                <c:pt idx="175">
                  <c:v>42191</c:v>
                </c:pt>
                <c:pt idx="176">
                  <c:v>42198</c:v>
                </c:pt>
                <c:pt idx="177">
                  <c:v>42205</c:v>
                </c:pt>
                <c:pt idx="178">
                  <c:v>42212</c:v>
                </c:pt>
                <c:pt idx="179">
                  <c:v>42219</c:v>
                </c:pt>
                <c:pt idx="180">
                  <c:v>42226</c:v>
                </c:pt>
                <c:pt idx="181">
                  <c:v>42233</c:v>
                </c:pt>
                <c:pt idx="182">
                  <c:v>42240</c:v>
                </c:pt>
                <c:pt idx="183">
                  <c:v>42247</c:v>
                </c:pt>
                <c:pt idx="184">
                  <c:v>42254</c:v>
                </c:pt>
                <c:pt idx="185">
                  <c:v>42261</c:v>
                </c:pt>
                <c:pt idx="186">
                  <c:v>42268</c:v>
                </c:pt>
                <c:pt idx="187">
                  <c:v>42275</c:v>
                </c:pt>
                <c:pt idx="188">
                  <c:v>42282</c:v>
                </c:pt>
                <c:pt idx="189">
                  <c:v>42289</c:v>
                </c:pt>
                <c:pt idx="190">
                  <c:v>42296</c:v>
                </c:pt>
                <c:pt idx="191">
                  <c:v>42303</c:v>
                </c:pt>
                <c:pt idx="192">
                  <c:v>42310</c:v>
                </c:pt>
                <c:pt idx="193">
                  <c:v>42317</c:v>
                </c:pt>
                <c:pt idx="194">
                  <c:v>42324</c:v>
                </c:pt>
                <c:pt idx="195">
                  <c:v>42331</c:v>
                </c:pt>
                <c:pt idx="196">
                  <c:v>42338</c:v>
                </c:pt>
                <c:pt idx="197">
                  <c:v>42345</c:v>
                </c:pt>
                <c:pt idx="198">
                  <c:v>42352</c:v>
                </c:pt>
                <c:pt idx="199">
                  <c:v>42359</c:v>
                </c:pt>
                <c:pt idx="200">
                  <c:v>42366</c:v>
                </c:pt>
                <c:pt idx="201">
                  <c:v>42373</c:v>
                </c:pt>
                <c:pt idx="202">
                  <c:v>42380</c:v>
                </c:pt>
                <c:pt idx="203">
                  <c:v>42387</c:v>
                </c:pt>
                <c:pt idx="204">
                  <c:v>42394</c:v>
                </c:pt>
                <c:pt idx="205">
                  <c:v>42401</c:v>
                </c:pt>
                <c:pt idx="206">
                  <c:v>42408</c:v>
                </c:pt>
                <c:pt idx="207">
                  <c:v>42415</c:v>
                </c:pt>
                <c:pt idx="208">
                  <c:v>42422</c:v>
                </c:pt>
                <c:pt idx="209">
                  <c:v>42429</c:v>
                </c:pt>
                <c:pt idx="210">
                  <c:v>42436</c:v>
                </c:pt>
                <c:pt idx="211">
                  <c:v>42443</c:v>
                </c:pt>
                <c:pt idx="212">
                  <c:v>42450</c:v>
                </c:pt>
                <c:pt idx="213">
                  <c:v>42457</c:v>
                </c:pt>
                <c:pt idx="214">
                  <c:v>42464</c:v>
                </c:pt>
                <c:pt idx="215">
                  <c:v>42471</c:v>
                </c:pt>
                <c:pt idx="216">
                  <c:v>42478</c:v>
                </c:pt>
                <c:pt idx="217">
                  <c:v>42485</c:v>
                </c:pt>
                <c:pt idx="218">
                  <c:v>42492</c:v>
                </c:pt>
                <c:pt idx="219">
                  <c:v>42499</c:v>
                </c:pt>
                <c:pt idx="220">
                  <c:v>42506</c:v>
                </c:pt>
                <c:pt idx="221">
                  <c:v>42513</c:v>
                </c:pt>
                <c:pt idx="222">
                  <c:v>42520</c:v>
                </c:pt>
                <c:pt idx="223">
                  <c:v>42527</c:v>
                </c:pt>
                <c:pt idx="224">
                  <c:v>42534</c:v>
                </c:pt>
                <c:pt idx="225">
                  <c:v>42541</c:v>
                </c:pt>
                <c:pt idx="226">
                  <c:v>42548</c:v>
                </c:pt>
                <c:pt idx="227">
                  <c:v>42555</c:v>
                </c:pt>
                <c:pt idx="228">
                  <c:v>42562</c:v>
                </c:pt>
                <c:pt idx="229">
                  <c:v>42569</c:v>
                </c:pt>
                <c:pt idx="230">
                  <c:v>42576</c:v>
                </c:pt>
                <c:pt idx="231">
                  <c:v>42583</c:v>
                </c:pt>
                <c:pt idx="232">
                  <c:v>42590</c:v>
                </c:pt>
                <c:pt idx="233">
                  <c:v>42597</c:v>
                </c:pt>
                <c:pt idx="234">
                  <c:v>42604</c:v>
                </c:pt>
                <c:pt idx="235">
                  <c:v>42611</c:v>
                </c:pt>
                <c:pt idx="236">
                  <c:v>42618</c:v>
                </c:pt>
                <c:pt idx="237">
                  <c:v>42625</c:v>
                </c:pt>
                <c:pt idx="238">
                  <c:v>42632</c:v>
                </c:pt>
                <c:pt idx="239">
                  <c:v>42639</c:v>
                </c:pt>
                <c:pt idx="240">
                  <c:v>42646</c:v>
                </c:pt>
                <c:pt idx="241">
                  <c:v>42653</c:v>
                </c:pt>
                <c:pt idx="242">
                  <c:v>42660</c:v>
                </c:pt>
                <c:pt idx="243">
                  <c:v>42667</c:v>
                </c:pt>
                <c:pt idx="244">
                  <c:v>42674</c:v>
                </c:pt>
                <c:pt idx="245">
                  <c:v>42681</c:v>
                </c:pt>
                <c:pt idx="246">
                  <c:v>42688</c:v>
                </c:pt>
              </c:numCache>
            </c:numRef>
          </c:cat>
          <c:val>
            <c:numRef>
              <c:f>'Prison pop tables (shortterm)'!$H$4:$H$250</c:f>
              <c:numCache>
                <c:formatCode>_-* #,##0_-;\-* #,##0_-;_-* "-"??_-;_-@_-</c:formatCode>
                <c:ptCount val="247"/>
                <c:pt idx="195">
                  <c:v>2240.4485816708552</c:v>
                </c:pt>
                <c:pt idx="196">
                  <c:v>2245.8408401210422</c:v>
                </c:pt>
                <c:pt idx="197">
                  <c:v>2240.0556108174887</c:v>
                </c:pt>
                <c:pt idx="198">
                  <c:v>2215.5950555497584</c:v>
                </c:pt>
                <c:pt idx="199">
                  <c:v>2130.7356228953004</c:v>
                </c:pt>
                <c:pt idx="200">
                  <c:v>2097.1374830778859</c:v>
                </c:pt>
                <c:pt idx="201">
                  <c:v>2293.8157685836809</c:v>
                </c:pt>
                <c:pt idx="202">
                  <c:v>2343.1195413378064</c:v>
                </c:pt>
                <c:pt idx="203">
                  <c:v>2380.3228963716579</c:v>
                </c:pt>
                <c:pt idx="204">
                  <c:v>2437.4564139512599</c:v>
                </c:pt>
                <c:pt idx="205">
                  <c:v>2368.8057867180273</c:v>
                </c:pt>
                <c:pt idx="206">
                  <c:v>2422.8346457170401</c:v>
                </c:pt>
                <c:pt idx="207">
                  <c:v>2385.0343433789394</c:v>
                </c:pt>
                <c:pt idx="208">
                  <c:v>2424.9549647789768</c:v>
                </c:pt>
                <c:pt idx="209">
                  <c:v>2406.6188318674358</c:v>
                </c:pt>
                <c:pt idx="210">
                  <c:v>2360.7086634589946</c:v>
                </c:pt>
                <c:pt idx="211">
                  <c:v>2286.3572219470093</c:v>
                </c:pt>
                <c:pt idx="212">
                  <c:v>2272.809656090797</c:v>
                </c:pt>
                <c:pt idx="213">
                  <c:v>2326.5234486369209</c:v>
                </c:pt>
                <c:pt idx="214">
                  <c:v>2337.7542639270487</c:v>
                </c:pt>
                <c:pt idx="215">
                  <c:v>2382.6124433890154</c:v>
                </c:pt>
                <c:pt idx="216">
                  <c:v>2343.9624571539243</c:v>
                </c:pt>
                <c:pt idx="217">
                  <c:v>2351.6946482943758</c:v>
                </c:pt>
                <c:pt idx="218">
                  <c:v>2335.2806180094067</c:v>
                </c:pt>
                <c:pt idx="219">
                  <c:v>2331.4409688797959</c:v>
                </c:pt>
                <c:pt idx="220">
                  <c:v>2391.521813424079</c:v>
                </c:pt>
                <c:pt idx="221">
                  <c:v>2416.4998204501417</c:v>
                </c:pt>
                <c:pt idx="222">
                  <c:v>2371.3761594229454</c:v>
                </c:pt>
                <c:pt idx="223">
                  <c:v>2339.0170873825664</c:v>
                </c:pt>
                <c:pt idx="224">
                  <c:v>2348.1828490024755</c:v>
                </c:pt>
                <c:pt idx="225">
                  <c:v>2336.4690779425305</c:v>
                </c:pt>
                <c:pt idx="226">
                  <c:v>2397.7204415193123</c:v>
                </c:pt>
                <c:pt idx="227">
                  <c:v>2418.1069002904087</c:v>
                </c:pt>
                <c:pt idx="228">
                  <c:v>2397.7984843821532</c:v>
                </c:pt>
                <c:pt idx="229">
                  <c:v>2400.4267991261272</c:v>
                </c:pt>
                <c:pt idx="230">
                  <c:v>2345.7945196875994</c:v>
                </c:pt>
                <c:pt idx="231">
                  <c:v>2368.17275558559</c:v>
                </c:pt>
                <c:pt idx="232">
                  <c:v>2387.024834051274</c:v>
                </c:pt>
                <c:pt idx="233">
                  <c:v>2392.5718917678346</c:v>
                </c:pt>
                <c:pt idx="234">
                  <c:v>2444.2577353120632</c:v>
                </c:pt>
                <c:pt idx="235">
                  <c:v>2425.7710118662167</c:v>
                </c:pt>
                <c:pt idx="236">
                  <c:v>2381.7618767085996</c:v>
                </c:pt>
                <c:pt idx="237">
                  <c:v>2439.3362269984491</c:v>
                </c:pt>
                <c:pt idx="238">
                  <c:v>2408.4453963483279</c:v>
                </c:pt>
                <c:pt idx="239">
                  <c:v>2370.4458254959181</c:v>
                </c:pt>
                <c:pt idx="240">
                  <c:v>2341.602662667417</c:v>
                </c:pt>
                <c:pt idx="241">
                  <c:v>2330.6950916559358</c:v>
                </c:pt>
                <c:pt idx="242">
                  <c:v>2393.1293775792756</c:v>
                </c:pt>
                <c:pt idx="243">
                  <c:v>2456.2551452494645</c:v>
                </c:pt>
                <c:pt idx="244">
                  <c:v>2409.3716212899903</c:v>
                </c:pt>
                <c:pt idx="245">
                  <c:v>2420.8729382483161</c:v>
                </c:pt>
                <c:pt idx="246">
                  <c:v>2403.0726573679726</c:v>
                </c:pt>
              </c:numCache>
            </c:numRef>
          </c:val>
        </c:ser>
        <c:marker val="1"/>
        <c:axId val="103248640"/>
        <c:axId val="103250560"/>
      </c:lineChart>
      <c:dateAx>
        <c:axId val="103248640"/>
        <c:scaling>
          <c:orientation val="minMax"/>
          <c:max val="42688"/>
          <c:min val="40966"/>
        </c:scaling>
        <c:axPos val="b"/>
        <c:title>
          <c:tx>
            <c:rich>
              <a:bodyPr/>
              <a:lstStyle/>
              <a:p>
                <a:pPr>
                  <a:defRPr sz="1400" b="1" i="0" u="none" strike="noStrike" baseline="0">
                    <a:solidFill>
                      <a:srgbClr val="000000"/>
                    </a:solidFill>
                    <a:latin typeface="Arial"/>
                    <a:ea typeface="Arial"/>
                    <a:cs typeface="Arial"/>
                  </a:defRPr>
                </a:pPr>
                <a:r>
                  <a:rPr lang="en-NZ"/>
                  <a:t>Weekly data</a:t>
                </a:r>
              </a:p>
            </c:rich>
          </c:tx>
          <c:layout>
            <c:manualLayout>
              <c:xMode val="edge"/>
              <c:yMode val="edge"/>
              <c:x val="0.4755604041114973"/>
              <c:y val="0.85606274156063966"/>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103250560"/>
        <c:crosses val="autoZero"/>
        <c:auto val="1"/>
        <c:lblOffset val="100"/>
        <c:baseTimeUnit val="days"/>
        <c:majorUnit val="120"/>
        <c:majorTimeUnit val="days"/>
      </c:dateAx>
      <c:valAx>
        <c:axId val="103250560"/>
        <c:scaling>
          <c:orientation val="minMax"/>
          <c:max val="2500"/>
          <c:min val="0"/>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Persons incarcerated</a:t>
                </a:r>
              </a:p>
            </c:rich>
          </c:tx>
          <c:layout>
            <c:manualLayout>
              <c:xMode val="edge"/>
              <c:yMode val="edge"/>
              <c:x val="6.6815374619727504E-3"/>
              <c:y val="0.20479743291231051"/>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103248640"/>
        <c:crosses val="autoZero"/>
        <c:crossBetween val="midCat"/>
        <c:majorUnit val="500"/>
      </c:valAx>
      <c:spPr>
        <a:solidFill>
          <a:srgbClr val="FFFFFF"/>
        </a:solidFill>
        <a:ln w="3175">
          <a:solidFill>
            <a:srgbClr val="000000"/>
          </a:solidFill>
          <a:prstDash val="solid"/>
        </a:ln>
      </c:spPr>
    </c:plotArea>
    <c:legend>
      <c:legendPos val="r"/>
      <c:layout>
        <c:manualLayout>
          <c:xMode val="edge"/>
          <c:yMode val="edge"/>
          <c:x val="0.32513989941201482"/>
          <c:y val="0.9321006383838315"/>
          <c:w val="0.48667411545623834"/>
          <c:h val="6.7899290366482012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600" b="1" i="0" u="none" strike="noStrike" baseline="0">
                <a:solidFill>
                  <a:srgbClr val="000000"/>
                </a:solidFill>
                <a:latin typeface="Arial"/>
                <a:ea typeface="Arial"/>
                <a:cs typeface="Arial"/>
              </a:defRPr>
            </a:pPr>
            <a:r>
              <a:rPr lang="en-NZ"/>
              <a:t>Sentenced prisoner numbers</a:t>
            </a:r>
          </a:p>
        </c:rich>
      </c:tx>
      <c:spPr>
        <a:noFill/>
        <a:ln w="25400">
          <a:noFill/>
        </a:ln>
      </c:spPr>
    </c:title>
    <c:plotArea>
      <c:layout>
        <c:manualLayout>
          <c:layoutTarget val="inner"/>
          <c:xMode val="edge"/>
          <c:yMode val="edge"/>
          <c:x val="0.11668825817219897"/>
          <c:y val="9.7867907296561849E-2"/>
          <c:w val="0.86439031378390063"/>
          <c:h val="0.64048300644996969"/>
        </c:manualLayout>
      </c:layout>
      <c:lineChart>
        <c:grouping val="standard"/>
        <c:ser>
          <c:idx val="2"/>
          <c:order val="0"/>
          <c:tx>
            <c:strRef>
              <c:f>'Prison pop tables (shortterm)'!$C$3</c:f>
              <c:strCache>
                <c:ptCount val="1"/>
                <c:pt idx="0">
                  <c:v>Sentenced </c:v>
                </c:pt>
              </c:strCache>
            </c:strRef>
          </c:tx>
          <c:spPr>
            <a:ln w="38100" cmpd="sng">
              <a:solidFill>
                <a:srgbClr val="263E78"/>
              </a:solidFill>
              <a:prstDash val="solid"/>
            </a:ln>
          </c:spPr>
          <c:marker>
            <c:symbol val="triangle"/>
            <c:size val="3"/>
            <c:spPr>
              <a:noFill/>
              <a:ln w="9525">
                <a:noFill/>
              </a:ln>
            </c:spPr>
          </c:marker>
          <c:cat>
            <c:numRef>
              <c:f>'Prison pop tables (shortterm)'!$B$4:$B$250</c:f>
              <c:numCache>
                <c:formatCode>d\-mmm\-yy</c:formatCode>
                <c:ptCount val="247"/>
                <c:pt idx="0">
                  <c:v>40966</c:v>
                </c:pt>
                <c:pt idx="1">
                  <c:v>40973</c:v>
                </c:pt>
                <c:pt idx="2">
                  <c:v>40980</c:v>
                </c:pt>
                <c:pt idx="3">
                  <c:v>40987</c:v>
                </c:pt>
                <c:pt idx="4">
                  <c:v>40994</c:v>
                </c:pt>
                <c:pt idx="5">
                  <c:v>41001</c:v>
                </c:pt>
                <c:pt idx="6">
                  <c:v>41008</c:v>
                </c:pt>
                <c:pt idx="7">
                  <c:v>41015</c:v>
                </c:pt>
                <c:pt idx="8">
                  <c:v>41022</c:v>
                </c:pt>
                <c:pt idx="9">
                  <c:v>41029</c:v>
                </c:pt>
                <c:pt idx="10">
                  <c:v>41036</c:v>
                </c:pt>
                <c:pt idx="11">
                  <c:v>41043</c:v>
                </c:pt>
                <c:pt idx="12">
                  <c:v>41050</c:v>
                </c:pt>
                <c:pt idx="13">
                  <c:v>41057</c:v>
                </c:pt>
                <c:pt idx="14">
                  <c:v>41064</c:v>
                </c:pt>
                <c:pt idx="15">
                  <c:v>41071</c:v>
                </c:pt>
                <c:pt idx="16">
                  <c:v>41078</c:v>
                </c:pt>
                <c:pt idx="17">
                  <c:v>41085</c:v>
                </c:pt>
                <c:pt idx="18">
                  <c:v>41092</c:v>
                </c:pt>
                <c:pt idx="19">
                  <c:v>41099</c:v>
                </c:pt>
                <c:pt idx="20">
                  <c:v>41106</c:v>
                </c:pt>
                <c:pt idx="21">
                  <c:v>41113</c:v>
                </c:pt>
                <c:pt idx="22">
                  <c:v>41120</c:v>
                </c:pt>
                <c:pt idx="23">
                  <c:v>41127</c:v>
                </c:pt>
                <c:pt idx="24">
                  <c:v>41134</c:v>
                </c:pt>
                <c:pt idx="25">
                  <c:v>41141</c:v>
                </c:pt>
                <c:pt idx="26">
                  <c:v>41148</c:v>
                </c:pt>
                <c:pt idx="27">
                  <c:v>41155</c:v>
                </c:pt>
                <c:pt idx="28">
                  <c:v>41162</c:v>
                </c:pt>
                <c:pt idx="29">
                  <c:v>41169</c:v>
                </c:pt>
                <c:pt idx="30">
                  <c:v>41176</c:v>
                </c:pt>
                <c:pt idx="31">
                  <c:v>41183</c:v>
                </c:pt>
                <c:pt idx="32">
                  <c:v>41190</c:v>
                </c:pt>
                <c:pt idx="33">
                  <c:v>41197</c:v>
                </c:pt>
                <c:pt idx="34">
                  <c:v>41204</c:v>
                </c:pt>
                <c:pt idx="35">
                  <c:v>41211</c:v>
                </c:pt>
                <c:pt idx="36">
                  <c:v>41218</c:v>
                </c:pt>
                <c:pt idx="37">
                  <c:v>41225</c:v>
                </c:pt>
                <c:pt idx="38">
                  <c:v>41232</c:v>
                </c:pt>
                <c:pt idx="39">
                  <c:v>41239</c:v>
                </c:pt>
                <c:pt idx="40">
                  <c:v>41246</c:v>
                </c:pt>
                <c:pt idx="41">
                  <c:v>41253</c:v>
                </c:pt>
                <c:pt idx="42">
                  <c:v>41260</c:v>
                </c:pt>
                <c:pt idx="43">
                  <c:v>41267</c:v>
                </c:pt>
                <c:pt idx="44">
                  <c:v>41274</c:v>
                </c:pt>
                <c:pt idx="45">
                  <c:v>41281</c:v>
                </c:pt>
                <c:pt idx="46">
                  <c:v>41288</c:v>
                </c:pt>
                <c:pt idx="47">
                  <c:v>41295</c:v>
                </c:pt>
                <c:pt idx="48">
                  <c:v>41302</c:v>
                </c:pt>
                <c:pt idx="49">
                  <c:v>41309</c:v>
                </c:pt>
                <c:pt idx="50">
                  <c:v>41316</c:v>
                </c:pt>
                <c:pt idx="51">
                  <c:v>41323</c:v>
                </c:pt>
                <c:pt idx="52">
                  <c:v>41330</c:v>
                </c:pt>
                <c:pt idx="53">
                  <c:v>41337</c:v>
                </c:pt>
                <c:pt idx="54">
                  <c:v>41344</c:v>
                </c:pt>
                <c:pt idx="55">
                  <c:v>41351</c:v>
                </c:pt>
                <c:pt idx="56">
                  <c:v>41358</c:v>
                </c:pt>
                <c:pt idx="57">
                  <c:v>41365</c:v>
                </c:pt>
                <c:pt idx="58">
                  <c:v>41372</c:v>
                </c:pt>
                <c:pt idx="59">
                  <c:v>41379</c:v>
                </c:pt>
                <c:pt idx="60">
                  <c:v>41386</c:v>
                </c:pt>
                <c:pt idx="61">
                  <c:v>41393</c:v>
                </c:pt>
                <c:pt idx="62">
                  <c:v>41400</c:v>
                </c:pt>
                <c:pt idx="63">
                  <c:v>41407</c:v>
                </c:pt>
                <c:pt idx="64">
                  <c:v>41414</c:v>
                </c:pt>
                <c:pt idx="65">
                  <c:v>41421</c:v>
                </c:pt>
                <c:pt idx="66">
                  <c:v>41428</c:v>
                </c:pt>
                <c:pt idx="67">
                  <c:v>41435</c:v>
                </c:pt>
                <c:pt idx="68">
                  <c:v>41442</c:v>
                </c:pt>
                <c:pt idx="69">
                  <c:v>41449</c:v>
                </c:pt>
                <c:pt idx="70">
                  <c:v>41456</c:v>
                </c:pt>
                <c:pt idx="71">
                  <c:v>41463</c:v>
                </c:pt>
                <c:pt idx="72">
                  <c:v>41470</c:v>
                </c:pt>
                <c:pt idx="73">
                  <c:v>41477</c:v>
                </c:pt>
                <c:pt idx="74">
                  <c:v>41484</c:v>
                </c:pt>
                <c:pt idx="75">
                  <c:v>41491</c:v>
                </c:pt>
                <c:pt idx="76">
                  <c:v>41498</c:v>
                </c:pt>
                <c:pt idx="77">
                  <c:v>41505</c:v>
                </c:pt>
                <c:pt idx="78">
                  <c:v>41512</c:v>
                </c:pt>
                <c:pt idx="79">
                  <c:v>41519</c:v>
                </c:pt>
                <c:pt idx="80">
                  <c:v>41526</c:v>
                </c:pt>
                <c:pt idx="81">
                  <c:v>41533</c:v>
                </c:pt>
                <c:pt idx="82">
                  <c:v>41540</c:v>
                </c:pt>
                <c:pt idx="83">
                  <c:v>41547</c:v>
                </c:pt>
                <c:pt idx="84">
                  <c:v>41554</c:v>
                </c:pt>
                <c:pt idx="85">
                  <c:v>41561</c:v>
                </c:pt>
                <c:pt idx="86">
                  <c:v>41568</c:v>
                </c:pt>
                <c:pt idx="87">
                  <c:v>41575</c:v>
                </c:pt>
                <c:pt idx="88">
                  <c:v>41582</c:v>
                </c:pt>
                <c:pt idx="89">
                  <c:v>41589</c:v>
                </c:pt>
                <c:pt idx="90">
                  <c:v>41596</c:v>
                </c:pt>
                <c:pt idx="91">
                  <c:v>41603</c:v>
                </c:pt>
                <c:pt idx="92">
                  <c:v>41610</c:v>
                </c:pt>
                <c:pt idx="93">
                  <c:v>41617</c:v>
                </c:pt>
                <c:pt idx="94">
                  <c:v>41624</c:v>
                </c:pt>
                <c:pt idx="95">
                  <c:v>41631</c:v>
                </c:pt>
                <c:pt idx="96">
                  <c:v>41638</c:v>
                </c:pt>
                <c:pt idx="97">
                  <c:v>41645</c:v>
                </c:pt>
                <c:pt idx="98">
                  <c:v>41652</c:v>
                </c:pt>
                <c:pt idx="99">
                  <c:v>41659</c:v>
                </c:pt>
                <c:pt idx="100">
                  <c:v>41666</c:v>
                </c:pt>
                <c:pt idx="101">
                  <c:v>41673</c:v>
                </c:pt>
                <c:pt idx="102">
                  <c:v>41680</c:v>
                </c:pt>
                <c:pt idx="103">
                  <c:v>41687</c:v>
                </c:pt>
                <c:pt idx="104">
                  <c:v>41694</c:v>
                </c:pt>
                <c:pt idx="105">
                  <c:v>41701</c:v>
                </c:pt>
                <c:pt idx="106">
                  <c:v>41708</c:v>
                </c:pt>
                <c:pt idx="107">
                  <c:v>41715</c:v>
                </c:pt>
                <c:pt idx="108">
                  <c:v>41722</c:v>
                </c:pt>
                <c:pt idx="109">
                  <c:v>41729</c:v>
                </c:pt>
                <c:pt idx="110">
                  <c:v>41736</c:v>
                </c:pt>
                <c:pt idx="111">
                  <c:v>41743</c:v>
                </c:pt>
                <c:pt idx="112">
                  <c:v>41750</c:v>
                </c:pt>
                <c:pt idx="113">
                  <c:v>41757</c:v>
                </c:pt>
                <c:pt idx="114">
                  <c:v>41764</c:v>
                </c:pt>
                <c:pt idx="115">
                  <c:v>41771</c:v>
                </c:pt>
                <c:pt idx="116">
                  <c:v>41778</c:v>
                </c:pt>
                <c:pt idx="117">
                  <c:v>41785</c:v>
                </c:pt>
                <c:pt idx="118">
                  <c:v>41792</c:v>
                </c:pt>
                <c:pt idx="119">
                  <c:v>41799</c:v>
                </c:pt>
                <c:pt idx="120">
                  <c:v>41806</c:v>
                </c:pt>
                <c:pt idx="121">
                  <c:v>41813</c:v>
                </c:pt>
                <c:pt idx="122">
                  <c:v>41820</c:v>
                </c:pt>
                <c:pt idx="123">
                  <c:v>41827</c:v>
                </c:pt>
                <c:pt idx="124">
                  <c:v>41834</c:v>
                </c:pt>
                <c:pt idx="125">
                  <c:v>41841</c:v>
                </c:pt>
                <c:pt idx="126">
                  <c:v>41848</c:v>
                </c:pt>
                <c:pt idx="127">
                  <c:v>41855</c:v>
                </c:pt>
                <c:pt idx="128">
                  <c:v>41862</c:v>
                </c:pt>
                <c:pt idx="129">
                  <c:v>41869</c:v>
                </c:pt>
                <c:pt idx="130">
                  <c:v>41876</c:v>
                </c:pt>
                <c:pt idx="131">
                  <c:v>41883</c:v>
                </c:pt>
                <c:pt idx="132">
                  <c:v>41890</c:v>
                </c:pt>
                <c:pt idx="133">
                  <c:v>41897</c:v>
                </c:pt>
                <c:pt idx="134">
                  <c:v>41904</c:v>
                </c:pt>
                <c:pt idx="135">
                  <c:v>41911</c:v>
                </c:pt>
                <c:pt idx="136">
                  <c:v>41918</c:v>
                </c:pt>
                <c:pt idx="137">
                  <c:v>41925</c:v>
                </c:pt>
                <c:pt idx="138">
                  <c:v>41932</c:v>
                </c:pt>
                <c:pt idx="139">
                  <c:v>41939</c:v>
                </c:pt>
                <c:pt idx="140">
                  <c:v>41946</c:v>
                </c:pt>
                <c:pt idx="141">
                  <c:v>41953</c:v>
                </c:pt>
                <c:pt idx="142">
                  <c:v>41960</c:v>
                </c:pt>
                <c:pt idx="143">
                  <c:v>41967</c:v>
                </c:pt>
                <c:pt idx="144">
                  <c:v>41974</c:v>
                </c:pt>
                <c:pt idx="145">
                  <c:v>41981</c:v>
                </c:pt>
                <c:pt idx="146">
                  <c:v>41988</c:v>
                </c:pt>
                <c:pt idx="147">
                  <c:v>41995</c:v>
                </c:pt>
                <c:pt idx="148">
                  <c:v>42002</c:v>
                </c:pt>
                <c:pt idx="149">
                  <c:v>42009</c:v>
                </c:pt>
                <c:pt idx="150">
                  <c:v>42016</c:v>
                </c:pt>
                <c:pt idx="151">
                  <c:v>42023</c:v>
                </c:pt>
                <c:pt idx="152">
                  <c:v>42030</c:v>
                </c:pt>
                <c:pt idx="153">
                  <c:v>42037</c:v>
                </c:pt>
                <c:pt idx="154">
                  <c:v>42044</c:v>
                </c:pt>
                <c:pt idx="155">
                  <c:v>42051</c:v>
                </c:pt>
                <c:pt idx="156">
                  <c:v>42058</c:v>
                </c:pt>
                <c:pt idx="157">
                  <c:v>42065</c:v>
                </c:pt>
                <c:pt idx="158">
                  <c:v>42072</c:v>
                </c:pt>
                <c:pt idx="159">
                  <c:v>42079</c:v>
                </c:pt>
                <c:pt idx="160">
                  <c:v>42086</c:v>
                </c:pt>
                <c:pt idx="161">
                  <c:v>42093</c:v>
                </c:pt>
                <c:pt idx="162">
                  <c:v>42100</c:v>
                </c:pt>
                <c:pt idx="163">
                  <c:v>42107</c:v>
                </c:pt>
                <c:pt idx="164">
                  <c:v>42114</c:v>
                </c:pt>
                <c:pt idx="165">
                  <c:v>42121</c:v>
                </c:pt>
                <c:pt idx="166">
                  <c:v>42128</c:v>
                </c:pt>
                <c:pt idx="167">
                  <c:v>42135</c:v>
                </c:pt>
                <c:pt idx="168">
                  <c:v>42142</c:v>
                </c:pt>
                <c:pt idx="169">
                  <c:v>42149</c:v>
                </c:pt>
                <c:pt idx="170">
                  <c:v>42156</c:v>
                </c:pt>
                <c:pt idx="171">
                  <c:v>42163</c:v>
                </c:pt>
                <c:pt idx="172">
                  <c:v>42170</c:v>
                </c:pt>
                <c:pt idx="173">
                  <c:v>42177</c:v>
                </c:pt>
                <c:pt idx="174">
                  <c:v>42184</c:v>
                </c:pt>
                <c:pt idx="175">
                  <c:v>42191</c:v>
                </c:pt>
                <c:pt idx="176">
                  <c:v>42198</c:v>
                </c:pt>
                <c:pt idx="177">
                  <c:v>42205</c:v>
                </c:pt>
                <c:pt idx="178">
                  <c:v>42212</c:v>
                </c:pt>
                <c:pt idx="179">
                  <c:v>42219</c:v>
                </c:pt>
                <c:pt idx="180">
                  <c:v>42226</c:v>
                </c:pt>
                <c:pt idx="181">
                  <c:v>42233</c:v>
                </c:pt>
                <c:pt idx="182">
                  <c:v>42240</c:v>
                </c:pt>
                <c:pt idx="183">
                  <c:v>42247</c:v>
                </c:pt>
                <c:pt idx="184">
                  <c:v>42254</c:v>
                </c:pt>
                <c:pt idx="185">
                  <c:v>42261</c:v>
                </c:pt>
                <c:pt idx="186">
                  <c:v>42268</c:v>
                </c:pt>
                <c:pt idx="187">
                  <c:v>42275</c:v>
                </c:pt>
                <c:pt idx="188">
                  <c:v>42282</c:v>
                </c:pt>
                <c:pt idx="189">
                  <c:v>42289</c:v>
                </c:pt>
                <c:pt idx="190">
                  <c:v>42296</c:v>
                </c:pt>
                <c:pt idx="191">
                  <c:v>42303</c:v>
                </c:pt>
                <c:pt idx="192">
                  <c:v>42310</c:v>
                </c:pt>
                <c:pt idx="193">
                  <c:v>42317</c:v>
                </c:pt>
                <c:pt idx="194">
                  <c:v>42324</c:v>
                </c:pt>
                <c:pt idx="195">
                  <c:v>42331</c:v>
                </c:pt>
                <c:pt idx="196">
                  <c:v>42338</c:v>
                </c:pt>
                <c:pt idx="197">
                  <c:v>42345</c:v>
                </c:pt>
                <c:pt idx="198">
                  <c:v>42352</c:v>
                </c:pt>
                <c:pt idx="199">
                  <c:v>42359</c:v>
                </c:pt>
                <c:pt idx="200">
                  <c:v>42366</c:v>
                </c:pt>
                <c:pt idx="201">
                  <c:v>42373</c:v>
                </c:pt>
                <c:pt idx="202">
                  <c:v>42380</c:v>
                </c:pt>
                <c:pt idx="203">
                  <c:v>42387</c:v>
                </c:pt>
                <c:pt idx="204">
                  <c:v>42394</c:v>
                </c:pt>
                <c:pt idx="205">
                  <c:v>42401</c:v>
                </c:pt>
                <c:pt idx="206">
                  <c:v>42408</c:v>
                </c:pt>
                <c:pt idx="207">
                  <c:v>42415</c:v>
                </c:pt>
                <c:pt idx="208">
                  <c:v>42422</c:v>
                </c:pt>
                <c:pt idx="209">
                  <c:v>42429</c:v>
                </c:pt>
                <c:pt idx="210">
                  <c:v>42436</c:v>
                </c:pt>
                <c:pt idx="211">
                  <c:v>42443</c:v>
                </c:pt>
                <c:pt idx="212">
                  <c:v>42450</c:v>
                </c:pt>
                <c:pt idx="213">
                  <c:v>42457</c:v>
                </c:pt>
                <c:pt idx="214">
                  <c:v>42464</c:v>
                </c:pt>
                <c:pt idx="215">
                  <c:v>42471</c:v>
                </c:pt>
                <c:pt idx="216">
                  <c:v>42478</c:v>
                </c:pt>
                <c:pt idx="217">
                  <c:v>42485</c:v>
                </c:pt>
                <c:pt idx="218">
                  <c:v>42492</c:v>
                </c:pt>
                <c:pt idx="219">
                  <c:v>42499</c:v>
                </c:pt>
                <c:pt idx="220">
                  <c:v>42506</c:v>
                </c:pt>
                <c:pt idx="221">
                  <c:v>42513</c:v>
                </c:pt>
                <c:pt idx="222">
                  <c:v>42520</c:v>
                </c:pt>
                <c:pt idx="223">
                  <c:v>42527</c:v>
                </c:pt>
                <c:pt idx="224">
                  <c:v>42534</c:v>
                </c:pt>
                <c:pt idx="225">
                  <c:v>42541</c:v>
                </c:pt>
                <c:pt idx="226">
                  <c:v>42548</c:v>
                </c:pt>
                <c:pt idx="227">
                  <c:v>42555</c:v>
                </c:pt>
                <c:pt idx="228">
                  <c:v>42562</c:v>
                </c:pt>
                <c:pt idx="229">
                  <c:v>42569</c:v>
                </c:pt>
                <c:pt idx="230">
                  <c:v>42576</c:v>
                </c:pt>
                <c:pt idx="231">
                  <c:v>42583</c:v>
                </c:pt>
                <c:pt idx="232">
                  <c:v>42590</c:v>
                </c:pt>
                <c:pt idx="233">
                  <c:v>42597</c:v>
                </c:pt>
                <c:pt idx="234">
                  <c:v>42604</c:v>
                </c:pt>
                <c:pt idx="235">
                  <c:v>42611</c:v>
                </c:pt>
                <c:pt idx="236">
                  <c:v>42618</c:v>
                </c:pt>
                <c:pt idx="237">
                  <c:v>42625</c:v>
                </c:pt>
                <c:pt idx="238">
                  <c:v>42632</c:v>
                </c:pt>
                <c:pt idx="239">
                  <c:v>42639</c:v>
                </c:pt>
                <c:pt idx="240">
                  <c:v>42646</c:v>
                </c:pt>
                <c:pt idx="241">
                  <c:v>42653</c:v>
                </c:pt>
                <c:pt idx="242">
                  <c:v>42660</c:v>
                </c:pt>
                <c:pt idx="243">
                  <c:v>42667</c:v>
                </c:pt>
                <c:pt idx="244">
                  <c:v>42674</c:v>
                </c:pt>
                <c:pt idx="245">
                  <c:v>42681</c:v>
                </c:pt>
                <c:pt idx="246">
                  <c:v>42688</c:v>
                </c:pt>
              </c:numCache>
            </c:numRef>
          </c:cat>
          <c:val>
            <c:numRef>
              <c:f>'Prison pop tables (shortterm)'!$C$4:$C$250</c:f>
              <c:numCache>
                <c:formatCode>_-* #,##0_-;\-* #,##0_-;_-* "-"??_-;_-@_-</c:formatCode>
                <c:ptCount val="247"/>
                <c:pt idx="0">
                  <c:v>6635</c:v>
                </c:pt>
                <c:pt idx="1">
                  <c:v>6653</c:v>
                </c:pt>
                <c:pt idx="2">
                  <c:v>6722</c:v>
                </c:pt>
                <c:pt idx="3">
                  <c:v>6721</c:v>
                </c:pt>
                <c:pt idx="4">
                  <c:v>6706</c:v>
                </c:pt>
                <c:pt idx="5">
                  <c:v>6784</c:v>
                </c:pt>
                <c:pt idx="6">
                  <c:v>6759</c:v>
                </c:pt>
                <c:pt idx="7">
                  <c:v>6734</c:v>
                </c:pt>
                <c:pt idx="8">
                  <c:v>6620</c:v>
                </c:pt>
                <c:pt idx="9">
                  <c:v>6625</c:v>
                </c:pt>
                <c:pt idx="10">
                  <c:v>6659</c:v>
                </c:pt>
                <c:pt idx="11">
                  <c:v>6679</c:v>
                </c:pt>
                <c:pt idx="12">
                  <c:v>6703</c:v>
                </c:pt>
                <c:pt idx="13">
                  <c:v>6682</c:v>
                </c:pt>
                <c:pt idx="14">
                  <c:v>6668</c:v>
                </c:pt>
                <c:pt idx="15">
                  <c:v>6707</c:v>
                </c:pt>
                <c:pt idx="16">
                  <c:v>6716</c:v>
                </c:pt>
                <c:pt idx="17">
                  <c:v>6765</c:v>
                </c:pt>
                <c:pt idx="18">
                  <c:v>6761</c:v>
                </c:pt>
                <c:pt idx="19">
                  <c:v>6752</c:v>
                </c:pt>
                <c:pt idx="20">
                  <c:v>6744</c:v>
                </c:pt>
                <c:pt idx="21">
                  <c:v>6734</c:v>
                </c:pt>
                <c:pt idx="22">
                  <c:v>6725</c:v>
                </c:pt>
                <c:pt idx="23">
                  <c:v>6753</c:v>
                </c:pt>
                <c:pt idx="24">
                  <c:v>6772</c:v>
                </c:pt>
                <c:pt idx="25">
                  <c:v>6821</c:v>
                </c:pt>
                <c:pt idx="26">
                  <c:v>6810</c:v>
                </c:pt>
                <c:pt idx="27">
                  <c:v>6824</c:v>
                </c:pt>
                <c:pt idx="28">
                  <c:v>6845</c:v>
                </c:pt>
                <c:pt idx="29">
                  <c:v>6865</c:v>
                </c:pt>
                <c:pt idx="30">
                  <c:v>6855</c:v>
                </c:pt>
                <c:pt idx="31">
                  <c:v>6858</c:v>
                </c:pt>
                <c:pt idx="32">
                  <c:v>6869</c:v>
                </c:pt>
                <c:pt idx="33">
                  <c:v>6868</c:v>
                </c:pt>
                <c:pt idx="34">
                  <c:v>6861.5</c:v>
                </c:pt>
                <c:pt idx="35">
                  <c:v>6855</c:v>
                </c:pt>
                <c:pt idx="36">
                  <c:v>6825</c:v>
                </c:pt>
                <c:pt idx="37">
                  <c:v>6848</c:v>
                </c:pt>
                <c:pt idx="38">
                  <c:v>6865</c:v>
                </c:pt>
                <c:pt idx="39">
                  <c:v>6880</c:v>
                </c:pt>
                <c:pt idx="40">
                  <c:v>6858</c:v>
                </c:pt>
                <c:pt idx="41">
                  <c:v>6801</c:v>
                </c:pt>
                <c:pt idx="42">
                  <c:v>6696</c:v>
                </c:pt>
                <c:pt idx="43">
                  <c:v>6794</c:v>
                </c:pt>
                <c:pt idx="44">
                  <c:v>6794</c:v>
                </c:pt>
                <c:pt idx="45">
                  <c:v>6724</c:v>
                </c:pt>
                <c:pt idx="46">
                  <c:v>6676</c:v>
                </c:pt>
                <c:pt idx="47">
                  <c:v>6711</c:v>
                </c:pt>
                <c:pt idx="48">
                  <c:v>6753</c:v>
                </c:pt>
                <c:pt idx="49">
                  <c:v>6749</c:v>
                </c:pt>
                <c:pt idx="50">
                  <c:v>6749</c:v>
                </c:pt>
                <c:pt idx="51">
                  <c:v>6764</c:v>
                </c:pt>
                <c:pt idx="52">
                  <c:v>6795</c:v>
                </c:pt>
                <c:pt idx="53">
                  <c:v>6797</c:v>
                </c:pt>
                <c:pt idx="54">
                  <c:v>6802</c:v>
                </c:pt>
                <c:pt idx="55">
                  <c:v>6811</c:v>
                </c:pt>
                <c:pt idx="56">
                  <c:v>6798</c:v>
                </c:pt>
                <c:pt idx="57">
                  <c:v>6790</c:v>
                </c:pt>
                <c:pt idx="58">
                  <c:v>6752</c:v>
                </c:pt>
                <c:pt idx="59">
                  <c:v>6805</c:v>
                </c:pt>
                <c:pt idx="60">
                  <c:v>6840</c:v>
                </c:pt>
                <c:pt idx="61">
                  <c:v>6817</c:v>
                </c:pt>
                <c:pt idx="62">
                  <c:v>6834</c:v>
                </c:pt>
                <c:pt idx="63">
                  <c:v>6869</c:v>
                </c:pt>
                <c:pt idx="64">
                  <c:v>6901</c:v>
                </c:pt>
                <c:pt idx="65">
                  <c:v>6919</c:v>
                </c:pt>
                <c:pt idx="66">
                  <c:v>6904</c:v>
                </c:pt>
                <c:pt idx="67">
                  <c:v>6890</c:v>
                </c:pt>
                <c:pt idx="68">
                  <c:v>6905</c:v>
                </c:pt>
                <c:pt idx="69">
                  <c:v>6901</c:v>
                </c:pt>
                <c:pt idx="70">
                  <c:v>6950</c:v>
                </c:pt>
                <c:pt idx="71">
                  <c:v>6965</c:v>
                </c:pt>
                <c:pt idx="72">
                  <c:v>6960</c:v>
                </c:pt>
                <c:pt idx="73">
                  <c:v>6958</c:v>
                </c:pt>
                <c:pt idx="74">
                  <c:v>6960</c:v>
                </c:pt>
                <c:pt idx="75">
                  <c:v>6941</c:v>
                </c:pt>
                <c:pt idx="76">
                  <c:v>6907</c:v>
                </c:pt>
                <c:pt idx="77">
                  <c:v>6929</c:v>
                </c:pt>
                <c:pt idx="78">
                  <c:v>6903</c:v>
                </c:pt>
                <c:pt idx="79">
                  <c:v>6943</c:v>
                </c:pt>
                <c:pt idx="80">
                  <c:v>6943</c:v>
                </c:pt>
                <c:pt idx="81">
                  <c:v>6950</c:v>
                </c:pt>
                <c:pt idx="82">
                  <c:v>6916</c:v>
                </c:pt>
                <c:pt idx="83">
                  <c:v>6898</c:v>
                </c:pt>
                <c:pt idx="84">
                  <c:v>6866</c:v>
                </c:pt>
                <c:pt idx="85">
                  <c:v>6860</c:v>
                </c:pt>
                <c:pt idx="86">
                  <c:v>6852</c:v>
                </c:pt>
                <c:pt idx="87">
                  <c:v>6843</c:v>
                </c:pt>
                <c:pt idx="88">
                  <c:v>6816</c:v>
                </c:pt>
                <c:pt idx="89">
                  <c:v>6802</c:v>
                </c:pt>
                <c:pt idx="90">
                  <c:v>6794</c:v>
                </c:pt>
                <c:pt idx="91">
                  <c:v>6781</c:v>
                </c:pt>
                <c:pt idx="92">
                  <c:v>6792</c:v>
                </c:pt>
                <c:pt idx="93">
                  <c:v>6697</c:v>
                </c:pt>
                <c:pt idx="94">
                  <c:v>6625</c:v>
                </c:pt>
                <c:pt idx="95">
                  <c:v>6725</c:v>
                </c:pt>
                <c:pt idx="96">
                  <c:v>6717</c:v>
                </c:pt>
                <c:pt idx="97">
                  <c:v>6672</c:v>
                </c:pt>
                <c:pt idx="98">
                  <c:v>6606</c:v>
                </c:pt>
                <c:pt idx="99">
                  <c:v>6603</c:v>
                </c:pt>
                <c:pt idx="100">
                  <c:v>6650</c:v>
                </c:pt>
                <c:pt idx="101">
                  <c:v>6631</c:v>
                </c:pt>
                <c:pt idx="102">
                  <c:v>6637</c:v>
                </c:pt>
                <c:pt idx="103">
                  <c:v>6668</c:v>
                </c:pt>
                <c:pt idx="104">
                  <c:v>6682</c:v>
                </c:pt>
                <c:pt idx="105">
                  <c:v>6685</c:v>
                </c:pt>
                <c:pt idx="106">
                  <c:v>6697</c:v>
                </c:pt>
                <c:pt idx="107">
                  <c:v>6737</c:v>
                </c:pt>
                <c:pt idx="108">
                  <c:v>6742.5</c:v>
                </c:pt>
                <c:pt idx="109">
                  <c:v>6748</c:v>
                </c:pt>
                <c:pt idx="110">
                  <c:v>6734</c:v>
                </c:pt>
                <c:pt idx="111">
                  <c:v>6779</c:v>
                </c:pt>
                <c:pt idx="112">
                  <c:v>6760</c:v>
                </c:pt>
                <c:pt idx="113">
                  <c:v>6691</c:v>
                </c:pt>
                <c:pt idx="114">
                  <c:v>6699</c:v>
                </c:pt>
                <c:pt idx="115">
                  <c:v>6728</c:v>
                </c:pt>
                <c:pt idx="116">
                  <c:v>6743</c:v>
                </c:pt>
                <c:pt idx="117">
                  <c:v>6749</c:v>
                </c:pt>
                <c:pt idx="118">
                  <c:v>6753</c:v>
                </c:pt>
                <c:pt idx="119">
                  <c:v>6756</c:v>
                </c:pt>
                <c:pt idx="120">
                  <c:v>6758</c:v>
                </c:pt>
                <c:pt idx="121">
                  <c:v>6766</c:v>
                </c:pt>
                <c:pt idx="122">
                  <c:v>6773</c:v>
                </c:pt>
                <c:pt idx="123">
                  <c:v>6784</c:v>
                </c:pt>
                <c:pt idx="124">
                  <c:v>6795</c:v>
                </c:pt>
                <c:pt idx="125">
                  <c:v>6763</c:v>
                </c:pt>
                <c:pt idx="126">
                  <c:v>6792</c:v>
                </c:pt>
                <c:pt idx="127">
                  <c:v>6813</c:v>
                </c:pt>
                <c:pt idx="128">
                  <c:v>6839</c:v>
                </c:pt>
                <c:pt idx="129">
                  <c:v>6867</c:v>
                </c:pt>
                <c:pt idx="130">
                  <c:v>6869</c:v>
                </c:pt>
                <c:pt idx="131">
                  <c:v>6878</c:v>
                </c:pt>
                <c:pt idx="132">
                  <c:v>6893</c:v>
                </c:pt>
                <c:pt idx="133">
                  <c:v>6912</c:v>
                </c:pt>
                <c:pt idx="134">
                  <c:v>6933</c:v>
                </c:pt>
                <c:pt idx="135">
                  <c:v>6920</c:v>
                </c:pt>
                <c:pt idx="136">
                  <c:v>6905</c:v>
                </c:pt>
                <c:pt idx="137">
                  <c:v>6869</c:v>
                </c:pt>
                <c:pt idx="138">
                  <c:v>6864</c:v>
                </c:pt>
                <c:pt idx="139">
                  <c:v>6844</c:v>
                </c:pt>
                <c:pt idx="140">
                  <c:v>6855</c:v>
                </c:pt>
                <c:pt idx="141">
                  <c:v>6852</c:v>
                </c:pt>
                <c:pt idx="142">
                  <c:v>6879</c:v>
                </c:pt>
                <c:pt idx="143">
                  <c:v>6882</c:v>
                </c:pt>
                <c:pt idx="144">
                  <c:v>6862</c:v>
                </c:pt>
                <c:pt idx="145">
                  <c:v>6820</c:v>
                </c:pt>
                <c:pt idx="146">
                  <c:v>6735</c:v>
                </c:pt>
                <c:pt idx="147">
                  <c:v>6821</c:v>
                </c:pt>
                <c:pt idx="148">
                  <c:v>6845</c:v>
                </c:pt>
                <c:pt idx="149">
                  <c:v>6775</c:v>
                </c:pt>
                <c:pt idx="150">
                  <c:v>6706</c:v>
                </c:pt>
                <c:pt idx="151">
                  <c:v>6703</c:v>
                </c:pt>
                <c:pt idx="152">
                  <c:v>6711</c:v>
                </c:pt>
                <c:pt idx="153">
                  <c:v>6713</c:v>
                </c:pt>
                <c:pt idx="154">
                  <c:v>6691</c:v>
                </c:pt>
                <c:pt idx="155">
                  <c:v>6688</c:v>
                </c:pt>
                <c:pt idx="156">
                  <c:v>6677</c:v>
                </c:pt>
                <c:pt idx="157">
                  <c:v>6708</c:v>
                </c:pt>
                <c:pt idx="158">
                  <c:v>6690</c:v>
                </c:pt>
                <c:pt idx="159">
                  <c:v>6698</c:v>
                </c:pt>
                <c:pt idx="160">
                  <c:v>6673</c:v>
                </c:pt>
                <c:pt idx="161">
                  <c:v>6706</c:v>
                </c:pt>
                <c:pt idx="162">
                  <c:v>6697</c:v>
                </c:pt>
                <c:pt idx="163">
                  <c:v>6645</c:v>
                </c:pt>
                <c:pt idx="164">
                  <c:v>6688</c:v>
                </c:pt>
                <c:pt idx="165">
                  <c:v>6684</c:v>
                </c:pt>
                <c:pt idx="166">
                  <c:v>6672</c:v>
                </c:pt>
                <c:pt idx="167">
                  <c:v>6713</c:v>
                </c:pt>
                <c:pt idx="168">
                  <c:v>6681</c:v>
                </c:pt>
                <c:pt idx="169">
                  <c:v>6701</c:v>
                </c:pt>
                <c:pt idx="170">
                  <c:v>6613</c:v>
                </c:pt>
                <c:pt idx="171">
                  <c:v>6718</c:v>
                </c:pt>
                <c:pt idx="172">
                  <c:v>6735</c:v>
                </c:pt>
                <c:pt idx="173">
                  <c:v>6732</c:v>
                </c:pt>
                <c:pt idx="174">
                  <c:v>6708</c:v>
                </c:pt>
                <c:pt idx="175">
                  <c:v>6700</c:v>
                </c:pt>
                <c:pt idx="176">
                  <c:v>6726</c:v>
                </c:pt>
                <c:pt idx="177">
                  <c:v>6739</c:v>
                </c:pt>
                <c:pt idx="178">
                  <c:v>6762</c:v>
                </c:pt>
                <c:pt idx="179">
                  <c:v>6731</c:v>
                </c:pt>
                <c:pt idx="180">
                  <c:v>6759</c:v>
                </c:pt>
                <c:pt idx="181">
                  <c:v>6794</c:v>
                </c:pt>
                <c:pt idx="182">
                  <c:v>6792</c:v>
                </c:pt>
                <c:pt idx="183">
                  <c:v>6812</c:v>
                </c:pt>
                <c:pt idx="184">
                  <c:v>6848</c:v>
                </c:pt>
                <c:pt idx="185">
                  <c:v>6842</c:v>
                </c:pt>
                <c:pt idx="186">
                  <c:v>6851</c:v>
                </c:pt>
                <c:pt idx="187">
                  <c:v>6866</c:v>
                </c:pt>
                <c:pt idx="188">
                  <c:v>6881</c:v>
                </c:pt>
                <c:pt idx="189">
                  <c:v>6900</c:v>
                </c:pt>
                <c:pt idx="190">
                  <c:v>6884</c:v>
                </c:pt>
                <c:pt idx="191">
                  <c:v>6861</c:v>
                </c:pt>
                <c:pt idx="192">
                  <c:v>6854</c:v>
                </c:pt>
                <c:pt idx="193">
                  <c:v>6843</c:v>
                </c:pt>
                <c:pt idx="194">
                  <c:v>6861</c:v>
                </c:pt>
                <c:pt idx="195">
                  <c:v>6886</c:v>
                </c:pt>
                <c:pt idx="196">
                  <c:v>6897</c:v>
                </c:pt>
                <c:pt idx="197">
                  <c:v>6844</c:v>
                </c:pt>
                <c:pt idx="198">
                  <c:v>6724</c:v>
                </c:pt>
                <c:pt idx="199">
                  <c:v>6805</c:v>
                </c:pt>
                <c:pt idx="200">
                  <c:v>6781</c:v>
                </c:pt>
              </c:numCache>
            </c:numRef>
          </c:val>
        </c:ser>
        <c:ser>
          <c:idx val="3"/>
          <c:order val="1"/>
          <c:tx>
            <c:strRef>
              <c:f>'Prison pop tables (shortterm)'!$G$2:$I$2</c:f>
              <c:strCache>
                <c:ptCount val="1"/>
                <c:pt idx="0">
                  <c:v>Forecast</c:v>
                </c:pt>
              </c:strCache>
            </c:strRef>
          </c:tx>
          <c:spPr>
            <a:ln w="25400">
              <a:solidFill>
                <a:schemeClr val="accent1"/>
              </a:solidFill>
              <a:prstDash val="solid"/>
            </a:ln>
          </c:spPr>
          <c:marker>
            <c:symbol val="x"/>
            <c:size val="3"/>
            <c:spPr>
              <a:noFill/>
              <a:ln w="9525">
                <a:noFill/>
              </a:ln>
            </c:spPr>
          </c:marker>
          <c:cat>
            <c:numRef>
              <c:f>'Prison pop tables (shortterm)'!$B$4:$B$250</c:f>
              <c:numCache>
                <c:formatCode>d\-mmm\-yy</c:formatCode>
                <c:ptCount val="247"/>
                <c:pt idx="0">
                  <c:v>40966</c:v>
                </c:pt>
                <c:pt idx="1">
                  <c:v>40973</c:v>
                </c:pt>
                <c:pt idx="2">
                  <c:v>40980</c:v>
                </c:pt>
                <c:pt idx="3">
                  <c:v>40987</c:v>
                </c:pt>
                <c:pt idx="4">
                  <c:v>40994</c:v>
                </c:pt>
                <c:pt idx="5">
                  <c:v>41001</c:v>
                </c:pt>
                <c:pt idx="6">
                  <c:v>41008</c:v>
                </c:pt>
                <c:pt idx="7">
                  <c:v>41015</c:v>
                </c:pt>
                <c:pt idx="8">
                  <c:v>41022</c:v>
                </c:pt>
                <c:pt idx="9">
                  <c:v>41029</c:v>
                </c:pt>
                <c:pt idx="10">
                  <c:v>41036</c:v>
                </c:pt>
                <c:pt idx="11">
                  <c:v>41043</c:v>
                </c:pt>
                <c:pt idx="12">
                  <c:v>41050</c:v>
                </c:pt>
                <c:pt idx="13">
                  <c:v>41057</c:v>
                </c:pt>
                <c:pt idx="14">
                  <c:v>41064</c:v>
                </c:pt>
                <c:pt idx="15">
                  <c:v>41071</c:v>
                </c:pt>
                <c:pt idx="16">
                  <c:v>41078</c:v>
                </c:pt>
                <c:pt idx="17">
                  <c:v>41085</c:v>
                </c:pt>
                <c:pt idx="18">
                  <c:v>41092</c:v>
                </c:pt>
                <c:pt idx="19">
                  <c:v>41099</c:v>
                </c:pt>
                <c:pt idx="20">
                  <c:v>41106</c:v>
                </c:pt>
                <c:pt idx="21">
                  <c:v>41113</c:v>
                </c:pt>
                <c:pt idx="22">
                  <c:v>41120</c:v>
                </c:pt>
                <c:pt idx="23">
                  <c:v>41127</c:v>
                </c:pt>
                <c:pt idx="24">
                  <c:v>41134</c:v>
                </c:pt>
                <c:pt idx="25">
                  <c:v>41141</c:v>
                </c:pt>
                <c:pt idx="26">
                  <c:v>41148</c:v>
                </c:pt>
                <c:pt idx="27">
                  <c:v>41155</c:v>
                </c:pt>
                <c:pt idx="28">
                  <c:v>41162</c:v>
                </c:pt>
                <c:pt idx="29">
                  <c:v>41169</c:v>
                </c:pt>
                <c:pt idx="30">
                  <c:v>41176</c:v>
                </c:pt>
                <c:pt idx="31">
                  <c:v>41183</c:v>
                </c:pt>
                <c:pt idx="32">
                  <c:v>41190</c:v>
                </c:pt>
                <c:pt idx="33">
                  <c:v>41197</c:v>
                </c:pt>
                <c:pt idx="34">
                  <c:v>41204</c:v>
                </c:pt>
                <c:pt idx="35">
                  <c:v>41211</c:v>
                </c:pt>
                <c:pt idx="36">
                  <c:v>41218</c:v>
                </c:pt>
                <c:pt idx="37">
                  <c:v>41225</c:v>
                </c:pt>
                <c:pt idx="38">
                  <c:v>41232</c:v>
                </c:pt>
                <c:pt idx="39">
                  <c:v>41239</c:v>
                </c:pt>
                <c:pt idx="40">
                  <c:v>41246</c:v>
                </c:pt>
                <c:pt idx="41">
                  <c:v>41253</c:v>
                </c:pt>
                <c:pt idx="42">
                  <c:v>41260</c:v>
                </c:pt>
                <c:pt idx="43">
                  <c:v>41267</c:v>
                </c:pt>
                <c:pt idx="44">
                  <c:v>41274</c:v>
                </c:pt>
                <c:pt idx="45">
                  <c:v>41281</c:v>
                </c:pt>
                <c:pt idx="46">
                  <c:v>41288</c:v>
                </c:pt>
                <c:pt idx="47">
                  <c:v>41295</c:v>
                </c:pt>
                <c:pt idx="48">
                  <c:v>41302</c:v>
                </c:pt>
                <c:pt idx="49">
                  <c:v>41309</c:v>
                </c:pt>
                <c:pt idx="50">
                  <c:v>41316</c:v>
                </c:pt>
                <c:pt idx="51">
                  <c:v>41323</c:v>
                </c:pt>
                <c:pt idx="52">
                  <c:v>41330</c:v>
                </c:pt>
                <c:pt idx="53">
                  <c:v>41337</c:v>
                </c:pt>
                <c:pt idx="54">
                  <c:v>41344</c:v>
                </c:pt>
                <c:pt idx="55">
                  <c:v>41351</c:v>
                </c:pt>
                <c:pt idx="56">
                  <c:v>41358</c:v>
                </c:pt>
                <c:pt idx="57">
                  <c:v>41365</c:v>
                </c:pt>
                <c:pt idx="58">
                  <c:v>41372</c:v>
                </c:pt>
                <c:pt idx="59">
                  <c:v>41379</c:v>
                </c:pt>
                <c:pt idx="60">
                  <c:v>41386</c:v>
                </c:pt>
                <c:pt idx="61">
                  <c:v>41393</c:v>
                </c:pt>
                <c:pt idx="62">
                  <c:v>41400</c:v>
                </c:pt>
                <c:pt idx="63">
                  <c:v>41407</c:v>
                </c:pt>
                <c:pt idx="64">
                  <c:v>41414</c:v>
                </c:pt>
                <c:pt idx="65">
                  <c:v>41421</c:v>
                </c:pt>
                <c:pt idx="66">
                  <c:v>41428</c:v>
                </c:pt>
                <c:pt idx="67">
                  <c:v>41435</c:v>
                </c:pt>
                <c:pt idx="68">
                  <c:v>41442</c:v>
                </c:pt>
                <c:pt idx="69">
                  <c:v>41449</c:v>
                </c:pt>
                <c:pt idx="70">
                  <c:v>41456</c:v>
                </c:pt>
                <c:pt idx="71">
                  <c:v>41463</c:v>
                </c:pt>
                <c:pt idx="72">
                  <c:v>41470</c:v>
                </c:pt>
                <c:pt idx="73">
                  <c:v>41477</c:v>
                </c:pt>
                <c:pt idx="74">
                  <c:v>41484</c:v>
                </c:pt>
                <c:pt idx="75">
                  <c:v>41491</c:v>
                </c:pt>
                <c:pt idx="76">
                  <c:v>41498</c:v>
                </c:pt>
                <c:pt idx="77">
                  <c:v>41505</c:v>
                </c:pt>
                <c:pt idx="78">
                  <c:v>41512</c:v>
                </c:pt>
                <c:pt idx="79">
                  <c:v>41519</c:v>
                </c:pt>
                <c:pt idx="80">
                  <c:v>41526</c:v>
                </c:pt>
                <c:pt idx="81">
                  <c:v>41533</c:v>
                </c:pt>
                <c:pt idx="82">
                  <c:v>41540</c:v>
                </c:pt>
                <c:pt idx="83">
                  <c:v>41547</c:v>
                </c:pt>
                <c:pt idx="84">
                  <c:v>41554</c:v>
                </c:pt>
                <c:pt idx="85">
                  <c:v>41561</c:v>
                </c:pt>
                <c:pt idx="86">
                  <c:v>41568</c:v>
                </c:pt>
                <c:pt idx="87">
                  <c:v>41575</c:v>
                </c:pt>
                <c:pt idx="88">
                  <c:v>41582</c:v>
                </c:pt>
                <c:pt idx="89">
                  <c:v>41589</c:v>
                </c:pt>
                <c:pt idx="90">
                  <c:v>41596</c:v>
                </c:pt>
                <c:pt idx="91">
                  <c:v>41603</c:v>
                </c:pt>
                <c:pt idx="92">
                  <c:v>41610</c:v>
                </c:pt>
                <c:pt idx="93">
                  <c:v>41617</c:v>
                </c:pt>
                <c:pt idx="94">
                  <c:v>41624</c:v>
                </c:pt>
                <c:pt idx="95">
                  <c:v>41631</c:v>
                </c:pt>
                <c:pt idx="96">
                  <c:v>41638</c:v>
                </c:pt>
                <c:pt idx="97">
                  <c:v>41645</c:v>
                </c:pt>
                <c:pt idx="98">
                  <c:v>41652</c:v>
                </c:pt>
                <c:pt idx="99">
                  <c:v>41659</c:v>
                </c:pt>
                <c:pt idx="100">
                  <c:v>41666</c:v>
                </c:pt>
                <c:pt idx="101">
                  <c:v>41673</c:v>
                </c:pt>
                <c:pt idx="102">
                  <c:v>41680</c:v>
                </c:pt>
                <c:pt idx="103">
                  <c:v>41687</c:v>
                </c:pt>
                <c:pt idx="104">
                  <c:v>41694</c:v>
                </c:pt>
                <c:pt idx="105">
                  <c:v>41701</c:v>
                </c:pt>
                <c:pt idx="106">
                  <c:v>41708</c:v>
                </c:pt>
                <c:pt idx="107">
                  <c:v>41715</c:v>
                </c:pt>
                <c:pt idx="108">
                  <c:v>41722</c:v>
                </c:pt>
                <c:pt idx="109">
                  <c:v>41729</c:v>
                </c:pt>
                <c:pt idx="110">
                  <c:v>41736</c:v>
                </c:pt>
                <c:pt idx="111">
                  <c:v>41743</c:v>
                </c:pt>
                <c:pt idx="112">
                  <c:v>41750</c:v>
                </c:pt>
                <c:pt idx="113">
                  <c:v>41757</c:v>
                </c:pt>
                <c:pt idx="114">
                  <c:v>41764</c:v>
                </c:pt>
                <c:pt idx="115">
                  <c:v>41771</c:v>
                </c:pt>
                <c:pt idx="116">
                  <c:v>41778</c:v>
                </c:pt>
                <c:pt idx="117">
                  <c:v>41785</c:v>
                </c:pt>
                <c:pt idx="118">
                  <c:v>41792</c:v>
                </c:pt>
                <c:pt idx="119">
                  <c:v>41799</c:v>
                </c:pt>
                <c:pt idx="120">
                  <c:v>41806</c:v>
                </c:pt>
                <c:pt idx="121">
                  <c:v>41813</c:v>
                </c:pt>
                <c:pt idx="122">
                  <c:v>41820</c:v>
                </c:pt>
                <c:pt idx="123">
                  <c:v>41827</c:v>
                </c:pt>
                <c:pt idx="124">
                  <c:v>41834</c:v>
                </c:pt>
                <c:pt idx="125">
                  <c:v>41841</c:v>
                </c:pt>
                <c:pt idx="126">
                  <c:v>41848</c:v>
                </c:pt>
                <c:pt idx="127">
                  <c:v>41855</c:v>
                </c:pt>
                <c:pt idx="128">
                  <c:v>41862</c:v>
                </c:pt>
                <c:pt idx="129">
                  <c:v>41869</c:v>
                </c:pt>
                <c:pt idx="130">
                  <c:v>41876</c:v>
                </c:pt>
                <c:pt idx="131">
                  <c:v>41883</c:v>
                </c:pt>
                <c:pt idx="132">
                  <c:v>41890</c:v>
                </c:pt>
                <c:pt idx="133">
                  <c:v>41897</c:v>
                </c:pt>
                <c:pt idx="134">
                  <c:v>41904</c:v>
                </c:pt>
                <c:pt idx="135">
                  <c:v>41911</c:v>
                </c:pt>
                <c:pt idx="136">
                  <c:v>41918</c:v>
                </c:pt>
                <c:pt idx="137">
                  <c:v>41925</c:v>
                </c:pt>
                <c:pt idx="138">
                  <c:v>41932</c:v>
                </c:pt>
                <c:pt idx="139">
                  <c:v>41939</c:v>
                </c:pt>
                <c:pt idx="140">
                  <c:v>41946</c:v>
                </c:pt>
                <c:pt idx="141">
                  <c:v>41953</c:v>
                </c:pt>
                <c:pt idx="142">
                  <c:v>41960</c:v>
                </c:pt>
                <c:pt idx="143">
                  <c:v>41967</c:v>
                </c:pt>
                <c:pt idx="144">
                  <c:v>41974</c:v>
                </c:pt>
                <c:pt idx="145">
                  <c:v>41981</c:v>
                </c:pt>
                <c:pt idx="146">
                  <c:v>41988</c:v>
                </c:pt>
                <c:pt idx="147">
                  <c:v>41995</c:v>
                </c:pt>
                <c:pt idx="148">
                  <c:v>42002</c:v>
                </c:pt>
                <c:pt idx="149">
                  <c:v>42009</c:v>
                </c:pt>
                <c:pt idx="150">
                  <c:v>42016</c:v>
                </c:pt>
                <c:pt idx="151">
                  <c:v>42023</c:v>
                </c:pt>
                <c:pt idx="152">
                  <c:v>42030</c:v>
                </c:pt>
                <c:pt idx="153">
                  <c:v>42037</c:v>
                </c:pt>
                <c:pt idx="154">
                  <c:v>42044</c:v>
                </c:pt>
                <c:pt idx="155">
                  <c:v>42051</c:v>
                </c:pt>
                <c:pt idx="156">
                  <c:v>42058</c:v>
                </c:pt>
                <c:pt idx="157">
                  <c:v>42065</c:v>
                </c:pt>
                <c:pt idx="158">
                  <c:v>42072</c:v>
                </c:pt>
                <c:pt idx="159">
                  <c:v>42079</c:v>
                </c:pt>
                <c:pt idx="160">
                  <c:v>42086</c:v>
                </c:pt>
                <c:pt idx="161">
                  <c:v>42093</c:v>
                </c:pt>
                <c:pt idx="162">
                  <c:v>42100</c:v>
                </c:pt>
                <c:pt idx="163">
                  <c:v>42107</c:v>
                </c:pt>
                <c:pt idx="164">
                  <c:v>42114</c:v>
                </c:pt>
                <c:pt idx="165">
                  <c:v>42121</c:v>
                </c:pt>
                <c:pt idx="166">
                  <c:v>42128</c:v>
                </c:pt>
                <c:pt idx="167">
                  <c:v>42135</c:v>
                </c:pt>
                <c:pt idx="168">
                  <c:v>42142</c:v>
                </c:pt>
                <c:pt idx="169">
                  <c:v>42149</c:v>
                </c:pt>
                <c:pt idx="170">
                  <c:v>42156</c:v>
                </c:pt>
                <c:pt idx="171">
                  <c:v>42163</c:v>
                </c:pt>
                <c:pt idx="172">
                  <c:v>42170</c:v>
                </c:pt>
                <c:pt idx="173">
                  <c:v>42177</c:v>
                </c:pt>
                <c:pt idx="174">
                  <c:v>42184</c:v>
                </c:pt>
                <c:pt idx="175">
                  <c:v>42191</c:v>
                </c:pt>
                <c:pt idx="176">
                  <c:v>42198</c:v>
                </c:pt>
                <c:pt idx="177">
                  <c:v>42205</c:v>
                </c:pt>
                <c:pt idx="178">
                  <c:v>42212</c:v>
                </c:pt>
                <c:pt idx="179">
                  <c:v>42219</c:v>
                </c:pt>
                <c:pt idx="180">
                  <c:v>42226</c:v>
                </c:pt>
                <c:pt idx="181">
                  <c:v>42233</c:v>
                </c:pt>
                <c:pt idx="182">
                  <c:v>42240</c:v>
                </c:pt>
                <c:pt idx="183">
                  <c:v>42247</c:v>
                </c:pt>
                <c:pt idx="184">
                  <c:v>42254</c:v>
                </c:pt>
                <c:pt idx="185">
                  <c:v>42261</c:v>
                </c:pt>
                <c:pt idx="186">
                  <c:v>42268</c:v>
                </c:pt>
                <c:pt idx="187">
                  <c:v>42275</c:v>
                </c:pt>
                <c:pt idx="188">
                  <c:v>42282</c:v>
                </c:pt>
                <c:pt idx="189">
                  <c:v>42289</c:v>
                </c:pt>
                <c:pt idx="190">
                  <c:v>42296</c:v>
                </c:pt>
                <c:pt idx="191">
                  <c:v>42303</c:v>
                </c:pt>
                <c:pt idx="192">
                  <c:v>42310</c:v>
                </c:pt>
                <c:pt idx="193">
                  <c:v>42317</c:v>
                </c:pt>
                <c:pt idx="194">
                  <c:v>42324</c:v>
                </c:pt>
                <c:pt idx="195">
                  <c:v>42331</c:v>
                </c:pt>
                <c:pt idx="196">
                  <c:v>42338</c:v>
                </c:pt>
                <c:pt idx="197">
                  <c:v>42345</c:v>
                </c:pt>
                <c:pt idx="198">
                  <c:v>42352</c:v>
                </c:pt>
                <c:pt idx="199">
                  <c:v>42359</c:v>
                </c:pt>
                <c:pt idx="200">
                  <c:v>42366</c:v>
                </c:pt>
                <c:pt idx="201">
                  <c:v>42373</c:v>
                </c:pt>
                <c:pt idx="202">
                  <c:v>42380</c:v>
                </c:pt>
                <c:pt idx="203">
                  <c:v>42387</c:v>
                </c:pt>
                <c:pt idx="204">
                  <c:v>42394</c:v>
                </c:pt>
                <c:pt idx="205">
                  <c:v>42401</c:v>
                </c:pt>
                <c:pt idx="206">
                  <c:v>42408</c:v>
                </c:pt>
                <c:pt idx="207">
                  <c:v>42415</c:v>
                </c:pt>
                <c:pt idx="208">
                  <c:v>42422</c:v>
                </c:pt>
                <c:pt idx="209">
                  <c:v>42429</c:v>
                </c:pt>
                <c:pt idx="210">
                  <c:v>42436</c:v>
                </c:pt>
                <c:pt idx="211">
                  <c:v>42443</c:v>
                </c:pt>
                <c:pt idx="212">
                  <c:v>42450</c:v>
                </c:pt>
                <c:pt idx="213">
                  <c:v>42457</c:v>
                </c:pt>
                <c:pt idx="214">
                  <c:v>42464</c:v>
                </c:pt>
                <c:pt idx="215">
                  <c:v>42471</c:v>
                </c:pt>
                <c:pt idx="216">
                  <c:v>42478</c:v>
                </c:pt>
                <c:pt idx="217">
                  <c:v>42485</c:v>
                </c:pt>
                <c:pt idx="218">
                  <c:v>42492</c:v>
                </c:pt>
                <c:pt idx="219">
                  <c:v>42499</c:v>
                </c:pt>
                <c:pt idx="220">
                  <c:v>42506</c:v>
                </c:pt>
                <c:pt idx="221">
                  <c:v>42513</c:v>
                </c:pt>
                <c:pt idx="222">
                  <c:v>42520</c:v>
                </c:pt>
                <c:pt idx="223">
                  <c:v>42527</c:v>
                </c:pt>
                <c:pt idx="224">
                  <c:v>42534</c:v>
                </c:pt>
                <c:pt idx="225">
                  <c:v>42541</c:v>
                </c:pt>
                <c:pt idx="226">
                  <c:v>42548</c:v>
                </c:pt>
                <c:pt idx="227">
                  <c:v>42555</c:v>
                </c:pt>
                <c:pt idx="228">
                  <c:v>42562</c:v>
                </c:pt>
                <c:pt idx="229">
                  <c:v>42569</c:v>
                </c:pt>
                <c:pt idx="230">
                  <c:v>42576</c:v>
                </c:pt>
                <c:pt idx="231">
                  <c:v>42583</c:v>
                </c:pt>
                <c:pt idx="232">
                  <c:v>42590</c:v>
                </c:pt>
                <c:pt idx="233">
                  <c:v>42597</c:v>
                </c:pt>
                <c:pt idx="234">
                  <c:v>42604</c:v>
                </c:pt>
                <c:pt idx="235">
                  <c:v>42611</c:v>
                </c:pt>
                <c:pt idx="236">
                  <c:v>42618</c:v>
                </c:pt>
                <c:pt idx="237">
                  <c:v>42625</c:v>
                </c:pt>
                <c:pt idx="238">
                  <c:v>42632</c:v>
                </c:pt>
                <c:pt idx="239">
                  <c:v>42639</c:v>
                </c:pt>
                <c:pt idx="240">
                  <c:v>42646</c:v>
                </c:pt>
                <c:pt idx="241">
                  <c:v>42653</c:v>
                </c:pt>
                <c:pt idx="242">
                  <c:v>42660</c:v>
                </c:pt>
                <c:pt idx="243">
                  <c:v>42667</c:v>
                </c:pt>
                <c:pt idx="244">
                  <c:v>42674</c:v>
                </c:pt>
                <c:pt idx="245">
                  <c:v>42681</c:v>
                </c:pt>
                <c:pt idx="246">
                  <c:v>42688</c:v>
                </c:pt>
              </c:numCache>
            </c:numRef>
          </c:cat>
          <c:val>
            <c:numRef>
              <c:f>'Prison pop tables (shortterm)'!$G$4:$G$250</c:f>
              <c:numCache>
                <c:formatCode>_-* #,##0_-;\-* #,##0_-;_-* "-"??_-;_-@_-</c:formatCode>
                <c:ptCount val="247"/>
                <c:pt idx="195">
                  <c:v>6867.8828300877603</c:v>
                </c:pt>
                <c:pt idx="196">
                  <c:v>6867.9976231963165</c:v>
                </c:pt>
                <c:pt idx="197">
                  <c:v>6866.9635202617283</c:v>
                </c:pt>
                <c:pt idx="198">
                  <c:v>6777.8992886882343</c:v>
                </c:pt>
                <c:pt idx="199">
                  <c:v>6697.4089971373069</c:v>
                </c:pt>
                <c:pt idx="200">
                  <c:v>6707.2450565726613</c:v>
                </c:pt>
                <c:pt idx="201">
                  <c:v>6704.3878844699484</c:v>
                </c:pt>
                <c:pt idx="202">
                  <c:v>6695.6097051160368</c:v>
                </c:pt>
                <c:pt idx="203">
                  <c:v>6686.1514769353516</c:v>
                </c:pt>
                <c:pt idx="204">
                  <c:v>6684.510213732101</c:v>
                </c:pt>
                <c:pt idx="205">
                  <c:v>6682.8385373519541</c:v>
                </c:pt>
                <c:pt idx="206">
                  <c:v>6687.2367014861156</c:v>
                </c:pt>
                <c:pt idx="207">
                  <c:v>6708.7095077656977</c:v>
                </c:pt>
                <c:pt idx="208">
                  <c:v>6721.0959704005245</c:v>
                </c:pt>
                <c:pt idx="209">
                  <c:v>6745.3690243006722</c:v>
                </c:pt>
                <c:pt idx="210">
                  <c:v>6749.3152461115706</c:v>
                </c:pt>
                <c:pt idx="211">
                  <c:v>6774.2793961788448</c:v>
                </c:pt>
                <c:pt idx="212">
                  <c:v>6788.8449074685404</c:v>
                </c:pt>
                <c:pt idx="213">
                  <c:v>6795.8747217321334</c:v>
                </c:pt>
                <c:pt idx="214">
                  <c:v>6816.446937345615</c:v>
                </c:pt>
                <c:pt idx="215">
                  <c:v>6785.9908802056107</c:v>
                </c:pt>
                <c:pt idx="216">
                  <c:v>6831.3519423438593</c:v>
                </c:pt>
                <c:pt idx="217">
                  <c:v>6830.4627954470698</c:v>
                </c:pt>
                <c:pt idx="218">
                  <c:v>6823.9765505595742</c:v>
                </c:pt>
                <c:pt idx="219">
                  <c:v>6832.7986734773931</c:v>
                </c:pt>
                <c:pt idx="220">
                  <c:v>6838.7115572567936</c:v>
                </c:pt>
                <c:pt idx="221">
                  <c:v>6887.2927383843162</c:v>
                </c:pt>
                <c:pt idx="222">
                  <c:v>6892.9851157418916</c:v>
                </c:pt>
                <c:pt idx="223">
                  <c:v>6878.520313153359</c:v>
                </c:pt>
                <c:pt idx="224">
                  <c:v>6865.533316704561</c:v>
                </c:pt>
                <c:pt idx="225">
                  <c:v>6868.8293992116141</c:v>
                </c:pt>
                <c:pt idx="226">
                  <c:v>6876.8322126334833</c:v>
                </c:pt>
                <c:pt idx="227">
                  <c:v>6905.3455348788184</c:v>
                </c:pt>
                <c:pt idx="228">
                  <c:v>6905.2393272648305</c:v>
                </c:pt>
                <c:pt idx="229">
                  <c:v>6892.7842965343007</c:v>
                </c:pt>
                <c:pt idx="230">
                  <c:v>6891.6782843965102</c:v>
                </c:pt>
                <c:pt idx="231">
                  <c:v>6907.2704327719939</c:v>
                </c:pt>
                <c:pt idx="232">
                  <c:v>6905.1439889675494</c:v>
                </c:pt>
                <c:pt idx="233">
                  <c:v>6929.0219054537511</c:v>
                </c:pt>
                <c:pt idx="234">
                  <c:v>6956.6720208719289</c:v>
                </c:pt>
                <c:pt idx="235">
                  <c:v>6971.4324408930679</c:v>
                </c:pt>
                <c:pt idx="236">
                  <c:v>6986.3727141259224</c:v>
                </c:pt>
                <c:pt idx="237">
                  <c:v>6994.4184201079934</c:v>
                </c:pt>
                <c:pt idx="238">
                  <c:v>7017.7904101184613</c:v>
                </c:pt>
                <c:pt idx="239">
                  <c:v>7018.3672347199481</c:v>
                </c:pt>
                <c:pt idx="240">
                  <c:v>7006.1614731961354</c:v>
                </c:pt>
                <c:pt idx="241">
                  <c:v>6992.5022563011962</c:v>
                </c:pt>
                <c:pt idx="242">
                  <c:v>6994.2042003836641</c:v>
                </c:pt>
                <c:pt idx="243">
                  <c:v>7009.2115686075513</c:v>
                </c:pt>
                <c:pt idx="244">
                  <c:v>6963.9301462055346</c:v>
                </c:pt>
                <c:pt idx="245">
                  <c:v>6977.2651703640631</c:v>
                </c:pt>
                <c:pt idx="246">
                  <c:v>6967.8141398327962</c:v>
                </c:pt>
              </c:numCache>
            </c:numRef>
          </c:val>
        </c:ser>
        <c:marker val="1"/>
        <c:axId val="103431552"/>
        <c:axId val="103438208"/>
      </c:lineChart>
      <c:dateAx>
        <c:axId val="103431552"/>
        <c:scaling>
          <c:orientation val="minMax"/>
          <c:max val="42688"/>
          <c:min val="40966"/>
        </c:scaling>
        <c:axPos val="b"/>
        <c:title>
          <c:tx>
            <c:rich>
              <a:bodyPr/>
              <a:lstStyle/>
              <a:p>
                <a:pPr>
                  <a:defRPr sz="1400" b="1" i="0" u="none" strike="noStrike" baseline="0">
                    <a:solidFill>
                      <a:srgbClr val="000000"/>
                    </a:solidFill>
                    <a:latin typeface="Arial"/>
                    <a:ea typeface="Arial"/>
                    <a:cs typeface="Arial"/>
                  </a:defRPr>
                </a:pPr>
                <a:r>
                  <a:rPr lang="en-NZ"/>
                  <a:t>Weekly data</a:t>
                </a:r>
              </a:p>
            </c:rich>
          </c:tx>
          <c:layout>
            <c:manualLayout>
              <c:xMode val="edge"/>
              <c:yMode val="edge"/>
              <c:x val="0.4755604041114973"/>
              <c:y val="0.85606274156063988"/>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103438208"/>
        <c:crosses val="autoZero"/>
        <c:auto val="1"/>
        <c:lblOffset val="100"/>
        <c:baseTimeUnit val="days"/>
        <c:majorUnit val="120"/>
        <c:majorTimeUnit val="days"/>
      </c:dateAx>
      <c:valAx>
        <c:axId val="103438208"/>
        <c:scaling>
          <c:orientation val="minMax"/>
          <c:max val="8000"/>
          <c:min val="0"/>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Persons incarcerated</a:t>
                </a:r>
              </a:p>
            </c:rich>
          </c:tx>
          <c:layout>
            <c:manualLayout>
              <c:xMode val="edge"/>
              <c:yMode val="edge"/>
              <c:x val="6.6815374619727504E-3"/>
              <c:y val="0.20479743291231037"/>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103431552"/>
        <c:crosses val="autoZero"/>
        <c:crossBetween val="midCat"/>
        <c:majorUnit val="1000"/>
      </c:valAx>
      <c:spPr>
        <a:solidFill>
          <a:srgbClr val="FFFFFF"/>
        </a:solidFill>
        <a:ln w="3175">
          <a:solidFill>
            <a:srgbClr val="000000"/>
          </a:solidFill>
          <a:prstDash val="solid"/>
        </a:ln>
      </c:spPr>
    </c:plotArea>
    <c:legend>
      <c:legendPos val="r"/>
      <c:layout>
        <c:manualLayout>
          <c:xMode val="edge"/>
          <c:yMode val="edge"/>
          <c:x val="0.32513989941201482"/>
          <c:y val="0.93210063838383106"/>
          <c:w val="0.48379899998533732"/>
          <c:h val="4.9382815278612234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47.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600" b="1" i="0" u="none" strike="noStrike" baseline="0">
                <a:solidFill>
                  <a:srgbClr val="000000"/>
                </a:solidFill>
                <a:latin typeface="Arial"/>
                <a:ea typeface="Arial"/>
                <a:cs typeface="Arial"/>
              </a:defRPr>
            </a:pPr>
            <a:r>
              <a:rPr lang="en-NZ"/>
              <a:t>Total</a:t>
            </a:r>
            <a:r>
              <a:rPr lang="en-NZ" baseline="0"/>
              <a:t> prison population</a:t>
            </a:r>
            <a:endParaRPr lang="en-NZ"/>
          </a:p>
        </c:rich>
      </c:tx>
      <c:spPr>
        <a:noFill/>
        <a:ln w="25400">
          <a:noFill/>
        </a:ln>
      </c:spPr>
    </c:title>
    <c:plotArea>
      <c:layout>
        <c:manualLayout>
          <c:layoutTarget val="inner"/>
          <c:xMode val="edge"/>
          <c:yMode val="edge"/>
          <c:x val="0.11668825817219897"/>
          <c:y val="9.7867907296561849E-2"/>
          <c:w val="0.86439031378390063"/>
          <c:h val="0.64048300644996969"/>
        </c:manualLayout>
      </c:layout>
      <c:lineChart>
        <c:grouping val="standard"/>
        <c:ser>
          <c:idx val="2"/>
          <c:order val="0"/>
          <c:tx>
            <c:strRef>
              <c:f>'Prison pop tables (longterm)'!$E$3</c:f>
              <c:strCache>
                <c:ptCount val="1"/>
                <c:pt idx="0">
                  <c:v>Total </c:v>
                </c:pt>
              </c:strCache>
            </c:strRef>
          </c:tx>
          <c:spPr>
            <a:ln w="38100" cmpd="sng">
              <a:solidFill>
                <a:srgbClr val="263E78"/>
              </a:solidFill>
              <a:prstDash val="solid"/>
            </a:ln>
          </c:spPr>
          <c:marker>
            <c:symbol val="triangle"/>
            <c:size val="3"/>
            <c:spPr>
              <a:noFill/>
              <a:ln w="9525">
                <a:noFill/>
              </a:ln>
            </c:spPr>
          </c:marker>
          <c:cat>
            <c:numRef>
              <c:f>'Prison pop tables (longterm)'!$B$4:$B$28</c:f>
              <c:numCache>
                <c:formatCode>General</c:formatCode>
                <c:ptCount val="2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pt idx="23">
                  <c:v>2024</c:v>
                </c:pt>
                <c:pt idx="24">
                  <c:v>2025</c:v>
                </c:pt>
              </c:numCache>
            </c:numRef>
          </c:cat>
          <c:val>
            <c:numRef>
              <c:f>'Prison pop tables (longterm)'!$E$4:$E$28</c:f>
              <c:numCache>
                <c:formatCode>#,##0</c:formatCode>
                <c:ptCount val="25"/>
                <c:pt idx="0">
                  <c:v>6024</c:v>
                </c:pt>
                <c:pt idx="1">
                  <c:v>5950</c:v>
                </c:pt>
                <c:pt idx="2">
                  <c:v>6135</c:v>
                </c:pt>
                <c:pt idx="3">
                  <c:v>6613</c:v>
                </c:pt>
                <c:pt idx="4">
                  <c:v>7081</c:v>
                </c:pt>
                <c:pt idx="5">
                  <c:v>7664</c:v>
                </c:pt>
                <c:pt idx="6">
                  <c:v>8148</c:v>
                </c:pt>
                <c:pt idx="7">
                  <c:v>8427</c:v>
                </c:pt>
                <c:pt idx="8">
                  <c:v>8373</c:v>
                </c:pt>
                <c:pt idx="9">
                  <c:v>8753</c:v>
                </c:pt>
                <c:pt idx="10">
                  <c:v>8845</c:v>
                </c:pt>
                <c:pt idx="11">
                  <c:v>8690</c:v>
                </c:pt>
                <c:pt idx="12">
                  <c:v>8743</c:v>
                </c:pt>
                <c:pt idx="13">
                  <c:v>8640</c:v>
                </c:pt>
                <c:pt idx="14">
                  <c:v>8906</c:v>
                </c:pt>
              </c:numCache>
            </c:numRef>
          </c:val>
        </c:ser>
        <c:ser>
          <c:idx val="3"/>
          <c:order val="1"/>
          <c:tx>
            <c:strRef>
              <c:f>'Prison pop tables (longterm)'!$G$2:$I$2</c:f>
              <c:strCache>
                <c:ptCount val="1"/>
                <c:pt idx="0">
                  <c:v>Forecast</c:v>
                </c:pt>
              </c:strCache>
            </c:strRef>
          </c:tx>
          <c:spPr>
            <a:ln w="25400">
              <a:solidFill>
                <a:schemeClr val="accent1"/>
              </a:solidFill>
              <a:prstDash val="solid"/>
            </a:ln>
          </c:spPr>
          <c:marker>
            <c:symbol val="x"/>
            <c:size val="3"/>
            <c:spPr>
              <a:noFill/>
              <a:ln w="9525">
                <a:noFill/>
              </a:ln>
            </c:spPr>
          </c:marker>
          <c:cat>
            <c:numRef>
              <c:f>'Prison pop tables (longterm)'!$B$4:$B$28</c:f>
              <c:numCache>
                <c:formatCode>General</c:formatCode>
                <c:ptCount val="2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pt idx="23">
                  <c:v>2024</c:v>
                </c:pt>
                <c:pt idx="24">
                  <c:v>2025</c:v>
                </c:pt>
              </c:numCache>
            </c:numRef>
          </c:cat>
          <c:val>
            <c:numRef>
              <c:f>'Prison pop tables (longterm)'!$I$4:$I$28</c:f>
              <c:numCache>
                <c:formatCode>_-* #,##0_-;\-* #,##0_-;_-* "-"??_-;_-@_-</c:formatCode>
                <c:ptCount val="25"/>
                <c:pt idx="14" formatCode="#,##0">
                  <c:v>8906</c:v>
                </c:pt>
                <c:pt idx="15" formatCode="#,##0">
                  <c:v>9253</c:v>
                </c:pt>
                <c:pt idx="16" formatCode="#,##0">
                  <c:v>9437</c:v>
                </c:pt>
                <c:pt idx="17" formatCode="#,##0">
                  <c:v>9627</c:v>
                </c:pt>
                <c:pt idx="18" formatCode="#,##0">
                  <c:v>9729</c:v>
                </c:pt>
                <c:pt idx="19" formatCode="#,##0">
                  <c:v>9785</c:v>
                </c:pt>
                <c:pt idx="20" formatCode="#,##0">
                  <c:v>9795</c:v>
                </c:pt>
                <c:pt idx="21" formatCode="#,##0">
                  <c:v>9865</c:v>
                </c:pt>
                <c:pt idx="22" formatCode="#,##0">
                  <c:v>9947</c:v>
                </c:pt>
                <c:pt idx="23" formatCode="#,##0">
                  <c:v>10035</c:v>
                </c:pt>
                <c:pt idx="24" formatCode="#,##0">
                  <c:v>10088</c:v>
                </c:pt>
              </c:numCache>
            </c:numRef>
          </c:val>
        </c:ser>
        <c:marker val="1"/>
        <c:axId val="103918208"/>
        <c:axId val="103928960"/>
      </c:lineChart>
      <c:dateAx>
        <c:axId val="103918208"/>
        <c:scaling>
          <c:orientation val="minMax"/>
        </c:scaling>
        <c:axPos val="b"/>
        <c:title>
          <c:tx>
            <c:rich>
              <a:bodyPr/>
              <a:lstStyle/>
              <a:p>
                <a:pPr>
                  <a:defRPr sz="1400" b="1" i="0" u="none" strike="noStrike" baseline="0">
                    <a:solidFill>
                      <a:srgbClr val="000000"/>
                    </a:solidFill>
                    <a:latin typeface="Arial"/>
                    <a:ea typeface="Arial"/>
                    <a:cs typeface="Arial"/>
                  </a:defRPr>
                </a:pPr>
                <a:r>
                  <a:rPr lang="en-NZ"/>
                  <a:t>Annual data</a:t>
                </a:r>
              </a:p>
            </c:rich>
          </c:tx>
          <c:layout>
            <c:manualLayout>
              <c:xMode val="edge"/>
              <c:yMode val="edge"/>
              <c:x val="0.4755604041114973"/>
              <c:y val="0.85606274156064033"/>
            </c:manualLayout>
          </c:layout>
        </c:title>
        <c:numFmt formatCode="General"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103928960"/>
        <c:crosses val="autoZero"/>
        <c:auto val="1"/>
        <c:lblOffset val="100"/>
        <c:baseTimeUnit val="months"/>
        <c:majorUnit val="1"/>
        <c:majorTimeUnit val="months"/>
        <c:minorUnit val="12"/>
        <c:minorTimeUnit val="months"/>
      </c:dateAx>
      <c:valAx>
        <c:axId val="103928960"/>
        <c:scaling>
          <c:orientation val="minMax"/>
          <c:min val="0"/>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Persons incarcerated</a:t>
                </a:r>
              </a:p>
            </c:rich>
          </c:tx>
          <c:layout>
            <c:manualLayout>
              <c:xMode val="edge"/>
              <c:yMode val="edge"/>
              <c:x val="6.6815374619727504E-3"/>
              <c:y val="0.20479743291231012"/>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103918208"/>
        <c:crosses val="autoZero"/>
        <c:crossBetween val="midCat"/>
        <c:majorUnit val="1000"/>
      </c:valAx>
      <c:spPr>
        <a:solidFill>
          <a:srgbClr val="FFFFFF"/>
        </a:solidFill>
        <a:ln w="3175">
          <a:solidFill>
            <a:srgbClr val="000000"/>
          </a:solidFill>
          <a:prstDash val="solid"/>
        </a:ln>
      </c:spPr>
    </c:plotArea>
    <c:legend>
      <c:legendPos val="r"/>
      <c:layout>
        <c:manualLayout>
          <c:xMode val="edge"/>
          <c:yMode val="edge"/>
          <c:x val="0.32513989941201482"/>
          <c:y val="0.9321006383838305"/>
          <c:w val="0.48379899998533732"/>
          <c:h val="4.9382815278612234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600" b="1" i="0" u="none" strike="noStrike" baseline="0">
                <a:solidFill>
                  <a:srgbClr val="000000"/>
                </a:solidFill>
                <a:latin typeface="Arial"/>
                <a:ea typeface="Arial"/>
                <a:cs typeface="Arial"/>
              </a:defRPr>
            </a:pPr>
            <a:r>
              <a:rPr lang="en-NZ"/>
              <a:t>Remand</a:t>
            </a:r>
            <a:r>
              <a:rPr lang="en-NZ" baseline="0"/>
              <a:t> prisoner numbers</a:t>
            </a:r>
            <a:endParaRPr lang="en-NZ"/>
          </a:p>
        </c:rich>
      </c:tx>
      <c:spPr>
        <a:noFill/>
        <a:ln w="25400">
          <a:noFill/>
        </a:ln>
      </c:spPr>
    </c:title>
    <c:plotArea>
      <c:layout>
        <c:manualLayout>
          <c:layoutTarget val="inner"/>
          <c:xMode val="edge"/>
          <c:yMode val="edge"/>
          <c:x val="0.11668825817219897"/>
          <c:y val="9.7867907296561849E-2"/>
          <c:w val="0.86439031378390063"/>
          <c:h val="0.64048300644996969"/>
        </c:manualLayout>
      </c:layout>
      <c:lineChart>
        <c:grouping val="standard"/>
        <c:ser>
          <c:idx val="2"/>
          <c:order val="0"/>
          <c:tx>
            <c:strRef>
              <c:f>'Prison pop tables (longterm)'!$D$3</c:f>
              <c:strCache>
                <c:ptCount val="1"/>
                <c:pt idx="0">
                  <c:v>Remand </c:v>
                </c:pt>
              </c:strCache>
            </c:strRef>
          </c:tx>
          <c:spPr>
            <a:ln w="38100" cmpd="sng">
              <a:solidFill>
                <a:srgbClr val="263E78"/>
              </a:solidFill>
              <a:prstDash val="solid"/>
            </a:ln>
          </c:spPr>
          <c:marker>
            <c:symbol val="triangle"/>
            <c:size val="3"/>
            <c:spPr>
              <a:noFill/>
              <a:ln w="9525">
                <a:noFill/>
              </a:ln>
            </c:spPr>
          </c:marker>
          <c:cat>
            <c:numRef>
              <c:f>'Prison pop tables (longterm)'!$B$4:$B$28</c:f>
              <c:numCache>
                <c:formatCode>General</c:formatCode>
                <c:ptCount val="2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pt idx="23">
                  <c:v>2024</c:v>
                </c:pt>
                <c:pt idx="24">
                  <c:v>2025</c:v>
                </c:pt>
              </c:numCache>
            </c:numRef>
          </c:cat>
          <c:val>
            <c:numRef>
              <c:f>'Prison pop tables (longterm)'!$D$4:$D$28</c:f>
              <c:numCache>
                <c:formatCode>_-* #,##0_-;\-* #,##0_-;_-* "-"??_-;_-@_-</c:formatCode>
                <c:ptCount val="25"/>
                <c:pt idx="0">
                  <c:v>984</c:v>
                </c:pt>
                <c:pt idx="1">
                  <c:v>989</c:v>
                </c:pt>
                <c:pt idx="2">
                  <c:v>1113</c:v>
                </c:pt>
                <c:pt idx="3">
                  <c:v>1364</c:v>
                </c:pt>
                <c:pt idx="4">
                  <c:v>1456</c:v>
                </c:pt>
                <c:pt idx="5">
                  <c:v>1687</c:v>
                </c:pt>
                <c:pt idx="6">
                  <c:v>1794</c:v>
                </c:pt>
                <c:pt idx="7">
                  <c:v>1831</c:v>
                </c:pt>
                <c:pt idx="8">
                  <c:v>1972</c:v>
                </c:pt>
                <c:pt idx="9">
                  <c:v>1952</c:v>
                </c:pt>
                <c:pt idx="10">
                  <c:v>2046</c:v>
                </c:pt>
                <c:pt idx="11">
                  <c:v>2053</c:v>
                </c:pt>
                <c:pt idx="12">
                  <c:v>1926</c:v>
                </c:pt>
                <c:pt idx="13">
                  <c:v>1874</c:v>
                </c:pt>
                <c:pt idx="14">
                  <c:v>2198</c:v>
                </c:pt>
              </c:numCache>
            </c:numRef>
          </c:val>
        </c:ser>
        <c:ser>
          <c:idx val="3"/>
          <c:order val="1"/>
          <c:tx>
            <c:strRef>
              <c:f>'Prison pop tables (longterm)'!$G$2:$I$2</c:f>
              <c:strCache>
                <c:ptCount val="1"/>
                <c:pt idx="0">
                  <c:v>Forecast</c:v>
                </c:pt>
              </c:strCache>
            </c:strRef>
          </c:tx>
          <c:spPr>
            <a:ln w="25400">
              <a:solidFill>
                <a:schemeClr val="accent1"/>
              </a:solidFill>
              <a:prstDash val="solid"/>
            </a:ln>
          </c:spPr>
          <c:marker>
            <c:symbol val="x"/>
            <c:size val="3"/>
            <c:spPr>
              <a:noFill/>
              <a:ln w="9525">
                <a:noFill/>
              </a:ln>
            </c:spPr>
          </c:marker>
          <c:cat>
            <c:numRef>
              <c:f>'Prison pop tables (longterm)'!$B$4:$B$28</c:f>
              <c:numCache>
                <c:formatCode>General</c:formatCode>
                <c:ptCount val="2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pt idx="23">
                  <c:v>2024</c:v>
                </c:pt>
                <c:pt idx="24">
                  <c:v>2025</c:v>
                </c:pt>
              </c:numCache>
            </c:numRef>
          </c:cat>
          <c:val>
            <c:numRef>
              <c:f>'Prison pop tables (longterm)'!$H$4:$H$28</c:f>
              <c:numCache>
                <c:formatCode>_-* #,##0_-;\-* #,##0_-;_-* "-"??_-;_-@_-</c:formatCode>
                <c:ptCount val="25"/>
                <c:pt idx="14" formatCode="#,##0">
                  <c:v>2198</c:v>
                </c:pt>
                <c:pt idx="15" formatCode="#,##0">
                  <c:v>2425</c:v>
                </c:pt>
                <c:pt idx="16" formatCode="#,##0">
                  <c:v>2463</c:v>
                </c:pt>
                <c:pt idx="17" formatCode="#,##0">
                  <c:v>2539</c:v>
                </c:pt>
                <c:pt idx="18" formatCode="#,##0">
                  <c:v>2517</c:v>
                </c:pt>
                <c:pt idx="19" formatCode="#,##0">
                  <c:v>2503</c:v>
                </c:pt>
                <c:pt idx="20" formatCode="#,##0">
                  <c:v>2521</c:v>
                </c:pt>
                <c:pt idx="21" formatCode="#,##0">
                  <c:v>2535</c:v>
                </c:pt>
                <c:pt idx="22" formatCode="#,##0">
                  <c:v>2535</c:v>
                </c:pt>
                <c:pt idx="23" formatCode="#,##0">
                  <c:v>2513</c:v>
                </c:pt>
                <c:pt idx="24" formatCode="#,##0">
                  <c:v>2534</c:v>
                </c:pt>
              </c:numCache>
            </c:numRef>
          </c:val>
        </c:ser>
        <c:marker val="1"/>
        <c:axId val="103950208"/>
        <c:axId val="103960960"/>
      </c:lineChart>
      <c:dateAx>
        <c:axId val="103950208"/>
        <c:scaling>
          <c:orientation val="minMax"/>
        </c:scaling>
        <c:axPos val="b"/>
        <c:title>
          <c:tx>
            <c:rich>
              <a:bodyPr/>
              <a:lstStyle/>
              <a:p>
                <a:pPr>
                  <a:defRPr sz="1400" b="1" i="0" u="none" strike="noStrike" baseline="0">
                    <a:solidFill>
                      <a:srgbClr val="000000"/>
                    </a:solidFill>
                    <a:latin typeface="Arial"/>
                    <a:ea typeface="Arial"/>
                    <a:cs typeface="Arial"/>
                  </a:defRPr>
                </a:pPr>
                <a:r>
                  <a:rPr lang="en-NZ"/>
                  <a:t>Annual data</a:t>
                </a:r>
              </a:p>
            </c:rich>
          </c:tx>
          <c:layout>
            <c:manualLayout>
              <c:xMode val="edge"/>
              <c:yMode val="edge"/>
              <c:x val="0.4755604041114973"/>
              <c:y val="0.85606274156064055"/>
            </c:manualLayout>
          </c:layout>
        </c:title>
        <c:numFmt formatCode="General"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103960960"/>
        <c:crosses val="autoZero"/>
        <c:auto val="1"/>
        <c:lblOffset val="100"/>
        <c:baseTimeUnit val="months"/>
        <c:majorUnit val="1"/>
        <c:majorTimeUnit val="months"/>
        <c:minorUnit val="12"/>
        <c:minorTimeUnit val="months"/>
      </c:dateAx>
      <c:valAx>
        <c:axId val="103960960"/>
        <c:scaling>
          <c:orientation val="minMax"/>
          <c:min val="0"/>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Persons incarcerated</a:t>
                </a:r>
              </a:p>
            </c:rich>
          </c:tx>
          <c:layout>
            <c:manualLayout>
              <c:xMode val="edge"/>
              <c:yMode val="edge"/>
              <c:x val="6.6815374619727504E-3"/>
              <c:y val="0.20479743291231001"/>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103950208"/>
        <c:crosses val="autoZero"/>
        <c:crossBetween val="midCat"/>
        <c:majorUnit val="500"/>
      </c:valAx>
      <c:spPr>
        <a:solidFill>
          <a:srgbClr val="FFFFFF"/>
        </a:solidFill>
        <a:ln w="3175">
          <a:solidFill>
            <a:srgbClr val="000000"/>
          </a:solidFill>
          <a:prstDash val="solid"/>
        </a:ln>
      </c:spPr>
    </c:plotArea>
    <c:legend>
      <c:legendPos val="r"/>
      <c:layout>
        <c:manualLayout>
          <c:xMode val="edge"/>
          <c:yMode val="edge"/>
          <c:x val="0.32513989941201482"/>
          <c:y val="0.93210063838383006"/>
          <c:w val="0.48379899998533732"/>
          <c:h val="4.9382815278612234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49.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600" b="1" i="0" u="none" strike="noStrike" baseline="0">
                <a:solidFill>
                  <a:srgbClr val="000000"/>
                </a:solidFill>
                <a:latin typeface="Arial"/>
                <a:ea typeface="Arial"/>
                <a:cs typeface="Arial"/>
              </a:defRPr>
            </a:pPr>
            <a:r>
              <a:rPr lang="en-NZ"/>
              <a:t>Sentenced</a:t>
            </a:r>
            <a:r>
              <a:rPr lang="en-NZ" baseline="0"/>
              <a:t> prisoner numbers</a:t>
            </a:r>
            <a:endParaRPr lang="en-NZ"/>
          </a:p>
        </c:rich>
      </c:tx>
      <c:spPr>
        <a:noFill/>
        <a:ln w="25400">
          <a:noFill/>
        </a:ln>
      </c:spPr>
    </c:title>
    <c:plotArea>
      <c:layout>
        <c:manualLayout>
          <c:layoutTarget val="inner"/>
          <c:xMode val="edge"/>
          <c:yMode val="edge"/>
          <c:x val="0.11668825817219897"/>
          <c:y val="9.7867907296561849E-2"/>
          <c:w val="0.86439031378390063"/>
          <c:h val="0.64048300644996969"/>
        </c:manualLayout>
      </c:layout>
      <c:lineChart>
        <c:grouping val="standard"/>
        <c:ser>
          <c:idx val="2"/>
          <c:order val="0"/>
          <c:tx>
            <c:strRef>
              <c:f>'Prison pop tables (longterm)'!$C$3</c:f>
              <c:strCache>
                <c:ptCount val="1"/>
                <c:pt idx="0">
                  <c:v>Sentenced </c:v>
                </c:pt>
              </c:strCache>
            </c:strRef>
          </c:tx>
          <c:spPr>
            <a:ln w="38100" cmpd="sng">
              <a:solidFill>
                <a:srgbClr val="263E78"/>
              </a:solidFill>
              <a:prstDash val="solid"/>
            </a:ln>
          </c:spPr>
          <c:marker>
            <c:symbol val="triangle"/>
            <c:size val="3"/>
            <c:spPr>
              <a:noFill/>
              <a:ln w="9525">
                <a:noFill/>
              </a:ln>
            </c:spPr>
          </c:marker>
          <c:cat>
            <c:numRef>
              <c:f>'Prison pop tables (longterm)'!$B$4:$B$28</c:f>
              <c:numCache>
                <c:formatCode>General</c:formatCode>
                <c:ptCount val="2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pt idx="23">
                  <c:v>2024</c:v>
                </c:pt>
                <c:pt idx="24">
                  <c:v>2025</c:v>
                </c:pt>
              </c:numCache>
            </c:numRef>
          </c:cat>
          <c:val>
            <c:numRef>
              <c:f>'Prison pop tables (longterm)'!$C$4:$C$28</c:f>
              <c:numCache>
                <c:formatCode>#,##0</c:formatCode>
                <c:ptCount val="25"/>
                <c:pt idx="0">
                  <c:v>5124</c:v>
                </c:pt>
                <c:pt idx="1">
                  <c:v>5095</c:v>
                </c:pt>
                <c:pt idx="2">
                  <c:v>5026</c:v>
                </c:pt>
                <c:pt idx="3">
                  <c:v>5345</c:v>
                </c:pt>
                <c:pt idx="4">
                  <c:v>5734</c:v>
                </c:pt>
                <c:pt idx="5">
                  <c:v>6056</c:v>
                </c:pt>
                <c:pt idx="6">
                  <c:v>6409</c:v>
                </c:pt>
                <c:pt idx="7">
                  <c:v>6623</c:v>
                </c:pt>
                <c:pt idx="8">
                  <c:v>6462</c:v>
                </c:pt>
                <c:pt idx="9">
                  <c:v>6832</c:v>
                </c:pt>
                <c:pt idx="10">
                  <c:v>6986</c:v>
                </c:pt>
                <c:pt idx="11">
                  <c:v>6818</c:v>
                </c:pt>
                <c:pt idx="12">
                  <c:v>6919</c:v>
                </c:pt>
                <c:pt idx="13">
                  <c:v>6960</c:v>
                </c:pt>
                <c:pt idx="14">
                  <c:v>6933</c:v>
                </c:pt>
              </c:numCache>
            </c:numRef>
          </c:val>
        </c:ser>
        <c:ser>
          <c:idx val="3"/>
          <c:order val="1"/>
          <c:tx>
            <c:strRef>
              <c:f>'Prison pop tables (longterm)'!$G$2:$I$2</c:f>
              <c:strCache>
                <c:ptCount val="1"/>
                <c:pt idx="0">
                  <c:v>Forecast</c:v>
                </c:pt>
              </c:strCache>
            </c:strRef>
          </c:tx>
          <c:spPr>
            <a:ln w="25400">
              <a:solidFill>
                <a:schemeClr val="accent1"/>
              </a:solidFill>
              <a:prstDash val="solid"/>
            </a:ln>
          </c:spPr>
          <c:marker>
            <c:symbol val="x"/>
            <c:size val="3"/>
            <c:spPr>
              <a:noFill/>
              <a:ln w="9525">
                <a:noFill/>
              </a:ln>
            </c:spPr>
          </c:marker>
          <c:cat>
            <c:numRef>
              <c:f>'Prison pop tables (longterm)'!$B$4:$B$28</c:f>
              <c:numCache>
                <c:formatCode>General</c:formatCode>
                <c:ptCount val="25"/>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pt idx="22">
                  <c:v>2023</c:v>
                </c:pt>
                <c:pt idx="23">
                  <c:v>2024</c:v>
                </c:pt>
                <c:pt idx="24">
                  <c:v>2025</c:v>
                </c:pt>
              </c:numCache>
            </c:numRef>
          </c:cat>
          <c:val>
            <c:numRef>
              <c:f>'Prison pop tables (longterm)'!$G$4:$G$28</c:f>
              <c:numCache>
                <c:formatCode>_-* #,##0_-;\-* #,##0_-;_-* "-"??_-;_-@_-</c:formatCode>
                <c:ptCount val="25"/>
                <c:pt idx="14" formatCode="#,##0">
                  <c:v>6933</c:v>
                </c:pt>
                <c:pt idx="15" formatCode="#,##0">
                  <c:v>6902.5850206404939</c:v>
                </c:pt>
                <c:pt idx="16" formatCode="#,##0">
                  <c:v>7096</c:v>
                </c:pt>
                <c:pt idx="17" formatCode="#,##0">
                  <c:v>7177</c:v>
                </c:pt>
                <c:pt idx="18" formatCode="#,##0">
                  <c:v>7275</c:v>
                </c:pt>
                <c:pt idx="19" formatCode="#,##0">
                  <c:v>7319</c:v>
                </c:pt>
                <c:pt idx="20" formatCode="#,##0">
                  <c:v>7327</c:v>
                </c:pt>
                <c:pt idx="21" formatCode="#,##0">
                  <c:v>7399</c:v>
                </c:pt>
                <c:pt idx="22" formatCode="#,##0">
                  <c:v>7478</c:v>
                </c:pt>
                <c:pt idx="23" formatCode="#,##0">
                  <c:v>7561</c:v>
                </c:pt>
                <c:pt idx="24" formatCode="#,##0">
                  <c:v>7605</c:v>
                </c:pt>
              </c:numCache>
            </c:numRef>
          </c:val>
        </c:ser>
        <c:marker val="1"/>
        <c:axId val="104035456"/>
        <c:axId val="104037760"/>
      </c:lineChart>
      <c:dateAx>
        <c:axId val="104035456"/>
        <c:scaling>
          <c:orientation val="minMax"/>
        </c:scaling>
        <c:axPos val="b"/>
        <c:title>
          <c:tx>
            <c:rich>
              <a:bodyPr/>
              <a:lstStyle/>
              <a:p>
                <a:pPr>
                  <a:defRPr sz="1400" b="1" i="0" u="none" strike="noStrike" baseline="0">
                    <a:solidFill>
                      <a:srgbClr val="000000"/>
                    </a:solidFill>
                    <a:latin typeface="Arial"/>
                    <a:ea typeface="Arial"/>
                    <a:cs typeface="Arial"/>
                  </a:defRPr>
                </a:pPr>
                <a:r>
                  <a:rPr lang="en-NZ"/>
                  <a:t>Annual data</a:t>
                </a:r>
              </a:p>
            </c:rich>
          </c:tx>
          <c:layout>
            <c:manualLayout>
              <c:xMode val="edge"/>
              <c:yMode val="edge"/>
              <c:x val="0.4755604041114973"/>
              <c:y val="0.85606274156064055"/>
            </c:manualLayout>
          </c:layout>
        </c:title>
        <c:numFmt formatCode="General"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104037760"/>
        <c:crosses val="autoZero"/>
        <c:auto val="1"/>
        <c:lblOffset val="100"/>
        <c:baseTimeUnit val="months"/>
        <c:majorUnit val="1"/>
        <c:majorTimeUnit val="months"/>
        <c:minorUnit val="12"/>
        <c:minorTimeUnit val="months"/>
      </c:dateAx>
      <c:valAx>
        <c:axId val="104037760"/>
        <c:scaling>
          <c:orientation val="minMax"/>
          <c:max val="8000"/>
          <c:min val="0"/>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Persons incarcerated</a:t>
                </a:r>
              </a:p>
            </c:rich>
          </c:tx>
          <c:layout>
            <c:manualLayout>
              <c:xMode val="edge"/>
              <c:yMode val="edge"/>
              <c:x val="6.6815374619727504E-3"/>
              <c:y val="0.20479743291231001"/>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104035456"/>
        <c:crosses val="autoZero"/>
        <c:crossBetween val="midCat"/>
        <c:majorUnit val="1000"/>
      </c:valAx>
      <c:spPr>
        <a:solidFill>
          <a:srgbClr val="FFFFFF"/>
        </a:solidFill>
        <a:ln w="3175">
          <a:solidFill>
            <a:srgbClr val="000000"/>
          </a:solidFill>
          <a:prstDash val="solid"/>
        </a:ln>
      </c:spPr>
    </c:plotArea>
    <c:legend>
      <c:legendPos val="r"/>
      <c:layout>
        <c:manualLayout>
          <c:xMode val="edge"/>
          <c:yMode val="edge"/>
          <c:x val="0.32513989941201482"/>
          <c:y val="0.93210063838383006"/>
          <c:w val="0.48379899998533732"/>
          <c:h val="4.9382815278612234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600" b="1" i="0" u="none" strike="noStrike" baseline="0">
                <a:solidFill>
                  <a:srgbClr val="000000"/>
                </a:solidFill>
                <a:latin typeface="Arial"/>
                <a:ea typeface="Arial"/>
                <a:cs typeface="Arial"/>
              </a:defRPr>
            </a:pPr>
            <a:r>
              <a:rPr lang="en-NZ"/>
              <a:t>Proportion remanded in custody</a:t>
            </a:r>
          </a:p>
        </c:rich>
      </c:tx>
      <c:spPr>
        <a:noFill/>
        <a:ln w="25400">
          <a:noFill/>
        </a:ln>
      </c:spPr>
    </c:title>
    <c:plotArea>
      <c:layout>
        <c:manualLayout>
          <c:layoutTarget val="inner"/>
          <c:xMode val="edge"/>
          <c:yMode val="edge"/>
          <c:x val="0.11668825817219897"/>
          <c:y val="9.7867907296561849E-2"/>
          <c:w val="0.86439031378390063"/>
          <c:h val="0.6397710901641972"/>
        </c:manualLayout>
      </c:layout>
      <c:lineChart>
        <c:grouping val="standard"/>
        <c:ser>
          <c:idx val="0"/>
          <c:order val="0"/>
          <c:tx>
            <c:strRef>
              <c:f>'Remand rate table'!$C$2</c:f>
              <c:strCache>
                <c:ptCount val="1"/>
                <c:pt idx="0">
                  <c:v>Remand rate</c:v>
                </c:pt>
              </c:strCache>
            </c:strRef>
          </c:tx>
          <c:spPr>
            <a:ln w="38100">
              <a:solidFill>
                <a:srgbClr val="263E78"/>
              </a:solidFill>
            </a:ln>
          </c:spPr>
          <c:marker>
            <c:symbol val="none"/>
          </c:marker>
          <c:cat>
            <c:numRef>
              <c:f>'Remand rate table'!$B$3:$B$303</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43312</c:v>
                </c:pt>
                <c:pt idx="218">
                  <c:v>43343</c:v>
                </c:pt>
                <c:pt idx="219">
                  <c:v>43373</c:v>
                </c:pt>
                <c:pt idx="220">
                  <c:v>43404</c:v>
                </c:pt>
                <c:pt idx="221">
                  <c:v>43434</c:v>
                </c:pt>
                <c:pt idx="222">
                  <c:v>43465</c:v>
                </c:pt>
                <c:pt idx="223">
                  <c:v>43496</c:v>
                </c:pt>
                <c:pt idx="224">
                  <c:v>43524</c:v>
                </c:pt>
                <c:pt idx="225">
                  <c:v>43555</c:v>
                </c:pt>
                <c:pt idx="226">
                  <c:v>43585</c:v>
                </c:pt>
                <c:pt idx="227">
                  <c:v>43616</c:v>
                </c:pt>
                <c:pt idx="228">
                  <c:v>43646</c:v>
                </c:pt>
                <c:pt idx="229">
                  <c:v>43677</c:v>
                </c:pt>
                <c:pt idx="230">
                  <c:v>43708</c:v>
                </c:pt>
                <c:pt idx="231">
                  <c:v>43738</c:v>
                </c:pt>
                <c:pt idx="232">
                  <c:v>43769</c:v>
                </c:pt>
                <c:pt idx="233">
                  <c:v>43799</c:v>
                </c:pt>
                <c:pt idx="234">
                  <c:v>43830</c:v>
                </c:pt>
                <c:pt idx="235">
                  <c:v>43861</c:v>
                </c:pt>
                <c:pt idx="236">
                  <c:v>43890</c:v>
                </c:pt>
                <c:pt idx="237">
                  <c:v>43921</c:v>
                </c:pt>
                <c:pt idx="238">
                  <c:v>43951</c:v>
                </c:pt>
                <c:pt idx="239">
                  <c:v>43982</c:v>
                </c:pt>
                <c:pt idx="240">
                  <c:v>44012</c:v>
                </c:pt>
                <c:pt idx="241">
                  <c:v>44043</c:v>
                </c:pt>
                <c:pt idx="242">
                  <c:v>44074</c:v>
                </c:pt>
                <c:pt idx="243">
                  <c:v>44104</c:v>
                </c:pt>
                <c:pt idx="244">
                  <c:v>44135</c:v>
                </c:pt>
                <c:pt idx="245">
                  <c:v>44165</c:v>
                </c:pt>
                <c:pt idx="246">
                  <c:v>44196</c:v>
                </c:pt>
                <c:pt idx="247">
                  <c:v>44227</c:v>
                </c:pt>
                <c:pt idx="248">
                  <c:v>44255</c:v>
                </c:pt>
                <c:pt idx="249">
                  <c:v>44286</c:v>
                </c:pt>
                <c:pt idx="250">
                  <c:v>44316</c:v>
                </c:pt>
                <c:pt idx="251">
                  <c:v>44347</c:v>
                </c:pt>
                <c:pt idx="252">
                  <c:v>44377</c:v>
                </c:pt>
                <c:pt idx="253">
                  <c:v>44408</c:v>
                </c:pt>
                <c:pt idx="254">
                  <c:v>44439</c:v>
                </c:pt>
                <c:pt idx="255">
                  <c:v>44469</c:v>
                </c:pt>
                <c:pt idx="256">
                  <c:v>44500</c:v>
                </c:pt>
                <c:pt idx="257">
                  <c:v>44530</c:v>
                </c:pt>
                <c:pt idx="258">
                  <c:v>44561</c:v>
                </c:pt>
                <c:pt idx="259">
                  <c:v>44592</c:v>
                </c:pt>
                <c:pt idx="260">
                  <c:v>44620</c:v>
                </c:pt>
                <c:pt idx="261">
                  <c:v>44651</c:v>
                </c:pt>
                <c:pt idx="262">
                  <c:v>44681</c:v>
                </c:pt>
                <c:pt idx="263">
                  <c:v>44712</c:v>
                </c:pt>
                <c:pt idx="264">
                  <c:v>44742</c:v>
                </c:pt>
                <c:pt idx="265">
                  <c:v>44773</c:v>
                </c:pt>
                <c:pt idx="266">
                  <c:v>44804</c:v>
                </c:pt>
                <c:pt idx="267">
                  <c:v>44834</c:v>
                </c:pt>
                <c:pt idx="268">
                  <c:v>44865</c:v>
                </c:pt>
                <c:pt idx="269">
                  <c:v>44895</c:v>
                </c:pt>
                <c:pt idx="270">
                  <c:v>44926</c:v>
                </c:pt>
                <c:pt idx="271">
                  <c:v>44957</c:v>
                </c:pt>
                <c:pt idx="272">
                  <c:v>44985</c:v>
                </c:pt>
                <c:pt idx="273">
                  <c:v>45016</c:v>
                </c:pt>
                <c:pt idx="274">
                  <c:v>45046</c:v>
                </c:pt>
                <c:pt idx="275">
                  <c:v>45077</c:v>
                </c:pt>
                <c:pt idx="276">
                  <c:v>45107</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45504</c:v>
                </c:pt>
                <c:pt idx="290" formatCode="mmm\ yy">
                  <c:v>45535</c:v>
                </c:pt>
                <c:pt idx="291" formatCode="mmm\ yy">
                  <c:v>45565</c:v>
                </c:pt>
                <c:pt idx="292" formatCode="mmm\ yy">
                  <c:v>45596</c:v>
                </c:pt>
                <c:pt idx="293" formatCode="mmm\ yy">
                  <c:v>45626</c:v>
                </c:pt>
                <c:pt idx="294" formatCode="mmm\ yy">
                  <c:v>45657</c:v>
                </c:pt>
                <c:pt idx="295" formatCode="mmm\ yy">
                  <c:v>45688</c:v>
                </c:pt>
                <c:pt idx="296" formatCode="mmm\ yy">
                  <c:v>45716</c:v>
                </c:pt>
                <c:pt idx="297" formatCode="mmm\ yy">
                  <c:v>45747</c:v>
                </c:pt>
                <c:pt idx="298" formatCode="mmm\ yy">
                  <c:v>45777</c:v>
                </c:pt>
                <c:pt idx="299" formatCode="mmm\ yy">
                  <c:v>45808</c:v>
                </c:pt>
                <c:pt idx="300" formatCode="mmm\ yy">
                  <c:v>45838</c:v>
                </c:pt>
              </c:numCache>
            </c:numRef>
          </c:cat>
          <c:val>
            <c:numRef>
              <c:f>'Remand rate table'!$C$3:$C$303</c:f>
              <c:numCache>
                <c:formatCode>0.00%</c:formatCode>
                <c:ptCount val="301"/>
                <c:pt idx="0">
                  <c:v>5.652382475215862E-2</c:v>
                </c:pt>
                <c:pt idx="1">
                  <c:v>5.9348914858096825E-2</c:v>
                </c:pt>
                <c:pt idx="2">
                  <c:v>5.56750115189679E-2</c:v>
                </c:pt>
                <c:pt idx="3">
                  <c:v>5.6715348087088974E-2</c:v>
                </c:pt>
                <c:pt idx="4">
                  <c:v>5.4248799072386944E-2</c:v>
                </c:pt>
                <c:pt idx="5">
                  <c:v>5.2657480314960627E-2</c:v>
                </c:pt>
                <c:pt idx="6">
                  <c:v>6.1719324026451139E-2</c:v>
                </c:pt>
                <c:pt idx="7">
                  <c:v>7.7203647416413376E-2</c:v>
                </c:pt>
                <c:pt idx="8">
                  <c:v>6.6248729244323956E-2</c:v>
                </c:pt>
                <c:pt idx="9">
                  <c:v>6.3318452380952378E-2</c:v>
                </c:pt>
                <c:pt idx="10">
                  <c:v>6.1964643703298704E-2</c:v>
                </c:pt>
                <c:pt idx="11">
                  <c:v>5.539906103286385E-2</c:v>
                </c:pt>
                <c:pt idx="12">
                  <c:v>5.770559778852799E-2</c:v>
                </c:pt>
                <c:pt idx="13">
                  <c:v>6.1525423728813561E-2</c:v>
                </c:pt>
                <c:pt idx="14">
                  <c:v>6.0510290603561244E-2</c:v>
                </c:pt>
                <c:pt idx="15">
                  <c:v>6.9086429112964365E-2</c:v>
                </c:pt>
                <c:pt idx="16">
                  <c:v>6.2869198312236294E-2</c:v>
                </c:pt>
                <c:pt idx="17">
                  <c:v>6.6570708888089247E-2</c:v>
                </c:pt>
                <c:pt idx="18">
                  <c:v>7.1155480033984711E-2</c:v>
                </c:pt>
                <c:pt idx="19">
                  <c:v>6.5726401179940996E-2</c:v>
                </c:pt>
                <c:pt idx="20">
                  <c:v>6.5706410598381795E-2</c:v>
                </c:pt>
                <c:pt idx="21">
                  <c:v>5.698778833107191E-2</c:v>
                </c:pt>
                <c:pt idx="22">
                  <c:v>6.652538468626186E-2</c:v>
                </c:pt>
                <c:pt idx="23">
                  <c:v>6.3382491371195476E-2</c:v>
                </c:pt>
                <c:pt idx="24">
                  <c:v>6.7557535263548629E-2</c:v>
                </c:pt>
                <c:pt idx="25">
                  <c:v>5.6483691328560064E-2</c:v>
                </c:pt>
                <c:pt idx="26">
                  <c:v>6.652604251176375E-2</c:v>
                </c:pt>
                <c:pt idx="27">
                  <c:v>6.2230776280817524E-2</c:v>
                </c:pt>
                <c:pt idx="28">
                  <c:v>6.1425471540644302E-2</c:v>
                </c:pt>
                <c:pt idx="29">
                  <c:v>7.2396576319543507E-2</c:v>
                </c:pt>
                <c:pt idx="30">
                  <c:v>7.1712355979340489E-2</c:v>
                </c:pt>
                <c:pt idx="31">
                  <c:v>6.7908490821954964E-2</c:v>
                </c:pt>
                <c:pt idx="32">
                  <c:v>6.3578246781679656E-2</c:v>
                </c:pt>
                <c:pt idx="33">
                  <c:v>6.5509279055845374E-2</c:v>
                </c:pt>
                <c:pt idx="34">
                  <c:v>7.2089624939113486E-2</c:v>
                </c:pt>
                <c:pt idx="35">
                  <c:v>6.252339947585174E-2</c:v>
                </c:pt>
                <c:pt idx="36">
                  <c:v>5.9257417536880491E-2</c:v>
                </c:pt>
                <c:pt idx="37">
                  <c:v>6.0764533372930432E-2</c:v>
                </c:pt>
                <c:pt idx="38">
                  <c:v>6.6053325223033255E-2</c:v>
                </c:pt>
                <c:pt idx="39">
                  <c:v>6.2613921166552747E-2</c:v>
                </c:pt>
                <c:pt idx="40">
                  <c:v>7.4738497915998722E-2</c:v>
                </c:pt>
                <c:pt idx="41">
                  <c:v>7.1659001607429898E-2</c:v>
                </c:pt>
                <c:pt idx="42">
                  <c:v>7.3138414848698097E-2</c:v>
                </c:pt>
                <c:pt idx="43">
                  <c:v>7.0260833623390181E-2</c:v>
                </c:pt>
                <c:pt idx="44">
                  <c:v>7.1876544735541281E-2</c:v>
                </c:pt>
                <c:pt idx="45">
                  <c:v>6.2153715631276404E-2</c:v>
                </c:pt>
                <c:pt idx="46">
                  <c:v>6.7926932027927128E-2</c:v>
                </c:pt>
                <c:pt idx="47">
                  <c:v>6.9170168067226895E-2</c:v>
                </c:pt>
                <c:pt idx="48">
                  <c:v>6.5042388990267638E-2</c:v>
                </c:pt>
                <c:pt idx="49">
                  <c:v>6.4266801280097527E-2</c:v>
                </c:pt>
                <c:pt idx="50">
                  <c:v>6.7352713464090844E-2</c:v>
                </c:pt>
                <c:pt idx="51">
                  <c:v>6.6248590755355136E-2</c:v>
                </c:pt>
                <c:pt idx="52">
                  <c:v>6.639362935962223E-2</c:v>
                </c:pt>
                <c:pt idx="53">
                  <c:v>6.9802651688827752E-2</c:v>
                </c:pt>
                <c:pt idx="54">
                  <c:v>7.359272927801816E-2</c:v>
                </c:pt>
                <c:pt idx="55">
                  <c:v>7.8778304989194775E-2</c:v>
                </c:pt>
                <c:pt idx="56">
                  <c:v>6.3400534510806419E-2</c:v>
                </c:pt>
                <c:pt idx="57">
                  <c:v>6.7196005520202412E-2</c:v>
                </c:pt>
                <c:pt idx="58">
                  <c:v>6.6866219048358308E-2</c:v>
                </c:pt>
                <c:pt idx="59">
                  <c:v>6.9761913640092474E-2</c:v>
                </c:pt>
                <c:pt idx="60">
                  <c:v>6.8986217398094643E-2</c:v>
                </c:pt>
                <c:pt idx="61">
                  <c:v>7.6197561178624931E-2</c:v>
                </c:pt>
                <c:pt idx="62">
                  <c:v>7.4671864482835984E-2</c:v>
                </c:pt>
                <c:pt idx="63">
                  <c:v>7.4131067961165045E-2</c:v>
                </c:pt>
                <c:pt idx="64">
                  <c:v>8.2682568729253558E-2</c:v>
                </c:pt>
                <c:pt idx="65">
                  <c:v>7.6175898374914175E-2</c:v>
                </c:pt>
                <c:pt idx="66">
                  <c:v>8.3424961852616455E-2</c:v>
                </c:pt>
                <c:pt idx="67">
                  <c:v>7.8160983170947745E-2</c:v>
                </c:pt>
                <c:pt idx="68">
                  <c:v>7.6268919882716543E-2</c:v>
                </c:pt>
                <c:pt idx="69">
                  <c:v>7.7464325948178744E-2</c:v>
                </c:pt>
                <c:pt idx="70">
                  <c:v>7.6589690631042359E-2</c:v>
                </c:pt>
                <c:pt idx="71">
                  <c:v>6.7483200878723268E-2</c:v>
                </c:pt>
                <c:pt idx="72">
                  <c:v>6.9111139094768653E-2</c:v>
                </c:pt>
                <c:pt idx="73">
                  <c:v>7.3471936246472969E-2</c:v>
                </c:pt>
                <c:pt idx="74">
                  <c:v>7.2335090984284534E-2</c:v>
                </c:pt>
                <c:pt idx="75">
                  <c:v>7.0572425499811395E-2</c:v>
                </c:pt>
                <c:pt idx="76">
                  <c:v>6.9064530014870465E-2</c:v>
                </c:pt>
                <c:pt idx="77">
                  <c:v>7.2454555291062539E-2</c:v>
                </c:pt>
                <c:pt idx="78">
                  <c:v>7.9333873652852008E-2</c:v>
                </c:pt>
                <c:pt idx="79">
                  <c:v>7.8650705727884462E-2</c:v>
                </c:pt>
                <c:pt idx="80">
                  <c:v>7.4573079350055207E-2</c:v>
                </c:pt>
                <c:pt idx="81">
                  <c:v>7.3928524002390278E-2</c:v>
                </c:pt>
                <c:pt idx="82">
                  <c:v>7.0520740500688656E-2</c:v>
                </c:pt>
                <c:pt idx="83">
                  <c:v>7.1339921318846006E-2</c:v>
                </c:pt>
                <c:pt idx="84">
                  <c:v>6.8145696520888643E-2</c:v>
                </c:pt>
                <c:pt idx="85">
                  <c:v>6.8503278356090311E-2</c:v>
                </c:pt>
                <c:pt idx="86">
                  <c:v>7.2610865779325781E-2</c:v>
                </c:pt>
                <c:pt idx="87">
                  <c:v>7.1258250525857686E-2</c:v>
                </c:pt>
                <c:pt idx="88">
                  <c:v>6.7197098976109218E-2</c:v>
                </c:pt>
                <c:pt idx="89">
                  <c:v>6.5233817836038849E-2</c:v>
                </c:pt>
                <c:pt idx="90">
                  <c:v>7.0965986684875387E-2</c:v>
                </c:pt>
                <c:pt idx="91">
                  <c:v>6.3941485008555912E-2</c:v>
                </c:pt>
                <c:pt idx="92">
                  <c:v>6.2790091483923047E-2</c:v>
                </c:pt>
                <c:pt idx="93">
                  <c:v>6.4394348452123829E-2</c:v>
                </c:pt>
                <c:pt idx="94">
                  <c:v>5.9356320742719064E-2</c:v>
                </c:pt>
                <c:pt idx="95">
                  <c:v>6.2254525928198835E-2</c:v>
                </c:pt>
                <c:pt idx="96">
                  <c:v>6.8725245113953642E-2</c:v>
                </c:pt>
                <c:pt idx="97">
                  <c:v>6.6218860146962183E-2</c:v>
                </c:pt>
                <c:pt idx="98">
                  <c:v>6.267022053939153E-2</c:v>
                </c:pt>
                <c:pt idx="99">
                  <c:v>7.4956608593135965E-2</c:v>
                </c:pt>
                <c:pt idx="100">
                  <c:v>6.8065040912312358E-2</c:v>
                </c:pt>
                <c:pt idx="101">
                  <c:v>6.3559682690998223E-2</c:v>
                </c:pt>
                <c:pt idx="102">
                  <c:v>7.4858732275726522E-2</c:v>
                </c:pt>
                <c:pt idx="103">
                  <c:v>7.6943814885217135E-2</c:v>
                </c:pt>
                <c:pt idx="104">
                  <c:v>7.019348696101213E-2</c:v>
                </c:pt>
                <c:pt idx="105">
                  <c:v>6.7279712470114508E-2</c:v>
                </c:pt>
                <c:pt idx="106">
                  <c:v>6.4082499689325209E-2</c:v>
                </c:pt>
                <c:pt idx="107">
                  <c:v>6.0582972126903861E-2</c:v>
                </c:pt>
                <c:pt idx="108">
                  <c:v>6.3651205626255855E-2</c:v>
                </c:pt>
                <c:pt idx="109">
                  <c:v>5.9852634137970484E-2</c:v>
                </c:pt>
                <c:pt idx="110">
                  <c:v>6.7816390041493771E-2</c:v>
                </c:pt>
                <c:pt idx="111">
                  <c:v>6.5906380216196631E-2</c:v>
                </c:pt>
                <c:pt idx="112">
                  <c:v>6.7654166400816687E-2</c:v>
                </c:pt>
                <c:pt idx="113">
                  <c:v>6.5361839979318812E-2</c:v>
                </c:pt>
                <c:pt idx="114">
                  <c:v>7.4231778071150639E-2</c:v>
                </c:pt>
                <c:pt idx="115">
                  <c:v>7.6806674672658254E-2</c:v>
                </c:pt>
                <c:pt idx="116">
                  <c:v>6.5762026214444977E-2</c:v>
                </c:pt>
                <c:pt idx="117">
                  <c:v>6.2304654502449736E-2</c:v>
                </c:pt>
                <c:pt idx="118">
                  <c:v>6.9259535961318924E-2</c:v>
                </c:pt>
                <c:pt idx="119">
                  <c:v>7.5108039110992453E-2</c:v>
                </c:pt>
                <c:pt idx="120">
                  <c:v>7.0117722882130265E-2</c:v>
                </c:pt>
                <c:pt idx="121">
                  <c:v>7.3248394733428465E-2</c:v>
                </c:pt>
                <c:pt idx="122">
                  <c:v>7.0108819322540802E-2</c:v>
                </c:pt>
                <c:pt idx="123">
                  <c:v>6.8779491068419282E-2</c:v>
                </c:pt>
                <c:pt idx="124">
                  <c:v>7.9008162278744604E-2</c:v>
                </c:pt>
                <c:pt idx="125">
                  <c:v>6.9506469469537452E-2</c:v>
                </c:pt>
                <c:pt idx="126">
                  <c:v>8.4090248158200848E-2</c:v>
                </c:pt>
                <c:pt idx="127">
                  <c:v>9.6937035468999899E-2</c:v>
                </c:pt>
                <c:pt idx="128">
                  <c:v>7.7517841129875947E-2</c:v>
                </c:pt>
                <c:pt idx="129">
                  <c:v>7.4748490062504391E-2</c:v>
                </c:pt>
                <c:pt idx="130">
                  <c:v>7.8985653990450211E-2</c:v>
                </c:pt>
                <c:pt idx="131">
                  <c:v>6.7971912955465591E-2</c:v>
                </c:pt>
                <c:pt idx="132">
                  <c:v>7.6948625046451127E-2</c:v>
                </c:pt>
                <c:pt idx="133">
                  <c:v>7.9479310742277542E-2</c:v>
                </c:pt>
                <c:pt idx="134">
                  <c:v>7.1208085923856093E-2</c:v>
                </c:pt>
                <c:pt idx="135">
                  <c:v>7.2413217020661752E-2</c:v>
                </c:pt>
                <c:pt idx="136">
                  <c:v>8.3748653017241381E-2</c:v>
                </c:pt>
                <c:pt idx="137">
                  <c:v>7.6567893591475311E-2</c:v>
                </c:pt>
                <c:pt idx="138">
                  <c:v>8.4791315345699836E-2</c:v>
                </c:pt>
                <c:pt idx="139">
                  <c:v>0.10663434433075798</c:v>
                </c:pt>
                <c:pt idx="140">
                  <c:v>8.1609568517778661E-2</c:v>
                </c:pt>
                <c:pt idx="141">
                  <c:v>7.7582924745561249E-2</c:v>
                </c:pt>
                <c:pt idx="142">
                  <c:v>8.5393694004135073E-2</c:v>
                </c:pt>
                <c:pt idx="143">
                  <c:v>7.3107167411481613E-2</c:v>
                </c:pt>
                <c:pt idx="144">
                  <c:v>7.8844021921017401E-2</c:v>
                </c:pt>
                <c:pt idx="145">
                  <c:v>7.7605327226211107E-2</c:v>
                </c:pt>
                <c:pt idx="146">
                  <c:v>7.0861273710729103E-2</c:v>
                </c:pt>
                <c:pt idx="147">
                  <c:v>8.1908566686526518E-2</c:v>
                </c:pt>
                <c:pt idx="148">
                  <c:v>8.4804011216776401E-2</c:v>
                </c:pt>
                <c:pt idx="149">
                  <c:v>8.3570979134529516E-2</c:v>
                </c:pt>
                <c:pt idx="150">
                  <c:v>0.10098409465869251</c:v>
                </c:pt>
                <c:pt idx="151">
                  <c:v>9.6679979098238278E-2</c:v>
                </c:pt>
                <c:pt idx="152">
                  <c:v>7.9842531289678942E-2</c:v>
                </c:pt>
                <c:pt idx="153">
                  <c:v>8.6428272919232801E-2</c:v>
                </c:pt>
                <c:pt idx="154">
                  <c:v>8.4070267686424477E-2</c:v>
                </c:pt>
                <c:pt idx="155">
                  <c:v>7.7572875394194232E-2</c:v>
                </c:pt>
                <c:pt idx="156">
                  <c:v>8.0676354374940487E-2</c:v>
                </c:pt>
                <c:pt idx="157">
                  <c:v>7.3821708496623034E-2</c:v>
                </c:pt>
                <c:pt idx="158">
                  <c:v>8.7608562204437981E-2</c:v>
                </c:pt>
                <c:pt idx="159">
                  <c:v>8.0955670350792888E-2</c:v>
                </c:pt>
                <c:pt idx="160">
                  <c:v>8.1858284626284097E-2</c:v>
                </c:pt>
                <c:pt idx="161">
                  <c:v>8.6463714484402945E-2</c:v>
                </c:pt>
                <c:pt idx="162">
                  <c:v>0.1063031914893617</c:v>
                </c:pt>
                <c:pt idx="163">
                  <c:v>0.11245875824835033</c:v>
                </c:pt>
                <c:pt idx="164">
                  <c:v>0.10148835496891022</c:v>
                </c:pt>
                <c:pt idx="165">
                  <c:v>0.10503891400390425</c:v>
                </c:pt>
                <c:pt idx="166">
                  <c:v>9.1508653428819448E-2</c:v>
                </c:pt>
                <c:pt idx="167">
                  <c:v>9.2362267554815428E-2</c:v>
                </c:pt>
                <c:pt idx="168">
                  <c:v>9.7246992120954001E-2</c:v>
                </c:pt>
                <c:pt idx="169">
                  <c:v>9.1837364264560711E-2</c:v>
                </c:pt>
                <c:pt idx="170">
                  <c:v>9.7292053424092403E-2</c:v>
                </c:pt>
                <c:pt idx="171">
                  <c:v>9.5724167482859945E-2</c:v>
                </c:pt>
                <c:pt idx="172">
                  <c:v>9.3944081114143221E-2</c:v>
                </c:pt>
                <c:pt idx="173">
                  <c:v>9.4596691493955096E-2</c:v>
                </c:pt>
                <c:pt idx="174">
                  <c:v>0.11859020293510662</c:v>
                </c:pt>
                <c:pt idx="175">
                  <c:v>0.12709936733629013</c:v>
                </c:pt>
                <c:pt idx="176">
                  <c:v>0.10858008172191529</c:v>
                </c:pt>
                <c:pt idx="177">
                  <c:v>0.10385012952077315</c:v>
                </c:pt>
                <c:pt idx="178">
                  <c:v>0.11128779758546767</c:v>
                </c:pt>
                <c:pt idx="179">
                  <c:v>0.10660157093500323</c:v>
                </c:pt>
                <c:pt idx="180">
                  <c:v>0.10580195099818512</c:v>
                </c:pt>
                <c:pt idx="181">
                  <c:v>0.10615347261701724</c:v>
                </c:pt>
                <c:pt idx="182">
                  <c:v>0.12440183302692766</c:v>
                </c:pt>
                <c:pt idx="183">
                  <c:v>0.10399277788884446</c:v>
                </c:pt>
                <c:pt idx="184">
                  <c:v>0.10822441321648031</c:v>
                </c:pt>
                <c:pt idx="185">
                  <c:v>0.11228971602016669</c:v>
                </c:pt>
                <c:pt idx="186">
                  <c:v>0.14477098059014923</c:v>
                </c:pt>
              </c:numCache>
            </c:numRef>
          </c:val>
        </c:ser>
        <c:ser>
          <c:idx val="3"/>
          <c:order val="1"/>
          <c:tx>
            <c:strRef>
              <c:f>'Remand rate table'!$D$2</c:f>
              <c:strCache>
                <c:ptCount val="1"/>
                <c:pt idx="0">
                  <c:v>Forecast</c:v>
                </c:pt>
              </c:strCache>
            </c:strRef>
          </c:tx>
          <c:spPr>
            <a:ln w="25400">
              <a:solidFill>
                <a:schemeClr val="accent1"/>
              </a:solidFill>
              <a:prstDash val="solid"/>
            </a:ln>
          </c:spPr>
          <c:marker>
            <c:symbol val="x"/>
            <c:size val="3"/>
            <c:spPr>
              <a:noFill/>
              <a:ln w="9525">
                <a:noFill/>
              </a:ln>
            </c:spPr>
          </c:marker>
          <c:cat>
            <c:numRef>
              <c:f>'Remand rate table'!$B$3:$B$303</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43312</c:v>
                </c:pt>
                <c:pt idx="218">
                  <c:v>43343</c:v>
                </c:pt>
                <c:pt idx="219">
                  <c:v>43373</c:v>
                </c:pt>
                <c:pt idx="220">
                  <c:v>43404</c:v>
                </c:pt>
                <c:pt idx="221">
                  <c:v>43434</c:v>
                </c:pt>
                <c:pt idx="222">
                  <c:v>43465</c:v>
                </c:pt>
                <c:pt idx="223">
                  <c:v>43496</c:v>
                </c:pt>
                <c:pt idx="224">
                  <c:v>43524</c:v>
                </c:pt>
                <c:pt idx="225">
                  <c:v>43555</c:v>
                </c:pt>
                <c:pt idx="226">
                  <c:v>43585</c:v>
                </c:pt>
                <c:pt idx="227">
                  <c:v>43616</c:v>
                </c:pt>
                <c:pt idx="228">
                  <c:v>43646</c:v>
                </c:pt>
                <c:pt idx="229">
                  <c:v>43677</c:v>
                </c:pt>
                <c:pt idx="230">
                  <c:v>43708</c:v>
                </c:pt>
                <c:pt idx="231">
                  <c:v>43738</c:v>
                </c:pt>
                <c:pt idx="232">
                  <c:v>43769</c:v>
                </c:pt>
                <c:pt idx="233">
                  <c:v>43799</c:v>
                </c:pt>
                <c:pt idx="234">
                  <c:v>43830</c:v>
                </c:pt>
                <c:pt idx="235">
                  <c:v>43861</c:v>
                </c:pt>
                <c:pt idx="236">
                  <c:v>43890</c:v>
                </c:pt>
                <c:pt idx="237">
                  <c:v>43921</c:v>
                </c:pt>
                <c:pt idx="238">
                  <c:v>43951</c:v>
                </c:pt>
                <c:pt idx="239">
                  <c:v>43982</c:v>
                </c:pt>
                <c:pt idx="240">
                  <c:v>44012</c:v>
                </c:pt>
                <c:pt idx="241">
                  <c:v>44043</c:v>
                </c:pt>
                <c:pt idx="242">
                  <c:v>44074</c:v>
                </c:pt>
                <c:pt idx="243">
                  <c:v>44104</c:v>
                </c:pt>
                <c:pt idx="244">
                  <c:v>44135</c:v>
                </c:pt>
                <c:pt idx="245">
                  <c:v>44165</c:v>
                </c:pt>
                <c:pt idx="246">
                  <c:v>44196</c:v>
                </c:pt>
                <c:pt idx="247">
                  <c:v>44227</c:v>
                </c:pt>
                <c:pt idx="248">
                  <c:v>44255</c:v>
                </c:pt>
                <c:pt idx="249">
                  <c:v>44286</c:v>
                </c:pt>
                <c:pt idx="250">
                  <c:v>44316</c:v>
                </c:pt>
                <c:pt idx="251">
                  <c:v>44347</c:v>
                </c:pt>
                <c:pt idx="252">
                  <c:v>44377</c:v>
                </c:pt>
                <c:pt idx="253">
                  <c:v>44408</c:v>
                </c:pt>
                <c:pt idx="254">
                  <c:v>44439</c:v>
                </c:pt>
                <c:pt idx="255">
                  <c:v>44469</c:v>
                </c:pt>
                <c:pt idx="256">
                  <c:v>44500</c:v>
                </c:pt>
                <c:pt idx="257">
                  <c:v>44530</c:v>
                </c:pt>
                <c:pt idx="258">
                  <c:v>44561</c:v>
                </c:pt>
                <c:pt idx="259">
                  <c:v>44592</c:v>
                </c:pt>
                <c:pt idx="260">
                  <c:v>44620</c:v>
                </c:pt>
                <c:pt idx="261">
                  <c:v>44651</c:v>
                </c:pt>
                <c:pt idx="262">
                  <c:v>44681</c:v>
                </c:pt>
                <c:pt idx="263">
                  <c:v>44712</c:v>
                </c:pt>
                <c:pt idx="264">
                  <c:v>44742</c:v>
                </c:pt>
                <c:pt idx="265">
                  <c:v>44773</c:v>
                </c:pt>
                <c:pt idx="266">
                  <c:v>44804</c:v>
                </c:pt>
                <c:pt idx="267">
                  <c:v>44834</c:v>
                </c:pt>
                <c:pt idx="268">
                  <c:v>44865</c:v>
                </c:pt>
                <c:pt idx="269">
                  <c:v>44895</c:v>
                </c:pt>
                <c:pt idx="270">
                  <c:v>44926</c:v>
                </c:pt>
                <c:pt idx="271">
                  <c:v>44957</c:v>
                </c:pt>
                <c:pt idx="272">
                  <c:v>44985</c:v>
                </c:pt>
                <c:pt idx="273">
                  <c:v>45016</c:v>
                </c:pt>
                <c:pt idx="274">
                  <c:v>45046</c:v>
                </c:pt>
                <c:pt idx="275">
                  <c:v>45077</c:v>
                </c:pt>
                <c:pt idx="276">
                  <c:v>45107</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45504</c:v>
                </c:pt>
                <c:pt idx="290" formatCode="mmm\ yy">
                  <c:v>45535</c:v>
                </c:pt>
                <c:pt idx="291" formatCode="mmm\ yy">
                  <c:v>45565</c:v>
                </c:pt>
                <c:pt idx="292" formatCode="mmm\ yy">
                  <c:v>45596</c:v>
                </c:pt>
                <c:pt idx="293" formatCode="mmm\ yy">
                  <c:v>45626</c:v>
                </c:pt>
                <c:pt idx="294" formatCode="mmm\ yy">
                  <c:v>45657</c:v>
                </c:pt>
                <c:pt idx="295" formatCode="mmm\ yy">
                  <c:v>45688</c:v>
                </c:pt>
                <c:pt idx="296" formatCode="mmm\ yy">
                  <c:v>45716</c:v>
                </c:pt>
                <c:pt idx="297" formatCode="mmm\ yy">
                  <c:v>45747</c:v>
                </c:pt>
                <c:pt idx="298" formatCode="mmm\ yy">
                  <c:v>45777</c:v>
                </c:pt>
                <c:pt idx="299" formatCode="mmm\ yy">
                  <c:v>45808</c:v>
                </c:pt>
                <c:pt idx="300" formatCode="mmm\ yy">
                  <c:v>45838</c:v>
                </c:pt>
              </c:numCache>
            </c:numRef>
          </c:cat>
          <c:val>
            <c:numRef>
              <c:f>'Remand rate table'!$D$3:$D$303</c:f>
              <c:numCache>
                <c:formatCode>General</c:formatCode>
                <c:ptCount val="301"/>
                <c:pt idx="181" formatCode="0.00%">
                  <c:v>0.10698469728800611</c:v>
                </c:pt>
                <c:pt idx="182" formatCode="0.00%">
                  <c:v>0.10451969380337997</c:v>
                </c:pt>
                <c:pt idx="183" formatCode="0.00%">
                  <c:v>0.10830145221736415</c:v>
                </c:pt>
                <c:pt idx="184" formatCode="0.00%">
                  <c:v>0.10949915033093111</c:v>
                </c:pt>
                <c:pt idx="185" formatCode="0.00%">
                  <c:v>0.10329839719901948</c:v>
                </c:pt>
                <c:pt idx="186" formatCode="0.00%">
                  <c:v>0.12463754421954155</c:v>
                </c:pt>
                <c:pt idx="187" formatCode="0.00%">
                  <c:v>0.13796001279158082</c:v>
                </c:pt>
                <c:pt idx="188" formatCode="0.00%">
                  <c:v>0.10524616154647443</c:v>
                </c:pt>
                <c:pt idx="189" formatCode="0.00%">
                  <c:v>0.11245678774448672</c:v>
                </c:pt>
                <c:pt idx="190" formatCode="0.00%">
                  <c:v>0.10325570810583858</c:v>
                </c:pt>
                <c:pt idx="191" formatCode="0.00%">
                  <c:v>0.10576795358987728</c:v>
                </c:pt>
                <c:pt idx="192" formatCode="0.00%">
                  <c:v>0.11180588057876131</c:v>
                </c:pt>
                <c:pt idx="193" formatCode="0.00%">
                  <c:v>0.10949155228182554</c:v>
                </c:pt>
                <c:pt idx="194" formatCode="0.00%">
                  <c:v>0.1043093348627042</c:v>
                </c:pt>
                <c:pt idx="195" formatCode="0.00%">
                  <c:v>0.11429273780724512</c:v>
                </c:pt>
                <c:pt idx="196" formatCode="0.00%">
                  <c:v>0.10584682923525823</c:v>
                </c:pt>
                <c:pt idx="197" formatCode="0.00%">
                  <c:v>0.10028340599693306</c:v>
                </c:pt>
                <c:pt idx="198" formatCode="0.00%">
                  <c:v>0.12437376069109266</c:v>
                </c:pt>
                <c:pt idx="199" formatCode="0.00%">
                  <c:v>0.13370090505822649</c:v>
                </c:pt>
                <c:pt idx="200" formatCode="0.00%">
                  <c:v>0.11273903184577012</c:v>
                </c:pt>
                <c:pt idx="201" formatCode="0.00%">
                  <c:v>0.11293532569987914</c:v>
                </c:pt>
                <c:pt idx="202" formatCode="0.00%">
                  <c:v>0.10255406063560309</c:v>
                </c:pt>
                <c:pt idx="203" formatCode="0.00%">
                  <c:v>0.11004358206807198</c:v>
                </c:pt>
                <c:pt idx="204" formatCode="0.00%">
                  <c:v>0.11016542563597446</c:v>
                </c:pt>
                <c:pt idx="205" formatCode="0.00%">
                  <c:v>0.11351209446349202</c:v>
                </c:pt>
                <c:pt idx="206" formatCode="0.00%">
                  <c:v>0.11066488033263597</c:v>
                </c:pt>
                <c:pt idx="207" formatCode="0.00%">
                  <c:v>0.1178384350823837</c:v>
                </c:pt>
                <c:pt idx="208" formatCode="0.00%">
                  <c:v>0.10974021821762912</c:v>
                </c:pt>
                <c:pt idx="209" formatCode="0.00%">
                  <c:v>0.10203357257894537</c:v>
                </c:pt>
                <c:pt idx="210" formatCode="0.00%">
                  <c:v>0.13319473076368638</c:v>
                </c:pt>
                <c:pt idx="211" formatCode="0.00%">
                  <c:v>0.14022258630092935</c:v>
                </c:pt>
                <c:pt idx="212" formatCode="0.00%">
                  <c:v>0.1141179328954398</c:v>
                </c:pt>
                <c:pt idx="213" formatCode="0.00%">
                  <c:v>0.11589751225679103</c:v>
                </c:pt>
                <c:pt idx="214" formatCode="0.00%">
                  <c:v>0.10709495919906056</c:v>
                </c:pt>
                <c:pt idx="215" formatCode="0.00%">
                  <c:v>0.11246903482362128</c:v>
                </c:pt>
                <c:pt idx="216" formatCode="0.00%">
                  <c:v>0.11000075761512483</c:v>
                </c:pt>
                <c:pt idx="217" formatCode="0.00%">
                  <c:v>0.11120102777403591</c:v>
                </c:pt>
                <c:pt idx="218" formatCode="0.00%">
                  <c:v>0.11301238390103689</c:v>
                </c:pt>
                <c:pt idx="219" formatCode="0.00%">
                  <c:v>0.11806168286743955</c:v>
                </c:pt>
                <c:pt idx="220" formatCode="0.00%">
                  <c:v>0.10965132728063308</c:v>
                </c:pt>
                <c:pt idx="221" formatCode="0.00%">
                  <c:v>0.10124459215172438</c:v>
                </c:pt>
                <c:pt idx="222" formatCode="0.00%">
                  <c:v>0.13307604711518789</c:v>
                </c:pt>
                <c:pt idx="223" formatCode="0.00%">
                  <c:v>0.13871086922451611</c:v>
                </c:pt>
                <c:pt idx="224" formatCode="0.00%">
                  <c:v>0.11248956064046602</c:v>
                </c:pt>
                <c:pt idx="225" formatCode="0.00%">
                  <c:v>0.11513264023893197</c:v>
                </c:pt>
                <c:pt idx="226" formatCode="0.00%">
                  <c:v>0.1073006935776948</c:v>
                </c:pt>
                <c:pt idx="227" formatCode="0.00%">
                  <c:v>0.10811138367259558</c:v>
                </c:pt>
                <c:pt idx="228" formatCode="0.00%">
                  <c:v>0.11412095427299235</c:v>
                </c:pt>
                <c:pt idx="229" formatCode="0.00%">
                  <c:v>0.11134871998597017</c:v>
                </c:pt>
                <c:pt idx="230" formatCode="0.00%">
                  <c:v>0.11416565518092998</c:v>
                </c:pt>
                <c:pt idx="231" formatCode="0.00%">
                  <c:v>0.11834410991109889</c:v>
                </c:pt>
                <c:pt idx="232" formatCode="0.00%">
                  <c:v>0.10993437789778795</c:v>
                </c:pt>
                <c:pt idx="233" formatCode="0.00%">
                  <c:v>0.10174725475187718</c:v>
                </c:pt>
                <c:pt idx="234" formatCode="0.00%">
                  <c:v>0.13296831639342621</c:v>
                </c:pt>
                <c:pt idx="235" formatCode="0.00%">
                  <c:v>0.13925169689301636</c:v>
                </c:pt>
                <c:pt idx="236" formatCode="0.00%">
                  <c:v>0.10950474311791505</c:v>
                </c:pt>
                <c:pt idx="237" formatCode="0.00%">
                  <c:v>0.11545971943408619</c:v>
                </c:pt>
                <c:pt idx="238" formatCode="0.00%">
                  <c:v>0.10749931690430997</c:v>
                </c:pt>
                <c:pt idx="239" formatCode="0.00%">
                  <c:v>0.10810952404320349</c:v>
                </c:pt>
                <c:pt idx="240" formatCode="0.00%">
                  <c:v>0.11548934176251573</c:v>
                </c:pt>
                <c:pt idx="241" formatCode="0.00%">
                  <c:v>0.11397934273873739</c:v>
                </c:pt>
                <c:pt idx="242" formatCode="0.00%">
                  <c:v>0.11413075624040291</c:v>
                </c:pt>
                <c:pt idx="243" formatCode="0.00%">
                  <c:v>0.11858306297547205</c:v>
                </c:pt>
                <c:pt idx="244" formatCode="0.00%">
                  <c:v>0.1097270582631846</c:v>
                </c:pt>
                <c:pt idx="245" formatCode="0.00%">
                  <c:v>0.1010997006077566</c:v>
                </c:pt>
                <c:pt idx="246" formatCode="0.00%">
                  <c:v>0.13228867152811105</c:v>
                </c:pt>
                <c:pt idx="247" formatCode="0.00%">
                  <c:v>0.13819857439421601</c:v>
                </c:pt>
                <c:pt idx="248" formatCode="0.00%">
                  <c:v>0.11248198735391982</c:v>
                </c:pt>
                <c:pt idx="249" formatCode="0.00%">
                  <c:v>0.11528620888003044</c:v>
                </c:pt>
                <c:pt idx="250" formatCode="0.00%">
                  <c:v>0.1073661597438019</c:v>
                </c:pt>
                <c:pt idx="251" formatCode="0.00%">
                  <c:v>0.10871431125720624</c:v>
                </c:pt>
                <c:pt idx="252" formatCode="0.00%">
                  <c:v>0.11447269706327497</c:v>
                </c:pt>
                <c:pt idx="253" formatCode="0.00%">
                  <c:v>0.11183774748707169</c:v>
                </c:pt>
                <c:pt idx="254" formatCode="0.00%">
                  <c:v>0.1144505153961967</c:v>
                </c:pt>
                <c:pt idx="255" formatCode="0.00%">
                  <c:v>0.11889927840985511</c:v>
                </c:pt>
                <c:pt idx="256" formatCode="0.00%">
                  <c:v>0.11046524623384968</c:v>
                </c:pt>
                <c:pt idx="257" formatCode="0.00%">
                  <c:v>0.10224036962118808</c:v>
                </c:pt>
                <c:pt idx="258" formatCode="0.00%">
                  <c:v>0.13380133445086992</c:v>
                </c:pt>
                <c:pt idx="259" formatCode="0.00%">
                  <c:v>0.13999175440629488</c:v>
                </c:pt>
                <c:pt idx="260" formatCode="0.00%">
                  <c:v>0.11376966227581713</c:v>
                </c:pt>
                <c:pt idx="261" formatCode="0.00%">
                  <c:v>0.11588481915713737</c:v>
                </c:pt>
                <c:pt idx="262" formatCode="0.00%">
                  <c:v>0.10768091461193763</c:v>
                </c:pt>
                <c:pt idx="263" formatCode="0.00%">
                  <c:v>0.10887590510461764</c:v>
                </c:pt>
                <c:pt idx="264" formatCode="0.00%">
                  <c:v>0.114436354011832</c:v>
                </c:pt>
                <c:pt idx="265" formatCode="0.00%">
                  <c:v>0.11163333768884001</c:v>
                </c:pt>
                <c:pt idx="266" formatCode="0.00%">
                  <c:v>0.11406836071419915</c:v>
                </c:pt>
                <c:pt idx="267" formatCode="0.00%">
                  <c:v>0.1187276934546905</c:v>
                </c:pt>
                <c:pt idx="268" formatCode="0.00%">
                  <c:v>0.11027997820124845</c:v>
                </c:pt>
                <c:pt idx="269" formatCode="0.00%">
                  <c:v>0.1020319844942247</c:v>
                </c:pt>
                <c:pt idx="270" formatCode="0.00%">
                  <c:v>0.13376603269797577</c:v>
                </c:pt>
                <c:pt idx="271" formatCode="0.00%">
                  <c:v>0.13986565226587155</c:v>
                </c:pt>
                <c:pt idx="272" formatCode="0.00%">
                  <c:v>0.11350132540277885</c:v>
                </c:pt>
                <c:pt idx="273" formatCode="0.00%">
                  <c:v>0.11590888085242902</c:v>
                </c:pt>
                <c:pt idx="274" formatCode="0.00%">
                  <c:v>0.10779166639909442</c:v>
                </c:pt>
                <c:pt idx="275" formatCode="0.00%">
                  <c:v>0.10890321045765437</c:v>
                </c:pt>
                <c:pt idx="276" formatCode="0.00%">
                  <c:v>0.11460816159488617</c:v>
                </c:pt>
                <c:pt idx="277" formatCode="0.00%">
                  <c:v>0.11196118562788142</c:v>
                </c:pt>
                <c:pt idx="278" formatCode="0.00%">
                  <c:v>0.11451598423446779</c:v>
                </c:pt>
                <c:pt idx="279" formatCode="0.00%">
                  <c:v>0.11919610628006927</c:v>
                </c:pt>
                <c:pt idx="280" formatCode="0.00%">
                  <c:v>0.1106684181606517</c:v>
                </c:pt>
                <c:pt idx="281" formatCode="0.00%">
                  <c:v>0.10228966922081555</c:v>
                </c:pt>
                <c:pt idx="282" formatCode="0.00%">
                  <c:v>0.13379807914471856</c:v>
                </c:pt>
                <c:pt idx="283" formatCode="0.00%">
                  <c:v>0.13989958538371544</c:v>
                </c:pt>
                <c:pt idx="284" formatCode="0.00%">
                  <c:v>0.10997840878674343</c:v>
                </c:pt>
                <c:pt idx="285" formatCode="0.00%">
                  <c:v>0.11601309328078314</c:v>
                </c:pt>
                <c:pt idx="286" formatCode="0.00%">
                  <c:v>0.10822244834418415</c:v>
                </c:pt>
                <c:pt idx="287" formatCode="0.00%">
                  <c:v>0.10864111927910841</c:v>
                </c:pt>
                <c:pt idx="288" formatCode="0.00%">
                  <c:v>0.1162786983534457</c:v>
                </c:pt>
                <c:pt idx="289" formatCode="0.00%">
                  <c:v>0.11468571539431054</c:v>
                </c:pt>
                <c:pt idx="290" formatCode="0.00%">
                  <c:v>0.114999383186347</c:v>
                </c:pt>
                <c:pt idx="291" formatCode="0.00%">
                  <c:v>0.11940190109973881</c:v>
                </c:pt>
                <c:pt idx="292" formatCode="0.00%">
                  <c:v>0.11045910292688424</c:v>
                </c:pt>
                <c:pt idx="293" formatCode="0.00%">
                  <c:v>0.1018550918861473</c:v>
                </c:pt>
                <c:pt idx="294" formatCode="0.00%">
                  <c:v>0.13313221261385144</c:v>
                </c:pt>
                <c:pt idx="295" formatCode="0.00%">
                  <c:v>0.13917003280726153</c:v>
                </c:pt>
                <c:pt idx="296" formatCode="0.00%">
                  <c:v>0.1132422420493325</c:v>
                </c:pt>
                <c:pt idx="297" formatCode="0.00%">
                  <c:v>0.11588361991298922</c:v>
                </c:pt>
                <c:pt idx="298" formatCode="0.00%">
                  <c:v>0.10781080923807027</c:v>
                </c:pt>
                <c:pt idx="299" formatCode="0.00%">
                  <c:v>0.10921213577382158</c:v>
                </c:pt>
                <c:pt idx="300" formatCode="0.00%">
                  <c:v>0.11489389272157216</c:v>
                </c:pt>
              </c:numCache>
            </c:numRef>
          </c:val>
        </c:ser>
        <c:marker val="1"/>
        <c:axId val="117138560"/>
        <c:axId val="117140864"/>
      </c:lineChart>
      <c:dateAx>
        <c:axId val="117138560"/>
        <c:scaling>
          <c:orientation val="minMax"/>
          <c:min val="38139"/>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7597079286112598"/>
              <c:y val="0.86590574697835565"/>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117140864"/>
        <c:crosses val="autoZero"/>
        <c:auto val="1"/>
        <c:lblOffset val="100"/>
        <c:baseTimeUnit val="months"/>
        <c:majorUnit val="12"/>
        <c:majorTimeUnit val="months"/>
        <c:minorUnit val="15"/>
        <c:minorTimeUnit val="days"/>
      </c:dateAx>
      <c:valAx>
        <c:axId val="117140864"/>
        <c:scaling>
          <c:orientation val="minMax"/>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Numbers remanded</a:t>
                </a:r>
              </a:p>
            </c:rich>
          </c:tx>
          <c:layout>
            <c:manualLayout>
              <c:xMode val="edge"/>
              <c:yMode val="edge"/>
              <c:x val="6.6815779817372134E-3"/>
              <c:y val="0.20479738513994894"/>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117138560"/>
        <c:crosses val="autoZero"/>
        <c:crossBetween val="midCat"/>
      </c:valAx>
      <c:spPr>
        <a:solidFill>
          <a:srgbClr val="FFFFFF"/>
        </a:solidFill>
        <a:ln w="3175">
          <a:solidFill>
            <a:srgbClr val="000000"/>
          </a:solidFill>
          <a:prstDash val="solid"/>
        </a:ln>
      </c:spPr>
    </c:plotArea>
    <c:legend>
      <c:legendPos val="r"/>
      <c:layout>
        <c:manualLayout>
          <c:xMode val="edge"/>
          <c:yMode val="edge"/>
          <c:x val="0.31590656284762836"/>
          <c:y val="0.93346866087750857"/>
          <c:w val="0.36596218020023352"/>
          <c:h val="4.8387144408337412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span"/>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600" b="1" i="0" u="none" strike="noStrike" baseline="0">
                <a:solidFill>
                  <a:srgbClr val="000000"/>
                </a:solidFill>
                <a:latin typeface="Arial"/>
                <a:ea typeface="Arial"/>
                <a:cs typeface="Arial"/>
              </a:defRPr>
            </a:pPr>
            <a:r>
              <a:rPr lang="en-NZ"/>
              <a:t>Legal aid expenditure </a:t>
            </a:r>
          </a:p>
        </c:rich>
      </c:tx>
      <c:spPr>
        <a:noFill/>
        <a:ln w="25400">
          <a:noFill/>
        </a:ln>
      </c:spPr>
    </c:title>
    <c:plotArea>
      <c:layout>
        <c:manualLayout>
          <c:layoutTarget val="inner"/>
          <c:xMode val="edge"/>
          <c:yMode val="edge"/>
          <c:x val="0.11668825817219897"/>
          <c:y val="9.7867907296561849E-2"/>
          <c:w val="0.86439031378390063"/>
          <c:h val="0.66574174332611502"/>
        </c:manualLayout>
      </c:layout>
      <c:lineChart>
        <c:grouping val="standard"/>
        <c:ser>
          <c:idx val="2"/>
          <c:order val="0"/>
          <c:tx>
            <c:strRef>
              <c:f>'Legal Aid table'!$C$2</c:f>
              <c:strCache>
                <c:ptCount val="1"/>
                <c:pt idx="0">
                  <c:v>Legal aid expenditure</c:v>
                </c:pt>
              </c:strCache>
            </c:strRef>
          </c:tx>
          <c:spPr>
            <a:ln w="38100" cmpd="sng">
              <a:solidFill>
                <a:srgbClr val="263E78"/>
              </a:solidFill>
              <a:prstDash val="solid"/>
            </a:ln>
          </c:spPr>
          <c:marker>
            <c:symbol val="triangle"/>
            <c:size val="3"/>
            <c:spPr>
              <a:noFill/>
              <a:ln w="9525">
                <a:noFill/>
              </a:ln>
            </c:spPr>
          </c:marker>
          <c:cat>
            <c:numRef>
              <c:f>'Legal Aid table'!$B$3:$B$63</c:f>
              <c:numCache>
                <c:formatCode>mmm\-yy</c:formatCode>
                <c:ptCount val="61"/>
                <c:pt idx="0">
                  <c:v>38533</c:v>
                </c:pt>
                <c:pt idx="1">
                  <c:v>38625</c:v>
                </c:pt>
                <c:pt idx="2">
                  <c:v>38717</c:v>
                </c:pt>
                <c:pt idx="3">
                  <c:v>38807</c:v>
                </c:pt>
                <c:pt idx="4">
                  <c:v>38898</c:v>
                </c:pt>
                <c:pt idx="5">
                  <c:v>38990</c:v>
                </c:pt>
                <c:pt idx="6">
                  <c:v>39082</c:v>
                </c:pt>
                <c:pt idx="7">
                  <c:v>39172</c:v>
                </c:pt>
                <c:pt idx="8">
                  <c:v>39263</c:v>
                </c:pt>
                <c:pt idx="9">
                  <c:v>39355</c:v>
                </c:pt>
                <c:pt idx="10">
                  <c:v>39447</c:v>
                </c:pt>
                <c:pt idx="11">
                  <c:v>39538</c:v>
                </c:pt>
                <c:pt idx="12">
                  <c:v>39629</c:v>
                </c:pt>
                <c:pt idx="13">
                  <c:v>39721</c:v>
                </c:pt>
                <c:pt idx="14">
                  <c:v>39813</c:v>
                </c:pt>
                <c:pt idx="15">
                  <c:v>39903</c:v>
                </c:pt>
                <c:pt idx="16">
                  <c:v>39994</c:v>
                </c:pt>
                <c:pt idx="17">
                  <c:v>40086</c:v>
                </c:pt>
                <c:pt idx="18">
                  <c:v>40178</c:v>
                </c:pt>
                <c:pt idx="19">
                  <c:v>40268</c:v>
                </c:pt>
                <c:pt idx="20">
                  <c:v>40359</c:v>
                </c:pt>
                <c:pt idx="21">
                  <c:v>40451</c:v>
                </c:pt>
                <c:pt idx="22">
                  <c:v>40543</c:v>
                </c:pt>
                <c:pt idx="23">
                  <c:v>40633</c:v>
                </c:pt>
                <c:pt idx="24">
                  <c:v>40724</c:v>
                </c:pt>
                <c:pt idx="25">
                  <c:v>40816</c:v>
                </c:pt>
                <c:pt idx="26">
                  <c:v>40908</c:v>
                </c:pt>
                <c:pt idx="27">
                  <c:v>40999</c:v>
                </c:pt>
                <c:pt idx="28">
                  <c:v>41090</c:v>
                </c:pt>
                <c:pt idx="29">
                  <c:v>41182</c:v>
                </c:pt>
                <c:pt idx="30">
                  <c:v>41274</c:v>
                </c:pt>
                <c:pt idx="31">
                  <c:v>41364</c:v>
                </c:pt>
                <c:pt idx="32">
                  <c:v>41455</c:v>
                </c:pt>
                <c:pt idx="33">
                  <c:v>41547</c:v>
                </c:pt>
                <c:pt idx="34">
                  <c:v>41639</c:v>
                </c:pt>
                <c:pt idx="35">
                  <c:v>41729</c:v>
                </c:pt>
                <c:pt idx="36">
                  <c:v>41820</c:v>
                </c:pt>
                <c:pt idx="37">
                  <c:v>41912</c:v>
                </c:pt>
                <c:pt idx="38">
                  <c:v>42004</c:v>
                </c:pt>
                <c:pt idx="39">
                  <c:v>42094</c:v>
                </c:pt>
                <c:pt idx="40">
                  <c:v>42185</c:v>
                </c:pt>
                <c:pt idx="41">
                  <c:v>42277</c:v>
                </c:pt>
                <c:pt idx="42">
                  <c:v>42369</c:v>
                </c:pt>
                <c:pt idx="43">
                  <c:v>42460</c:v>
                </c:pt>
                <c:pt idx="44">
                  <c:v>42551</c:v>
                </c:pt>
                <c:pt idx="45">
                  <c:v>42643</c:v>
                </c:pt>
                <c:pt idx="46">
                  <c:v>42735</c:v>
                </c:pt>
                <c:pt idx="47">
                  <c:v>42825</c:v>
                </c:pt>
                <c:pt idx="48">
                  <c:v>42916</c:v>
                </c:pt>
                <c:pt idx="49">
                  <c:v>43008</c:v>
                </c:pt>
                <c:pt idx="50">
                  <c:v>43100</c:v>
                </c:pt>
                <c:pt idx="51">
                  <c:v>43190</c:v>
                </c:pt>
                <c:pt idx="52">
                  <c:v>43281</c:v>
                </c:pt>
                <c:pt idx="53">
                  <c:v>43373</c:v>
                </c:pt>
                <c:pt idx="54">
                  <c:v>43465</c:v>
                </c:pt>
                <c:pt idx="55">
                  <c:v>43555</c:v>
                </c:pt>
                <c:pt idx="56">
                  <c:v>43646</c:v>
                </c:pt>
                <c:pt idx="57">
                  <c:v>43738</c:v>
                </c:pt>
                <c:pt idx="58">
                  <c:v>43830</c:v>
                </c:pt>
                <c:pt idx="59">
                  <c:v>43921</c:v>
                </c:pt>
                <c:pt idx="60">
                  <c:v>44012</c:v>
                </c:pt>
              </c:numCache>
            </c:numRef>
          </c:cat>
          <c:val>
            <c:numRef>
              <c:f>'Legal Aid table'!$C$3:$C$63</c:f>
              <c:numCache>
                <c:formatCode>"$"#,##0</c:formatCode>
                <c:ptCount val="61"/>
                <c:pt idx="0">
                  <c:v>24133011.248461623</c:v>
                </c:pt>
                <c:pt idx="1">
                  <c:v>24531194.951633483</c:v>
                </c:pt>
                <c:pt idx="2">
                  <c:v>25113319.424467538</c:v>
                </c:pt>
                <c:pt idx="3">
                  <c:v>27986907.816679832</c:v>
                </c:pt>
                <c:pt idx="4">
                  <c:v>25825580.779898163</c:v>
                </c:pt>
                <c:pt idx="5">
                  <c:v>27527901.295435537</c:v>
                </c:pt>
                <c:pt idx="6">
                  <c:v>25043328.518896233</c:v>
                </c:pt>
                <c:pt idx="7">
                  <c:v>26038037.594789013</c:v>
                </c:pt>
                <c:pt idx="8">
                  <c:v>28453874.622591048</c:v>
                </c:pt>
                <c:pt idx="9">
                  <c:v>30054918.795833502</c:v>
                </c:pt>
                <c:pt idx="10">
                  <c:v>30449637.564407669</c:v>
                </c:pt>
                <c:pt idx="11">
                  <c:v>24854763.50929847</c:v>
                </c:pt>
                <c:pt idx="12">
                  <c:v>32556674.921433203</c:v>
                </c:pt>
                <c:pt idx="13">
                  <c:v>33201697.395900592</c:v>
                </c:pt>
                <c:pt idx="14">
                  <c:v>35951582.439826548</c:v>
                </c:pt>
                <c:pt idx="15">
                  <c:v>34897968.233364075</c:v>
                </c:pt>
                <c:pt idx="16">
                  <c:v>34430105.636838794</c:v>
                </c:pt>
                <c:pt idx="17">
                  <c:v>39127394.670399591</c:v>
                </c:pt>
                <c:pt idx="18">
                  <c:v>40850240.898793161</c:v>
                </c:pt>
                <c:pt idx="19">
                  <c:v>36920206.094724268</c:v>
                </c:pt>
                <c:pt idx="20">
                  <c:v>41078549.570191942</c:v>
                </c:pt>
                <c:pt idx="21">
                  <c:v>41771556.690937661</c:v>
                </c:pt>
                <c:pt idx="22">
                  <c:v>45452589.135361925</c:v>
                </c:pt>
                <c:pt idx="23">
                  <c:v>43191440.311742797</c:v>
                </c:pt>
                <c:pt idx="24">
                  <c:v>39404288.282567665</c:v>
                </c:pt>
                <c:pt idx="25">
                  <c:v>38195296.650000006</c:v>
                </c:pt>
                <c:pt idx="26">
                  <c:v>35534612.800000004</c:v>
                </c:pt>
                <c:pt idx="27">
                  <c:v>30573559.16</c:v>
                </c:pt>
                <c:pt idx="28">
                  <c:v>32924944.739999998</c:v>
                </c:pt>
                <c:pt idx="29">
                  <c:v>32102534.310000002</c:v>
                </c:pt>
                <c:pt idx="30">
                  <c:v>34301617</c:v>
                </c:pt>
                <c:pt idx="31">
                  <c:v>24566036</c:v>
                </c:pt>
                <c:pt idx="32">
                  <c:v>21231877.760000002</c:v>
                </c:pt>
                <c:pt idx="33">
                  <c:v>29279821.000000004</c:v>
                </c:pt>
                <c:pt idx="34">
                  <c:v>33894141.019999996</c:v>
                </c:pt>
                <c:pt idx="35">
                  <c:v>26767468</c:v>
                </c:pt>
                <c:pt idx="36">
                  <c:v>29182141</c:v>
                </c:pt>
                <c:pt idx="37">
                  <c:v>31573567.98</c:v>
                </c:pt>
                <c:pt idx="38">
                  <c:v>34972779.420000002</c:v>
                </c:pt>
                <c:pt idx="39">
                  <c:v>27948362.510000002</c:v>
                </c:pt>
                <c:pt idx="40">
                  <c:v>35865344.560000002</c:v>
                </c:pt>
                <c:pt idx="41">
                  <c:v>34323555.329999998</c:v>
                </c:pt>
              </c:numCache>
            </c:numRef>
          </c:val>
        </c:ser>
        <c:ser>
          <c:idx val="0"/>
          <c:order val="1"/>
          <c:tx>
            <c:strRef>
              <c:f>'Legal Aid table'!$D$2</c:f>
              <c:strCache>
                <c:ptCount val="1"/>
                <c:pt idx="0">
                  <c:v>Forecast</c:v>
                </c:pt>
              </c:strCache>
            </c:strRef>
          </c:tx>
          <c:spPr>
            <a:ln w="25400">
              <a:solidFill>
                <a:srgbClr val="4F81BD"/>
              </a:solidFill>
            </a:ln>
          </c:spPr>
          <c:marker>
            <c:symbol val="none"/>
          </c:marker>
          <c:cat>
            <c:numRef>
              <c:f>'Legal Aid table'!$B$3:$B$63</c:f>
              <c:numCache>
                <c:formatCode>mmm\-yy</c:formatCode>
                <c:ptCount val="61"/>
                <c:pt idx="0">
                  <c:v>38533</c:v>
                </c:pt>
                <c:pt idx="1">
                  <c:v>38625</c:v>
                </c:pt>
                <c:pt idx="2">
                  <c:v>38717</c:v>
                </c:pt>
                <c:pt idx="3">
                  <c:v>38807</c:v>
                </c:pt>
                <c:pt idx="4">
                  <c:v>38898</c:v>
                </c:pt>
                <c:pt idx="5">
                  <c:v>38990</c:v>
                </c:pt>
                <c:pt idx="6">
                  <c:v>39082</c:v>
                </c:pt>
                <c:pt idx="7">
                  <c:v>39172</c:v>
                </c:pt>
                <c:pt idx="8">
                  <c:v>39263</c:v>
                </c:pt>
                <c:pt idx="9">
                  <c:v>39355</c:v>
                </c:pt>
                <c:pt idx="10">
                  <c:v>39447</c:v>
                </c:pt>
                <c:pt idx="11">
                  <c:v>39538</c:v>
                </c:pt>
                <c:pt idx="12">
                  <c:v>39629</c:v>
                </c:pt>
                <c:pt idx="13">
                  <c:v>39721</c:v>
                </c:pt>
                <c:pt idx="14">
                  <c:v>39813</c:v>
                </c:pt>
                <c:pt idx="15">
                  <c:v>39903</c:v>
                </c:pt>
                <c:pt idx="16">
                  <c:v>39994</c:v>
                </c:pt>
                <c:pt idx="17">
                  <c:v>40086</c:v>
                </c:pt>
                <c:pt idx="18">
                  <c:v>40178</c:v>
                </c:pt>
                <c:pt idx="19">
                  <c:v>40268</c:v>
                </c:pt>
                <c:pt idx="20">
                  <c:v>40359</c:v>
                </c:pt>
                <c:pt idx="21">
                  <c:v>40451</c:v>
                </c:pt>
                <c:pt idx="22">
                  <c:v>40543</c:v>
                </c:pt>
                <c:pt idx="23">
                  <c:v>40633</c:v>
                </c:pt>
                <c:pt idx="24">
                  <c:v>40724</c:v>
                </c:pt>
                <c:pt idx="25">
                  <c:v>40816</c:v>
                </c:pt>
                <c:pt idx="26">
                  <c:v>40908</c:v>
                </c:pt>
                <c:pt idx="27">
                  <c:v>40999</c:v>
                </c:pt>
                <c:pt idx="28">
                  <c:v>41090</c:v>
                </c:pt>
                <c:pt idx="29">
                  <c:v>41182</c:v>
                </c:pt>
                <c:pt idx="30">
                  <c:v>41274</c:v>
                </c:pt>
                <c:pt idx="31">
                  <c:v>41364</c:v>
                </c:pt>
                <c:pt idx="32">
                  <c:v>41455</c:v>
                </c:pt>
                <c:pt idx="33">
                  <c:v>41547</c:v>
                </c:pt>
                <c:pt idx="34">
                  <c:v>41639</c:v>
                </c:pt>
                <c:pt idx="35">
                  <c:v>41729</c:v>
                </c:pt>
                <c:pt idx="36">
                  <c:v>41820</c:v>
                </c:pt>
                <c:pt idx="37">
                  <c:v>41912</c:v>
                </c:pt>
                <c:pt idx="38">
                  <c:v>42004</c:v>
                </c:pt>
                <c:pt idx="39">
                  <c:v>42094</c:v>
                </c:pt>
                <c:pt idx="40">
                  <c:v>42185</c:v>
                </c:pt>
                <c:pt idx="41">
                  <c:v>42277</c:v>
                </c:pt>
                <c:pt idx="42">
                  <c:v>42369</c:v>
                </c:pt>
                <c:pt idx="43">
                  <c:v>42460</c:v>
                </c:pt>
                <c:pt idx="44">
                  <c:v>42551</c:v>
                </c:pt>
                <c:pt idx="45">
                  <c:v>42643</c:v>
                </c:pt>
                <c:pt idx="46">
                  <c:v>42735</c:v>
                </c:pt>
                <c:pt idx="47">
                  <c:v>42825</c:v>
                </c:pt>
                <c:pt idx="48">
                  <c:v>42916</c:v>
                </c:pt>
                <c:pt idx="49">
                  <c:v>43008</c:v>
                </c:pt>
                <c:pt idx="50">
                  <c:v>43100</c:v>
                </c:pt>
                <c:pt idx="51">
                  <c:v>43190</c:v>
                </c:pt>
                <c:pt idx="52">
                  <c:v>43281</c:v>
                </c:pt>
                <c:pt idx="53">
                  <c:v>43373</c:v>
                </c:pt>
                <c:pt idx="54">
                  <c:v>43465</c:v>
                </c:pt>
                <c:pt idx="55">
                  <c:v>43555</c:v>
                </c:pt>
                <c:pt idx="56">
                  <c:v>43646</c:v>
                </c:pt>
                <c:pt idx="57">
                  <c:v>43738</c:v>
                </c:pt>
                <c:pt idx="58">
                  <c:v>43830</c:v>
                </c:pt>
                <c:pt idx="59">
                  <c:v>43921</c:v>
                </c:pt>
                <c:pt idx="60">
                  <c:v>44012</c:v>
                </c:pt>
              </c:numCache>
            </c:numRef>
          </c:cat>
          <c:val>
            <c:numRef>
              <c:f>'Legal Aid table'!$D$3:$D$63</c:f>
              <c:numCache>
                <c:formatCode>"$"#,##0</c:formatCode>
                <c:ptCount val="61"/>
                <c:pt idx="41">
                  <c:v>34874083.195526376</c:v>
                </c:pt>
                <c:pt idx="42">
                  <c:v>35163315.630898841</c:v>
                </c:pt>
                <c:pt idx="43">
                  <c:v>28545755.893048767</c:v>
                </c:pt>
                <c:pt idx="44">
                  <c:v>34749072.69556763</c:v>
                </c:pt>
                <c:pt idx="45">
                  <c:v>35935555.352183051</c:v>
                </c:pt>
                <c:pt idx="46">
                  <c:v>35868063.254500389</c:v>
                </c:pt>
                <c:pt idx="47">
                  <c:v>29009233.339902326</c:v>
                </c:pt>
                <c:pt idx="48">
                  <c:v>35017123.776757829</c:v>
                </c:pt>
                <c:pt idx="49">
                  <c:v>35865545.025462627</c:v>
                </c:pt>
                <c:pt idx="50">
                  <c:v>35969911.940019488</c:v>
                </c:pt>
                <c:pt idx="51">
                  <c:v>29080233.097776074</c:v>
                </c:pt>
                <c:pt idx="52">
                  <c:v>34950695.183757342</c:v>
                </c:pt>
                <c:pt idx="53">
                  <c:v>35949370.365439311</c:v>
                </c:pt>
                <c:pt idx="54">
                  <c:v>35939396.257977173</c:v>
                </c:pt>
                <c:pt idx="55">
                  <c:v>29107683.632591549</c:v>
                </c:pt>
                <c:pt idx="56">
                  <c:v>35041037.048086584</c:v>
                </c:pt>
                <c:pt idx="57">
                  <c:v>35830512.803044192</c:v>
                </c:pt>
                <c:pt idx="58">
                  <c:v>35898182.642178833</c:v>
                </c:pt>
                <c:pt idx="59">
                  <c:v>28989369.510631282</c:v>
                </c:pt>
                <c:pt idx="60">
                  <c:v>34914920.440152012</c:v>
                </c:pt>
              </c:numCache>
            </c:numRef>
          </c:val>
        </c:ser>
        <c:marker val="1"/>
        <c:axId val="113669632"/>
        <c:axId val="113671552"/>
      </c:lineChart>
      <c:dateAx>
        <c:axId val="113669632"/>
        <c:scaling>
          <c:orientation val="minMax"/>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Quarterly data</a:t>
                </a:r>
              </a:p>
            </c:rich>
          </c:tx>
          <c:layout>
            <c:manualLayout>
              <c:xMode val="edge"/>
              <c:yMode val="edge"/>
              <c:x val="0.47107646583109603"/>
              <c:y val="0.88408520419170433"/>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113671552"/>
        <c:crosses val="autoZero"/>
        <c:auto val="1"/>
        <c:lblOffset val="100"/>
        <c:baseTimeUnit val="months"/>
        <c:majorUnit val="12"/>
        <c:majorTimeUnit val="months"/>
        <c:minorUnit val="8"/>
        <c:minorTimeUnit val="days"/>
      </c:dateAx>
      <c:valAx>
        <c:axId val="113671552"/>
        <c:scaling>
          <c:orientation val="minMax"/>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a:t>
                </a:r>
              </a:p>
            </c:rich>
          </c:tx>
          <c:layout>
            <c:manualLayout>
              <c:xMode val="edge"/>
              <c:yMode val="edge"/>
              <c:x val="6.6815880666162277E-3"/>
              <c:y val="0.34727046385558058"/>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113669632"/>
        <c:crosses val="autoZero"/>
        <c:crossBetween val="midCat"/>
      </c:valAx>
      <c:spPr>
        <a:solidFill>
          <a:srgbClr val="FFFFFF"/>
        </a:solidFill>
        <a:ln w="3175">
          <a:solidFill>
            <a:srgbClr val="000000"/>
          </a:solidFill>
          <a:prstDash val="solid"/>
        </a:ln>
      </c:spPr>
    </c:plotArea>
    <c:legend>
      <c:legendPos val="b"/>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span"/>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600" b="1" i="0" u="none" strike="noStrike" baseline="0">
                <a:solidFill>
                  <a:srgbClr val="000000"/>
                </a:solidFill>
                <a:latin typeface="Arial"/>
                <a:ea typeface="Arial"/>
                <a:cs typeface="Arial"/>
              </a:defRPr>
            </a:pPr>
            <a:r>
              <a:rPr lang="en-NZ"/>
              <a:t>Time on remand</a:t>
            </a:r>
          </a:p>
        </c:rich>
      </c:tx>
      <c:spPr>
        <a:noFill/>
        <a:ln w="25400">
          <a:noFill/>
        </a:ln>
      </c:spPr>
    </c:title>
    <c:plotArea>
      <c:layout>
        <c:manualLayout>
          <c:layoutTarget val="inner"/>
          <c:xMode val="edge"/>
          <c:yMode val="edge"/>
          <c:x val="0.11668825817219897"/>
          <c:y val="9.7867907296561849E-2"/>
          <c:w val="0.86439031378390063"/>
          <c:h val="0.64756228611275557"/>
        </c:manualLayout>
      </c:layout>
      <c:lineChart>
        <c:grouping val="standard"/>
        <c:ser>
          <c:idx val="0"/>
          <c:order val="0"/>
          <c:tx>
            <c:strRef>
              <c:f>'Remand time table'!$C$2</c:f>
              <c:strCache>
                <c:ptCount val="1"/>
                <c:pt idx="0">
                  <c:v>Remand time</c:v>
                </c:pt>
              </c:strCache>
            </c:strRef>
          </c:tx>
          <c:spPr>
            <a:ln w="38100">
              <a:solidFill>
                <a:srgbClr val="263E78"/>
              </a:solidFill>
            </a:ln>
          </c:spPr>
          <c:marker>
            <c:symbol val="none"/>
          </c:marker>
          <c:cat>
            <c:numRef>
              <c:f>'Remand time table'!$B$3:$B$303</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43312</c:v>
                </c:pt>
                <c:pt idx="218">
                  <c:v>43343</c:v>
                </c:pt>
                <c:pt idx="219">
                  <c:v>43373</c:v>
                </c:pt>
                <c:pt idx="220">
                  <c:v>43404</c:v>
                </c:pt>
                <c:pt idx="221">
                  <c:v>43434</c:v>
                </c:pt>
                <c:pt idx="222">
                  <c:v>43465</c:v>
                </c:pt>
                <c:pt idx="223">
                  <c:v>43496</c:v>
                </c:pt>
                <c:pt idx="224">
                  <c:v>43524</c:v>
                </c:pt>
                <c:pt idx="225">
                  <c:v>43555</c:v>
                </c:pt>
                <c:pt idx="226">
                  <c:v>43585</c:v>
                </c:pt>
                <c:pt idx="227">
                  <c:v>43616</c:v>
                </c:pt>
                <c:pt idx="228">
                  <c:v>43646</c:v>
                </c:pt>
                <c:pt idx="229">
                  <c:v>43677</c:v>
                </c:pt>
                <c:pt idx="230">
                  <c:v>43708</c:v>
                </c:pt>
                <c:pt idx="231">
                  <c:v>43738</c:v>
                </c:pt>
                <c:pt idx="232">
                  <c:v>43769</c:v>
                </c:pt>
                <c:pt idx="233">
                  <c:v>43799</c:v>
                </c:pt>
                <c:pt idx="234">
                  <c:v>43830</c:v>
                </c:pt>
                <c:pt idx="235">
                  <c:v>43861</c:v>
                </c:pt>
                <c:pt idx="236">
                  <c:v>43890</c:v>
                </c:pt>
                <c:pt idx="237">
                  <c:v>43921</c:v>
                </c:pt>
                <c:pt idx="238">
                  <c:v>43951</c:v>
                </c:pt>
                <c:pt idx="239">
                  <c:v>43982</c:v>
                </c:pt>
                <c:pt idx="240">
                  <c:v>44012</c:v>
                </c:pt>
                <c:pt idx="241">
                  <c:v>44043</c:v>
                </c:pt>
                <c:pt idx="242">
                  <c:v>44074</c:v>
                </c:pt>
                <c:pt idx="243">
                  <c:v>44104</c:v>
                </c:pt>
                <c:pt idx="244">
                  <c:v>44135</c:v>
                </c:pt>
                <c:pt idx="245">
                  <c:v>44165</c:v>
                </c:pt>
                <c:pt idx="246">
                  <c:v>44196</c:v>
                </c:pt>
                <c:pt idx="247">
                  <c:v>44227</c:v>
                </c:pt>
                <c:pt idx="248">
                  <c:v>44255</c:v>
                </c:pt>
                <c:pt idx="249">
                  <c:v>44286</c:v>
                </c:pt>
                <c:pt idx="250">
                  <c:v>44316</c:v>
                </c:pt>
                <c:pt idx="251">
                  <c:v>44347</c:v>
                </c:pt>
                <c:pt idx="252">
                  <c:v>44377</c:v>
                </c:pt>
                <c:pt idx="253">
                  <c:v>44408</c:v>
                </c:pt>
                <c:pt idx="254">
                  <c:v>44439</c:v>
                </c:pt>
                <c:pt idx="255">
                  <c:v>44469</c:v>
                </c:pt>
                <c:pt idx="256">
                  <c:v>44500</c:v>
                </c:pt>
                <c:pt idx="257">
                  <c:v>44530</c:v>
                </c:pt>
                <c:pt idx="258">
                  <c:v>44561</c:v>
                </c:pt>
                <c:pt idx="259">
                  <c:v>44592</c:v>
                </c:pt>
                <c:pt idx="260">
                  <c:v>44620</c:v>
                </c:pt>
                <c:pt idx="261">
                  <c:v>44651</c:v>
                </c:pt>
                <c:pt idx="262">
                  <c:v>44681</c:v>
                </c:pt>
                <c:pt idx="263">
                  <c:v>44712</c:v>
                </c:pt>
                <c:pt idx="264">
                  <c:v>44742</c:v>
                </c:pt>
                <c:pt idx="265">
                  <c:v>44773</c:v>
                </c:pt>
                <c:pt idx="266">
                  <c:v>44804</c:v>
                </c:pt>
                <c:pt idx="267">
                  <c:v>44834</c:v>
                </c:pt>
                <c:pt idx="268">
                  <c:v>44865</c:v>
                </c:pt>
                <c:pt idx="269">
                  <c:v>44895</c:v>
                </c:pt>
                <c:pt idx="270">
                  <c:v>44926</c:v>
                </c:pt>
                <c:pt idx="271">
                  <c:v>44957</c:v>
                </c:pt>
                <c:pt idx="272">
                  <c:v>44985</c:v>
                </c:pt>
                <c:pt idx="273">
                  <c:v>45016</c:v>
                </c:pt>
                <c:pt idx="274">
                  <c:v>45046</c:v>
                </c:pt>
                <c:pt idx="275">
                  <c:v>45077</c:v>
                </c:pt>
                <c:pt idx="276">
                  <c:v>45107</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45504</c:v>
                </c:pt>
                <c:pt idx="290" formatCode="mmm\ yy">
                  <c:v>45535</c:v>
                </c:pt>
                <c:pt idx="291" formatCode="mmm\ yy">
                  <c:v>45565</c:v>
                </c:pt>
                <c:pt idx="292" formatCode="mmm\ yy">
                  <c:v>45596</c:v>
                </c:pt>
                <c:pt idx="293" formatCode="mmm\ yy">
                  <c:v>45626</c:v>
                </c:pt>
                <c:pt idx="294" formatCode="mmm\ yy">
                  <c:v>45657</c:v>
                </c:pt>
                <c:pt idx="295" formatCode="mmm\ yy">
                  <c:v>45688</c:v>
                </c:pt>
                <c:pt idx="296" formatCode="mmm\ yy">
                  <c:v>45716</c:v>
                </c:pt>
                <c:pt idx="297" formatCode="mmm\ yy">
                  <c:v>45747</c:v>
                </c:pt>
                <c:pt idx="298" formatCode="mmm\ yy">
                  <c:v>45777</c:v>
                </c:pt>
                <c:pt idx="299" formatCode="mmm\ yy">
                  <c:v>45808</c:v>
                </c:pt>
                <c:pt idx="300" formatCode="mmm\ yy">
                  <c:v>45838</c:v>
                </c:pt>
              </c:numCache>
            </c:numRef>
          </c:cat>
          <c:val>
            <c:numRef>
              <c:f>'Remand time table'!$C$3:$C$303</c:f>
              <c:numCache>
                <c:formatCode>0.00</c:formatCode>
                <c:ptCount val="301"/>
                <c:pt idx="0">
                  <c:v>33.390889052167523</c:v>
                </c:pt>
                <c:pt idx="1">
                  <c:v>31.403385049365305</c:v>
                </c:pt>
                <c:pt idx="2">
                  <c:v>35.101671309192199</c:v>
                </c:pt>
                <c:pt idx="3">
                  <c:v>34.048600883652433</c:v>
                </c:pt>
                <c:pt idx="4">
                  <c:v>36.798913043478258</c:v>
                </c:pt>
                <c:pt idx="5">
                  <c:v>37.060909791827292</c:v>
                </c:pt>
                <c:pt idx="6">
                  <c:v>35.955284552845526</c:v>
                </c:pt>
                <c:pt idx="7">
                  <c:v>42.894814814814815</c:v>
                </c:pt>
                <c:pt idx="8">
                  <c:v>37.601036269430054</c:v>
                </c:pt>
                <c:pt idx="9">
                  <c:v>35.298836497244338</c:v>
                </c:pt>
                <c:pt idx="10">
                  <c:v>38.169823644676683</c:v>
                </c:pt>
                <c:pt idx="11">
                  <c:v>37.982722874913613</c:v>
                </c:pt>
                <c:pt idx="12">
                  <c:v>36.685017421602787</c:v>
                </c:pt>
                <c:pt idx="13">
                  <c:v>39.120516499282637</c:v>
                </c:pt>
                <c:pt idx="14">
                  <c:v>35.082726671078753</c:v>
                </c:pt>
                <c:pt idx="15">
                  <c:v>34.529062087186261</c:v>
                </c:pt>
                <c:pt idx="16">
                  <c:v>35.217774762550881</c:v>
                </c:pt>
                <c:pt idx="17">
                  <c:v>36.928619528619528</c:v>
                </c:pt>
                <c:pt idx="18">
                  <c:v>35.215602836879434</c:v>
                </c:pt>
                <c:pt idx="19">
                  <c:v>41.288503253796094</c:v>
                </c:pt>
                <c:pt idx="20">
                  <c:v>39.414600550964188</c:v>
                </c:pt>
                <c:pt idx="21">
                  <c:v>37.172927002126151</c:v>
                </c:pt>
                <c:pt idx="22">
                  <c:v>42.708751793400289</c:v>
                </c:pt>
                <c:pt idx="23">
                  <c:v>39.430718954248363</c:v>
                </c:pt>
                <c:pt idx="24">
                  <c:v>38.561848958333336</c:v>
                </c:pt>
                <c:pt idx="25">
                  <c:v>38.347705146036162</c:v>
                </c:pt>
                <c:pt idx="26">
                  <c:v>37.200000000000003</c:v>
                </c:pt>
                <c:pt idx="27">
                  <c:v>36.543028685790524</c:v>
                </c:pt>
                <c:pt idx="28">
                  <c:v>38.712367491166077</c:v>
                </c:pt>
                <c:pt idx="29">
                  <c:v>38.026485788113696</c:v>
                </c:pt>
                <c:pt idx="30">
                  <c:v>34.715123859191657</c:v>
                </c:pt>
                <c:pt idx="31">
                  <c:v>44.911065852002714</c:v>
                </c:pt>
                <c:pt idx="32">
                  <c:v>41.703452945159107</c:v>
                </c:pt>
                <c:pt idx="33">
                  <c:v>39.306970509383376</c:v>
                </c:pt>
                <c:pt idx="34">
                  <c:v>45.00066401062417</c:v>
                </c:pt>
                <c:pt idx="35">
                  <c:v>43.106666666666669</c:v>
                </c:pt>
                <c:pt idx="36">
                  <c:v>43.644516129032255</c:v>
                </c:pt>
                <c:pt idx="37">
                  <c:v>42.962298756877928</c:v>
                </c:pt>
                <c:pt idx="38">
                  <c:v>42.222460384291509</c:v>
                </c:pt>
                <c:pt idx="39">
                  <c:v>40.458851346197847</c:v>
                </c:pt>
                <c:pt idx="40">
                  <c:v>41.317680540732837</c:v>
                </c:pt>
                <c:pt idx="41">
                  <c:v>41.665826068160527</c:v>
                </c:pt>
                <c:pt idx="42">
                  <c:v>37.782572106189271</c:v>
                </c:pt>
                <c:pt idx="43">
                  <c:v>46.607581420181525</c:v>
                </c:pt>
                <c:pt idx="44">
                  <c:v>48.217873353672147</c:v>
                </c:pt>
                <c:pt idx="45">
                  <c:v>46.240553711420297</c:v>
                </c:pt>
                <c:pt idx="46">
                  <c:v>46.487850333309439</c:v>
                </c:pt>
                <c:pt idx="47">
                  <c:v>46.797859436318234</c:v>
                </c:pt>
                <c:pt idx="48">
                  <c:v>43.925889117626177</c:v>
                </c:pt>
                <c:pt idx="49">
                  <c:v>45.421234640570965</c:v>
                </c:pt>
                <c:pt idx="50">
                  <c:v>44.677054429028814</c:v>
                </c:pt>
                <c:pt idx="51">
                  <c:v>45.778675395222507</c:v>
                </c:pt>
                <c:pt idx="52">
                  <c:v>46.034316274233085</c:v>
                </c:pt>
                <c:pt idx="53">
                  <c:v>44.179313361032143</c:v>
                </c:pt>
                <c:pt idx="54">
                  <c:v>35.828455113357201</c:v>
                </c:pt>
                <c:pt idx="55">
                  <c:v>47.030409613834543</c:v>
                </c:pt>
                <c:pt idx="56">
                  <c:v>46.612448132780081</c:v>
                </c:pt>
                <c:pt idx="57">
                  <c:v>47.55158935024707</c:v>
                </c:pt>
                <c:pt idx="58">
                  <c:v>51.106092210314323</c:v>
                </c:pt>
                <c:pt idx="59">
                  <c:v>48.070121739130435</c:v>
                </c:pt>
                <c:pt idx="60">
                  <c:v>44.93986667582984</c:v>
                </c:pt>
                <c:pt idx="61">
                  <c:v>49.237440066708359</c:v>
                </c:pt>
                <c:pt idx="62">
                  <c:v>48.106590033309388</c:v>
                </c:pt>
                <c:pt idx="63">
                  <c:v>45.791973372591691</c:v>
                </c:pt>
                <c:pt idx="64">
                  <c:v>47.732589082884402</c:v>
                </c:pt>
                <c:pt idx="65">
                  <c:v>48.710197347547435</c:v>
                </c:pt>
                <c:pt idx="66">
                  <c:v>43.15839979251767</c:v>
                </c:pt>
                <c:pt idx="67">
                  <c:v>52.046636771300449</c:v>
                </c:pt>
                <c:pt idx="68">
                  <c:v>50.593129615827628</c:v>
                </c:pt>
                <c:pt idx="69">
                  <c:v>49.919378095417215</c:v>
                </c:pt>
                <c:pt idx="70">
                  <c:v>51.803718058201405</c:v>
                </c:pt>
                <c:pt idx="71">
                  <c:v>51.07013766555751</c:v>
                </c:pt>
                <c:pt idx="72">
                  <c:v>49.137726790947063</c:v>
                </c:pt>
                <c:pt idx="73">
                  <c:v>49.462672990708853</c:v>
                </c:pt>
                <c:pt idx="74">
                  <c:v>49.036328634415945</c:v>
                </c:pt>
                <c:pt idx="75">
                  <c:v>47.051325650229863</c:v>
                </c:pt>
                <c:pt idx="76">
                  <c:v>50.299938114556831</c:v>
                </c:pt>
                <c:pt idx="77">
                  <c:v>49.07479297780722</c:v>
                </c:pt>
                <c:pt idx="78">
                  <c:v>46.822959617776036</c:v>
                </c:pt>
                <c:pt idx="79">
                  <c:v>52.424116424116427</c:v>
                </c:pt>
                <c:pt idx="80">
                  <c:v>51.783336616111875</c:v>
                </c:pt>
                <c:pt idx="81">
                  <c:v>51.237690486309269</c:v>
                </c:pt>
                <c:pt idx="82">
                  <c:v>54.7620187763846</c:v>
                </c:pt>
                <c:pt idx="83">
                  <c:v>54.367012357945725</c:v>
                </c:pt>
                <c:pt idx="84">
                  <c:v>50.087469751519805</c:v>
                </c:pt>
                <c:pt idx="85">
                  <c:v>54.041606435799132</c:v>
                </c:pt>
                <c:pt idx="86">
                  <c:v>51.257408150398348</c:v>
                </c:pt>
                <c:pt idx="87">
                  <c:v>51.18623175766033</c:v>
                </c:pt>
                <c:pt idx="88">
                  <c:v>55.793581188433429</c:v>
                </c:pt>
                <c:pt idx="89">
                  <c:v>52.692332412108748</c:v>
                </c:pt>
                <c:pt idx="90">
                  <c:v>49.021276595744681</c:v>
                </c:pt>
                <c:pt idx="91">
                  <c:v>61.491239742736745</c:v>
                </c:pt>
                <c:pt idx="92">
                  <c:v>60.204978038067352</c:v>
                </c:pt>
                <c:pt idx="93">
                  <c:v>57.607878000410309</c:v>
                </c:pt>
                <c:pt idx="94">
                  <c:v>57.166381727415718</c:v>
                </c:pt>
                <c:pt idx="95">
                  <c:v>56.463068728742861</c:v>
                </c:pt>
                <c:pt idx="96">
                  <c:v>53.882168485798708</c:v>
                </c:pt>
                <c:pt idx="97">
                  <c:v>51.769945197577158</c:v>
                </c:pt>
                <c:pt idx="98">
                  <c:v>51.66981419433445</c:v>
                </c:pt>
                <c:pt idx="99">
                  <c:v>51.712865952224149</c:v>
                </c:pt>
                <c:pt idx="100">
                  <c:v>50.609871074004658</c:v>
                </c:pt>
                <c:pt idx="101">
                  <c:v>53.799861800364347</c:v>
                </c:pt>
                <c:pt idx="102">
                  <c:v>49.504594037127319</c:v>
                </c:pt>
                <c:pt idx="103">
                  <c:v>57.058580614712994</c:v>
                </c:pt>
                <c:pt idx="104">
                  <c:v>54.371400198609734</c:v>
                </c:pt>
                <c:pt idx="105">
                  <c:v>53.370734746511729</c:v>
                </c:pt>
                <c:pt idx="106">
                  <c:v>54.649727767695097</c:v>
                </c:pt>
                <c:pt idx="107">
                  <c:v>55.471214305432014</c:v>
                </c:pt>
                <c:pt idx="108">
                  <c:v>56.906327108782406</c:v>
                </c:pt>
                <c:pt idx="109">
                  <c:v>52.114381330863239</c:v>
                </c:pt>
                <c:pt idx="110">
                  <c:v>54.599839947834852</c:v>
                </c:pt>
                <c:pt idx="111">
                  <c:v>53.559766679241996</c:v>
                </c:pt>
                <c:pt idx="112">
                  <c:v>52.815755075957824</c:v>
                </c:pt>
                <c:pt idx="113">
                  <c:v>53.854164781126499</c:v>
                </c:pt>
                <c:pt idx="114">
                  <c:v>49.892592036063114</c:v>
                </c:pt>
                <c:pt idx="115">
                  <c:v>58.75842815961159</c:v>
                </c:pt>
                <c:pt idx="116">
                  <c:v>58.618991569906157</c:v>
                </c:pt>
                <c:pt idx="117">
                  <c:v>54.469722013523665</c:v>
                </c:pt>
                <c:pt idx="118">
                  <c:v>54.95938952723445</c:v>
                </c:pt>
                <c:pt idx="119">
                  <c:v>53.739820905903152</c:v>
                </c:pt>
                <c:pt idx="120">
                  <c:v>53.271657905952551</c:v>
                </c:pt>
                <c:pt idx="121">
                  <c:v>52.925834538699341</c:v>
                </c:pt>
                <c:pt idx="122">
                  <c:v>51.25272485349489</c:v>
                </c:pt>
                <c:pt idx="123">
                  <c:v>53.335715774740166</c:v>
                </c:pt>
                <c:pt idx="124">
                  <c:v>55.151336914443476</c:v>
                </c:pt>
                <c:pt idx="125">
                  <c:v>54.077612298103141</c:v>
                </c:pt>
                <c:pt idx="126">
                  <c:v>50.445334045013787</c:v>
                </c:pt>
                <c:pt idx="127">
                  <c:v>59.165243091473329</c:v>
                </c:pt>
                <c:pt idx="128">
                  <c:v>58.38116253060484</c:v>
                </c:pt>
                <c:pt idx="129">
                  <c:v>55.948850625985074</c:v>
                </c:pt>
                <c:pt idx="130">
                  <c:v>58.037235879564221</c:v>
                </c:pt>
                <c:pt idx="131">
                  <c:v>59.054009502569571</c:v>
                </c:pt>
                <c:pt idx="132">
                  <c:v>55.753510999602241</c:v>
                </c:pt>
                <c:pt idx="133">
                  <c:v>54.967235391816395</c:v>
                </c:pt>
                <c:pt idx="134">
                  <c:v>55.971514653519584</c:v>
                </c:pt>
                <c:pt idx="135">
                  <c:v>55.065384734287569</c:v>
                </c:pt>
                <c:pt idx="136">
                  <c:v>56.372387665745428</c:v>
                </c:pt>
                <c:pt idx="137">
                  <c:v>54.821335138961558</c:v>
                </c:pt>
                <c:pt idx="138">
                  <c:v>53.229065831514347</c:v>
                </c:pt>
                <c:pt idx="139">
                  <c:v>64.613146994656461</c:v>
                </c:pt>
                <c:pt idx="140">
                  <c:v>58.863629409784906</c:v>
                </c:pt>
                <c:pt idx="141">
                  <c:v>57.423981120087142</c:v>
                </c:pt>
                <c:pt idx="142">
                  <c:v>64.424232517082416</c:v>
                </c:pt>
                <c:pt idx="143">
                  <c:v>63.221520831310087</c:v>
                </c:pt>
                <c:pt idx="144">
                  <c:v>58.211461157333829</c:v>
                </c:pt>
                <c:pt idx="145">
                  <c:v>61.172127610131795</c:v>
                </c:pt>
                <c:pt idx="146">
                  <c:v>59.362441097966851</c:v>
                </c:pt>
                <c:pt idx="147">
                  <c:v>57.449167725333069</c:v>
                </c:pt>
                <c:pt idx="148">
                  <c:v>57.025334205852111</c:v>
                </c:pt>
                <c:pt idx="149">
                  <c:v>54.828815245906583</c:v>
                </c:pt>
                <c:pt idx="150">
                  <c:v>48.831886493045829</c:v>
                </c:pt>
                <c:pt idx="151">
                  <c:v>60.929287751113392</c:v>
                </c:pt>
                <c:pt idx="152">
                  <c:v>60.443784385864248</c:v>
                </c:pt>
                <c:pt idx="153">
                  <c:v>60.023487568365603</c:v>
                </c:pt>
                <c:pt idx="154">
                  <c:v>58.289200091830374</c:v>
                </c:pt>
                <c:pt idx="155">
                  <c:v>57.284068651860707</c:v>
                </c:pt>
                <c:pt idx="156">
                  <c:v>57.499152454422806</c:v>
                </c:pt>
                <c:pt idx="157">
                  <c:v>56.856761533744546</c:v>
                </c:pt>
                <c:pt idx="158">
                  <c:v>54.732884816930934</c:v>
                </c:pt>
                <c:pt idx="159">
                  <c:v>55.808106330691217</c:v>
                </c:pt>
                <c:pt idx="160">
                  <c:v>57.07460996922206</c:v>
                </c:pt>
                <c:pt idx="161">
                  <c:v>53.431029078878638</c:v>
                </c:pt>
                <c:pt idx="162">
                  <c:v>51.256170517642843</c:v>
                </c:pt>
                <c:pt idx="163">
                  <c:v>60.060026908614205</c:v>
                </c:pt>
                <c:pt idx="164">
                  <c:v>57.841046748987722</c:v>
                </c:pt>
                <c:pt idx="165">
                  <c:v>56.139039144768425</c:v>
                </c:pt>
                <c:pt idx="166">
                  <c:v>59.408127030920234</c:v>
                </c:pt>
                <c:pt idx="167">
                  <c:v>60.844741575321549</c:v>
                </c:pt>
                <c:pt idx="168">
                  <c:v>59.382613528623274</c:v>
                </c:pt>
                <c:pt idx="169">
                  <c:v>59.057023913253943</c:v>
                </c:pt>
                <c:pt idx="170">
                  <c:v>59.424794228874696</c:v>
                </c:pt>
                <c:pt idx="171">
                  <c:v>58.373889557775534</c:v>
                </c:pt>
                <c:pt idx="172">
                  <c:v>57.026731201164154</c:v>
                </c:pt>
                <c:pt idx="173">
                  <c:v>59.968928154692449</c:v>
                </c:pt>
                <c:pt idx="174">
                  <c:v>64.904909881914236</c:v>
                </c:pt>
                <c:pt idx="175">
                  <c:v>67.349450822987649</c:v>
                </c:pt>
                <c:pt idx="176">
                  <c:v>67.254962031092134</c:v>
                </c:pt>
                <c:pt idx="177">
                  <c:v>62.485663026030025</c:v>
                </c:pt>
                <c:pt idx="178">
                  <c:v>64.647709418035063</c:v>
                </c:pt>
                <c:pt idx="179">
                  <c:v>67.345514424142621</c:v>
                </c:pt>
                <c:pt idx="180">
                  <c:v>65.831405161567503</c:v>
                </c:pt>
                <c:pt idx="181">
                  <c:v>61.205021401281208</c:v>
                </c:pt>
                <c:pt idx="182">
                  <c:v>62.800363326085161</c:v>
                </c:pt>
                <c:pt idx="183">
                  <c:v>61.899746084277197</c:v>
                </c:pt>
                <c:pt idx="184">
                  <c:v>66.996139920404559</c:v>
                </c:pt>
                <c:pt idx="185">
                  <c:v>64.050792184929733</c:v>
                </c:pt>
                <c:pt idx="186">
                  <c:v>56.705172278059152</c:v>
                </c:pt>
              </c:numCache>
            </c:numRef>
          </c:val>
        </c:ser>
        <c:ser>
          <c:idx val="3"/>
          <c:order val="1"/>
          <c:tx>
            <c:strRef>
              <c:f>'Remand time table'!$D$2</c:f>
              <c:strCache>
                <c:ptCount val="1"/>
                <c:pt idx="0">
                  <c:v>Forecast</c:v>
                </c:pt>
              </c:strCache>
            </c:strRef>
          </c:tx>
          <c:spPr>
            <a:ln w="25400">
              <a:solidFill>
                <a:schemeClr val="accent1"/>
              </a:solidFill>
              <a:prstDash val="solid"/>
            </a:ln>
          </c:spPr>
          <c:marker>
            <c:symbol val="x"/>
            <c:size val="3"/>
            <c:spPr>
              <a:noFill/>
              <a:ln w="9525">
                <a:noFill/>
              </a:ln>
            </c:spPr>
          </c:marker>
          <c:cat>
            <c:numRef>
              <c:f>'Remand time table'!$B$3:$B$303</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43312</c:v>
                </c:pt>
                <c:pt idx="218">
                  <c:v>43343</c:v>
                </c:pt>
                <c:pt idx="219">
                  <c:v>43373</c:v>
                </c:pt>
                <c:pt idx="220">
                  <c:v>43404</c:v>
                </c:pt>
                <c:pt idx="221">
                  <c:v>43434</c:v>
                </c:pt>
                <c:pt idx="222">
                  <c:v>43465</c:v>
                </c:pt>
                <c:pt idx="223">
                  <c:v>43496</c:v>
                </c:pt>
                <c:pt idx="224">
                  <c:v>43524</c:v>
                </c:pt>
                <c:pt idx="225">
                  <c:v>43555</c:v>
                </c:pt>
                <c:pt idx="226">
                  <c:v>43585</c:v>
                </c:pt>
                <c:pt idx="227">
                  <c:v>43616</c:v>
                </c:pt>
                <c:pt idx="228">
                  <c:v>43646</c:v>
                </c:pt>
                <c:pt idx="229">
                  <c:v>43677</c:v>
                </c:pt>
                <c:pt idx="230">
                  <c:v>43708</c:v>
                </c:pt>
                <c:pt idx="231">
                  <c:v>43738</c:v>
                </c:pt>
                <c:pt idx="232">
                  <c:v>43769</c:v>
                </c:pt>
                <c:pt idx="233">
                  <c:v>43799</c:v>
                </c:pt>
                <c:pt idx="234">
                  <c:v>43830</c:v>
                </c:pt>
                <c:pt idx="235">
                  <c:v>43861</c:v>
                </c:pt>
                <c:pt idx="236">
                  <c:v>43890</c:v>
                </c:pt>
                <c:pt idx="237">
                  <c:v>43921</c:v>
                </c:pt>
                <c:pt idx="238">
                  <c:v>43951</c:v>
                </c:pt>
                <c:pt idx="239">
                  <c:v>43982</c:v>
                </c:pt>
                <c:pt idx="240">
                  <c:v>44012</c:v>
                </c:pt>
                <c:pt idx="241">
                  <c:v>44043</c:v>
                </c:pt>
                <c:pt idx="242">
                  <c:v>44074</c:v>
                </c:pt>
                <c:pt idx="243">
                  <c:v>44104</c:v>
                </c:pt>
                <c:pt idx="244">
                  <c:v>44135</c:v>
                </c:pt>
                <c:pt idx="245">
                  <c:v>44165</c:v>
                </c:pt>
                <c:pt idx="246">
                  <c:v>44196</c:v>
                </c:pt>
                <c:pt idx="247">
                  <c:v>44227</c:v>
                </c:pt>
                <c:pt idx="248">
                  <c:v>44255</c:v>
                </c:pt>
                <c:pt idx="249">
                  <c:v>44286</c:v>
                </c:pt>
                <c:pt idx="250">
                  <c:v>44316</c:v>
                </c:pt>
                <c:pt idx="251">
                  <c:v>44347</c:v>
                </c:pt>
                <c:pt idx="252">
                  <c:v>44377</c:v>
                </c:pt>
                <c:pt idx="253">
                  <c:v>44408</c:v>
                </c:pt>
                <c:pt idx="254">
                  <c:v>44439</c:v>
                </c:pt>
                <c:pt idx="255">
                  <c:v>44469</c:v>
                </c:pt>
                <c:pt idx="256">
                  <c:v>44500</c:v>
                </c:pt>
                <c:pt idx="257">
                  <c:v>44530</c:v>
                </c:pt>
                <c:pt idx="258">
                  <c:v>44561</c:v>
                </c:pt>
                <c:pt idx="259">
                  <c:v>44592</c:v>
                </c:pt>
                <c:pt idx="260">
                  <c:v>44620</c:v>
                </c:pt>
                <c:pt idx="261">
                  <c:v>44651</c:v>
                </c:pt>
                <c:pt idx="262">
                  <c:v>44681</c:v>
                </c:pt>
                <c:pt idx="263">
                  <c:v>44712</c:v>
                </c:pt>
                <c:pt idx="264">
                  <c:v>44742</c:v>
                </c:pt>
                <c:pt idx="265">
                  <c:v>44773</c:v>
                </c:pt>
                <c:pt idx="266">
                  <c:v>44804</c:v>
                </c:pt>
                <c:pt idx="267">
                  <c:v>44834</c:v>
                </c:pt>
                <c:pt idx="268">
                  <c:v>44865</c:v>
                </c:pt>
                <c:pt idx="269">
                  <c:v>44895</c:v>
                </c:pt>
                <c:pt idx="270">
                  <c:v>44926</c:v>
                </c:pt>
                <c:pt idx="271">
                  <c:v>44957</c:v>
                </c:pt>
                <c:pt idx="272">
                  <c:v>44985</c:v>
                </c:pt>
                <c:pt idx="273">
                  <c:v>45016</c:v>
                </c:pt>
                <c:pt idx="274">
                  <c:v>45046</c:v>
                </c:pt>
                <c:pt idx="275">
                  <c:v>45077</c:v>
                </c:pt>
                <c:pt idx="276">
                  <c:v>45107</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45504</c:v>
                </c:pt>
                <c:pt idx="290" formatCode="mmm\ yy">
                  <c:v>45535</c:v>
                </c:pt>
                <c:pt idx="291" formatCode="mmm\ yy">
                  <c:v>45565</c:v>
                </c:pt>
                <c:pt idx="292" formatCode="mmm\ yy">
                  <c:v>45596</c:v>
                </c:pt>
                <c:pt idx="293" formatCode="mmm\ yy">
                  <c:v>45626</c:v>
                </c:pt>
                <c:pt idx="294" formatCode="mmm\ yy">
                  <c:v>45657</c:v>
                </c:pt>
                <c:pt idx="295" formatCode="mmm\ yy">
                  <c:v>45688</c:v>
                </c:pt>
                <c:pt idx="296" formatCode="mmm\ yy">
                  <c:v>45716</c:v>
                </c:pt>
                <c:pt idx="297" formatCode="mmm\ yy">
                  <c:v>45747</c:v>
                </c:pt>
                <c:pt idx="298" formatCode="mmm\ yy">
                  <c:v>45777</c:v>
                </c:pt>
                <c:pt idx="299" formatCode="mmm\ yy">
                  <c:v>45808</c:v>
                </c:pt>
                <c:pt idx="300" formatCode="mmm\ yy">
                  <c:v>45838</c:v>
                </c:pt>
              </c:numCache>
            </c:numRef>
          </c:cat>
          <c:val>
            <c:numRef>
              <c:f>'Remand time table'!$D$3:$D$303</c:f>
              <c:numCache>
                <c:formatCode>General</c:formatCode>
                <c:ptCount val="301"/>
                <c:pt idx="181" formatCode="0.00">
                  <c:v>61.205021401281208</c:v>
                </c:pt>
                <c:pt idx="182" formatCode="0.00">
                  <c:v>62.800363326085161</c:v>
                </c:pt>
                <c:pt idx="183" formatCode="0.00">
                  <c:v>61.899746084277197</c:v>
                </c:pt>
                <c:pt idx="184" formatCode="0.00">
                  <c:v>62.594855093383764</c:v>
                </c:pt>
                <c:pt idx="185" formatCode="0.00">
                  <c:v>64.467397217149994</c:v>
                </c:pt>
                <c:pt idx="186" formatCode="0.00">
                  <c:v>64.103364907551125</c:v>
                </c:pt>
                <c:pt idx="187" formatCode="0.00">
                  <c:v>68.698658984982927</c:v>
                </c:pt>
                <c:pt idx="188" formatCode="0.00">
                  <c:v>67.361668287946202</c:v>
                </c:pt>
                <c:pt idx="189" formatCode="0.00">
                  <c:v>64.585930885036547</c:v>
                </c:pt>
                <c:pt idx="190" formatCode="0.00">
                  <c:v>67.205296628504939</c:v>
                </c:pt>
                <c:pt idx="191" formatCode="0.00">
                  <c:v>68.829638164648813</c:v>
                </c:pt>
                <c:pt idx="192" formatCode="0.00">
                  <c:v>67.881465793744837</c:v>
                </c:pt>
                <c:pt idx="193" formatCode="0.00">
                  <c:v>65.416839064756886</c:v>
                </c:pt>
                <c:pt idx="194" formatCode="0.00">
                  <c:v>65.134323589488645</c:v>
                </c:pt>
                <c:pt idx="195" formatCode="0.00">
                  <c:v>63.738589079969358</c:v>
                </c:pt>
                <c:pt idx="196" formatCode="0.00">
                  <c:v>62.331251504155098</c:v>
                </c:pt>
                <c:pt idx="197" formatCode="0.00">
                  <c:v>64.58902875254131</c:v>
                </c:pt>
                <c:pt idx="198" formatCode="0.00">
                  <c:v>64.07385784198388</c:v>
                </c:pt>
                <c:pt idx="199" formatCode="0.00">
                  <c:v>68.463604936268936</c:v>
                </c:pt>
                <c:pt idx="200" formatCode="0.00">
                  <c:v>67.899893433848547</c:v>
                </c:pt>
                <c:pt idx="201" formatCode="0.00">
                  <c:v>64.779217783747981</c:v>
                </c:pt>
                <c:pt idx="202" formatCode="0.00">
                  <c:v>67.369584632130511</c:v>
                </c:pt>
                <c:pt idx="203" formatCode="0.00">
                  <c:v>69.135743102067863</c:v>
                </c:pt>
                <c:pt idx="204" formatCode="0.00">
                  <c:v>68.117870169677161</c:v>
                </c:pt>
                <c:pt idx="205" formatCode="0.00">
                  <c:v>64.731520706783925</c:v>
                </c:pt>
                <c:pt idx="206" formatCode="0.00">
                  <c:v>65.297834507237695</c:v>
                </c:pt>
                <c:pt idx="207" formatCode="0.00">
                  <c:v>63.355674385018851</c:v>
                </c:pt>
                <c:pt idx="208" formatCode="0.00">
                  <c:v>62.561223013663579</c:v>
                </c:pt>
                <c:pt idx="209" formatCode="0.00">
                  <c:v>64.691952148626015</c:v>
                </c:pt>
                <c:pt idx="210" formatCode="0.00">
                  <c:v>64.103660055356812</c:v>
                </c:pt>
                <c:pt idx="211" formatCode="0.00">
                  <c:v>68.623919459773759</c:v>
                </c:pt>
                <c:pt idx="212" formatCode="0.00">
                  <c:v>67.675539988083557</c:v>
                </c:pt>
                <c:pt idx="213" formatCode="0.00">
                  <c:v>64.677269347417337</c:v>
                </c:pt>
                <c:pt idx="214" formatCode="0.00">
                  <c:v>67.319229449345215</c:v>
                </c:pt>
                <c:pt idx="215" formatCode="0.00">
                  <c:v>69.105601283082095</c:v>
                </c:pt>
                <c:pt idx="216" formatCode="0.00">
                  <c:v>68.136291939410938</c:v>
                </c:pt>
                <c:pt idx="217" formatCode="0.00">
                  <c:v>65.034139994010076</c:v>
                </c:pt>
                <c:pt idx="218" formatCode="0.00">
                  <c:v>65.171792772962021</c:v>
                </c:pt>
                <c:pt idx="219" formatCode="0.00">
                  <c:v>63.504048339376105</c:v>
                </c:pt>
                <c:pt idx="220" formatCode="0.00">
                  <c:v>62.404507915618652</c:v>
                </c:pt>
                <c:pt idx="221" formatCode="0.00">
                  <c:v>64.609282197510879</c:v>
                </c:pt>
                <c:pt idx="222" formatCode="0.00">
                  <c:v>64.083915485908008</c:v>
                </c:pt>
                <c:pt idx="223" formatCode="0.00">
                  <c:v>68.534293418245454</c:v>
                </c:pt>
                <c:pt idx="224" formatCode="0.00">
                  <c:v>67.76300158546438</c:v>
                </c:pt>
                <c:pt idx="225" formatCode="0.00">
                  <c:v>64.715424389384324</c:v>
                </c:pt>
                <c:pt idx="226" formatCode="0.00">
                  <c:v>67.312701780675724</c:v>
                </c:pt>
                <c:pt idx="227" formatCode="0.00">
                  <c:v>69.071696982988371</c:v>
                </c:pt>
                <c:pt idx="228" formatCode="0.00">
                  <c:v>68.066764524329329</c:v>
                </c:pt>
                <c:pt idx="229" formatCode="0.00">
                  <c:v>64.857299292521418</c:v>
                </c:pt>
                <c:pt idx="230" formatCode="0.00">
                  <c:v>65.220991225329229</c:v>
                </c:pt>
                <c:pt idx="231" formatCode="0.00">
                  <c:v>63.416826903584131</c:v>
                </c:pt>
                <c:pt idx="232" formatCode="0.00">
                  <c:v>62.473268310923217</c:v>
                </c:pt>
                <c:pt idx="233" formatCode="0.00">
                  <c:v>64.624131729945532</c:v>
                </c:pt>
                <c:pt idx="234" formatCode="0.00">
                  <c:v>64.068871901156371</c:v>
                </c:pt>
                <c:pt idx="235" formatCode="0.00">
                  <c:v>68.549102409406359</c:v>
                </c:pt>
                <c:pt idx="236" formatCode="0.00">
                  <c:v>67.698976847147506</c:v>
                </c:pt>
                <c:pt idx="237" formatCode="0.00">
                  <c:v>64.679092581787614</c:v>
                </c:pt>
                <c:pt idx="238" formatCode="0.00">
                  <c:v>67.300709406823188</c:v>
                </c:pt>
                <c:pt idx="239" formatCode="0.00">
                  <c:v>69.056256383488972</c:v>
                </c:pt>
                <c:pt idx="240" formatCode="0.00">
                  <c:v>68.069545988460362</c:v>
                </c:pt>
                <c:pt idx="241" formatCode="0.00">
                  <c:v>64.910844835714556</c:v>
                </c:pt>
                <c:pt idx="242" formatCode="0.00">
                  <c:v>65.159261543467835</c:v>
                </c:pt>
                <c:pt idx="243" formatCode="0.00">
                  <c:v>63.415360398210815</c:v>
                </c:pt>
                <c:pt idx="244" formatCode="0.00">
                  <c:v>62.401737458330452</c:v>
                </c:pt>
                <c:pt idx="245" formatCode="0.00">
                  <c:v>64.588546219363877</c:v>
                </c:pt>
                <c:pt idx="246" formatCode="0.00">
                  <c:v>64.076564568056341</c:v>
                </c:pt>
                <c:pt idx="247" formatCode="0.00">
                  <c:v>68.531220449300974</c:v>
                </c:pt>
                <c:pt idx="248" formatCode="0.00">
                  <c:v>67.722296542979535</c:v>
                </c:pt>
                <c:pt idx="249" formatCode="0.00">
                  <c:v>64.689813446794389</c:v>
                </c:pt>
                <c:pt idx="250" formatCode="0.00">
                  <c:v>67.282292473119654</c:v>
                </c:pt>
                <c:pt idx="251" formatCode="0.00">
                  <c:v>69.013876913655295</c:v>
                </c:pt>
                <c:pt idx="252" formatCode="0.00">
                  <c:v>68.01783058703613</c:v>
                </c:pt>
                <c:pt idx="253" formatCode="0.00">
                  <c:v>64.853953797129066</c:v>
                </c:pt>
                <c:pt idx="254" formatCode="0.00">
                  <c:v>65.168760404794043</c:v>
                </c:pt>
                <c:pt idx="255" formatCode="0.00">
                  <c:v>63.390935641403196</c:v>
                </c:pt>
                <c:pt idx="256" formatCode="0.00">
                  <c:v>62.418593912041338</c:v>
                </c:pt>
                <c:pt idx="257" formatCode="0.00">
                  <c:v>64.576904678976234</c:v>
                </c:pt>
                <c:pt idx="258" formatCode="0.00">
                  <c:v>64.054974098400749</c:v>
                </c:pt>
                <c:pt idx="259" formatCode="0.00">
                  <c:v>68.515320681936984</c:v>
                </c:pt>
                <c:pt idx="260" formatCode="0.00">
                  <c:v>67.689768435556459</c:v>
                </c:pt>
                <c:pt idx="261" formatCode="0.00">
                  <c:v>64.668044691989877</c:v>
                </c:pt>
                <c:pt idx="262" formatCode="0.00">
                  <c:v>67.270076788699882</c:v>
                </c:pt>
                <c:pt idx="263" formatCode="0.00">
                  <c:v>68.99455708363314</c:v>
                </c:pt>
                <c:pt idx="264" formatCode="0.00">
                  <c:v>68.002974016703604</c:v>
                </c:pt>
                <c:pt idx="265" formatCode="0.00">
                  <c:v>64.852082156177616</c:v>
                </c:pt>
                <c:pt idx="266" formatCode="0.00">
                  <c:v>65.135110246713694</c:v>
                </c:pt>
                <c:pt idx="267" formatCode="0.00">
                  <c:v>63.367556223591599</c:v>
                </c:pt>
                <c:pt idx="268" formatCode="0.00">
                  <c:v>62.379852787720239</c:v>
                </c:pt>
                <c:pt idx="269" formatCode="0.00">
                  <c:v>64.552908989889673</c:v>
                </c:pt>
                <c:pt idx="270" formatCode="0.00">
                  <c:v>64.056297828046979</c:v>
                </c:pt>
                <c:pt idx="271" formatCode="0.00">
                  <c:v>68.505106095228044</c:v>
                </c:pt>
                <c:pt idx="272" formatCode="0.00">
                  <c:v>67.69198654672654</c:v>
                </c:pt>
                <c:pt idx="273" formatCode="0.00">
                  <c:v>64.666618070951216</c:v>
                </c:pt>
                <c:pt idx="274" formatCode="0.00">
                  <c:v>67.252030844481467</c:v>
                </c:pt>
                <c:pt idx="275" formatCode="0.00">
                  <c:v>68.957758514377161</c:v>
                </c:pt>
                <c:pt idx="276" formatCode="0.00">
                  <c:v>67.963636025025266</c:v>
                </c:pt>
                <c:pt idx="277" formatCode="0.00">
                  <c:v>64.820776224870229</c:v>
                </c:pt>
                <c:pt idx="278" formatCode="0.00">
                  <c:v>65.125888703465534</c:v>
                </c:pt>
                <c:pt idx="279" formatCode="0.00">
                  <c:v>63.348943389907106</c:v>
                </c:pt>
                <c:pt idx="280" formatCode="0.00">
                  <c:v>62.375381851114156</c:v>
                </c:pt>
                <c:pt idx="281" formatCode="0.00">
                  <c:v>64.535761636233943</c:v>
                </c:pt>
                <c:pt idx="282" formatCode="0.00">
                  <c:v>64.042495679330401</c:v>
                </c:pt>
                <c:pt idx="283" formatCode="0.00">
                  <c:v>68.48936224040105</c:v>
                </c:pt>
                <c:pt idx="284" formatCode="0.00">
                  <c:v>67.673804869173651</c:v>
                </c:pt>
                <c:pt idx="285" formatCode="0.00">
                  <c:v>64.654806701094955</c:v>
                </c:pt>
                <c:pt idx="286" formatCode="0.00">
                  <c:v>67.241037391812</c:v>
                </c:pt>
                <c:pt idx="287" formatCode="0.00">
                  <c:v>68.934550599629091</c:v>
                </c:pt>
                <c:pt idx="288" formatCode="0.00">
                  <c:v>67.940264946637342</c:v>
                </c:pt>
                <c:pt idx="289" formatCode="0.00">
                  <c:v>64.803958182585276</c:v>
                </c:pt>
                <c:pt idx="290" formatCode="0.00">
                  <c:v>65.100401870284344</c:v>
                </c:pt>
                <c:pt idx="291" formatCode="0.00">
                  <c:v>63.323601525796434</c:v>
                </c:pt>
                <c:pt idx="292" formatCode="0.00">
                  <c:v>62.350020014915401</c:v>
                </c:pt>
                <c:pt idx="293" formatCode="0.00">
                  <c:v>64.516513023630125</c:v>
                </c:pt>
                <c:pt idx="294" formatCode="0.00">
                  <c:v>64.041589731095812</c:v>
                </c:pt>
                <c:pt idx="295" formatCode="0.00">
                  <c:v>68.480824919318891</c:v>
                </c:pt>
                <c:pt idx="296" formatCode="0.00">
                  <c:v>67.670474769910257</c:v>
                </c:pt>
                <c:pt idx="297" formatCode="0.00">
                  <c:v>64.650670868686873</c:v>
                </c:pt>
                <c:pt idx="298" formatCode="0.00">
                  <c:v>67.22608087087589</c:v>
                </c:pt>
                <c:pt idx="299" formatCode="0.00">
                  <c:v>68.902829832375502</c:v>
                </c:pt>
                <c:pt idx="300" formatCode="0.00">
                  <c:v>67.908344154204869</c:v>
                </c:pt>
              </c:numCache>
            </c:numRef>
          </c:val>
        </c:ser>
        <c:marker val="1"/>
        <c:axId val="122165120"/>
        <c:axId val="129582208"/>
      </c:lineChart>
      <c:dateAx>
        <c:axId val="122165120"/>
        <c:scaling>
          <c:orientation val="minMax"/>
          <c:min val="38139"/>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7597079286112598"/>
              <c:y val="0.86071161634598392"/>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129582208"/>
        <c:crosses val="autoZero"/>
        <c:auto val="1"/>
        <c:lblOffset val="100"/>
        <c:baseTimeUnit val="months"/>
        <c:majorUnit val="12"/>
        <c:majorTimeUnit val="months"/>
        <c:minorUnit val="15"/>
        <c:minorTimeUnit val="days"/>
      </c:dateAx>
      <c:valAx>
        <c:axId val="129582208"/>
        <c:scaling>
          <c:orientation val="minMax"/>
          <c:min val="20"/>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Days</a:t>
                </a:r>
              </a:p>
            </c:rich>
          </c:tx>
          <c:layout>
            <c:manualLayout>
              <c:xMode val="edge"/>
              <c:yMode val="edge"/>
              <c:x val="2.0029702692857351E-2"/>
              <c:y val="0.31770059116443816"/>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122165120"/>
        <c:crosses val="autoZero"/>
        <c:crossBetween val="midCat"/>
      </c:valAx>
      <c:spPr>
        <a:solidFill>
          <a:srgbClr val="FFFFFF"/>
        </a:solidFill>
        <a:ln w="3175">
          <a:solidFill>
            <a:srgbClr val="000000"/>
          </a:solidFill>
          <a:prstDash val="solid"/>
        </a:ln>
      </c:spPr>
    </c:plotArea>
    <c:legend>
      <c:legendPos val="r"/>
      <c:layout>
        <c:manualLayout>
          <c:xMode val="edge"/>
          <c:yMode val="edge"/>
          <c:x val="0.31479421579532818"/>
          <c:y val="0.93346866087750857"/>
          <c:w val="0.36596218020023341"/>
          <c:h val="4.8387144408337412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600" b="1" i="0" u="none" strike="noStrike" baseline="0">
                <a:solidFill>
                  <a:srgbClr val="000000"/>
                </a:solidFill>
                <a:latin typeface="Arial"/>
                <a:ea typeface="Arial"/>
                <a:cs typeface="Arial"/>
              </a:defRPr>
            </a:pPr>
            <a:r>
              <a:rPr lang="en-NZ"/>
              <a:t>Proportion Convicted</a:t>
            </a:r>
          </a:p>
        </c:rich>
      </c:tx>
      <c:spPr>
        <a:noFill/>
        <a:ln w="25400">
          <a:noFill/>
        </a:ln>
      </c:spPr>
    </c:title>
    <c:plotArea>
      <c:layout>
        <c:manualLayout>
          <c:layoutTarget val="inner"/>
          <c:xMode val="edge"/>
          <c:yMode val="edge"/>
          <c:x val="0.11668825817219897"/>
          <c:y val="9.7867907296561849E-2"/>
          <c:w val="0.86439031378390063"/>
          <c:h val="0.65050602479165276"/>
        </c:manualLayout>
      </c:layout>
      <c:lineChart>
        <c:grouping val="standard"/>
        <c:ser>
          <c:idx val="0"/>
          <c:order val="0"/>
          <c:tx>
            <c:strRef>
              <c:f>'Proportion convicted table'!$C$2</c:f>
              <c:strCache>
                <c:ptCount val="1"/>
                <c:pt idx="0">
                  <c:v>Proportion convicted</c:v>
                </c:pt>
              </c:strCache>
            </c:strRef>
          </c:tx>
          <c:spPr>
            <a:ln w="38100">
              <a:solidFill>
                <a:srgbClr val="263E78"/>
              </a:solidFill>
            </a:ln>
          </c:spPr>
          <c:marker>
            <c:symbol val="none"/>
          </c:marker>
          <c:cat>
            <c:numRef>
              <c:f>'Proportion convicted table'!$B$3:$B$303</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43312</c:v>
                </c:pt>
                <c:pt idx="218">
                  <c:v>43343</c:v>
                </c:pt>
                <c:pt idx="219">
                  <c:v>43373</c:v>
                </c:pt>
                <c:pt idx="220">
                  <c:v>43404</c:v>
                </c:pt>
                <c:pt idx="221">
                  <c:v>43434</c:v>
                </c:pt>
                <c:pt idx="222">
                  <c:v>43465</c:v>
                </c:pt>
                <c:pt idx="223">
                  <c:v>43496</c:v>
                </c:pt>
                <c:pt idx="224">
                  <c:v>43524</c:v>
                </c:pt>
                <c:pt idx="225">
                  <c:v>43555</c:v>
                </c:pt>
                <c:pt idx="226">
                  <c:v>43585</c:v>
                </c:pt>
                <c:pt idx="227">
                  <c:v>43616</c:v>
                </c:pt>
                <c:pt idx="228">
                  <c:v>43646</c:v>
                </c:pt>
                <c:pt idx="229">
                  <c:v>43677</c:v>
                </c:pt>
                <c:pt idx="230">
                  <c:v>43708</c:v>
                </c:pt>
                <c:pt idx="231">
                  <c:v>43738</c:v>
                </c:pt>
                <c:pt idx="232">
                  <c:v>43769</c:v>
                </c:pt>
                <c:pt idx="233">
                  <c:v>43799</c:v>
                </c:pt>
                <c:pt idx="234">
                  <c:v>43830</c:v>
                </c:pt>
                <c:pt idx="235">
                  <c:v>43861</c:v>
                </c:pt>
                <c:pt idx="236">
                  <c:v>43890</c:v>
                </c:pt>
                <c:pt idx="237">
                  <c:v>43921</c:v>
                </c:pt>
                <c:pt idx="238">
                  <c:v>43951</c:v>
                </c:pt>
                <c:pt idx="239">
                  <c:v>43982</c:v>
                </c:pt>
                <c:pt idx="240">
                  <c:v>44012</c:v>
                </c:pt>
                <c:pt idx="241">
                  <c:v>44043</c:v>
                </c:pt>
                <c:pt idx="242">
                  <c:v>44074</c:v>
                </c:pt>
                <c:pt idx="243">
                  <c:v>44104</c:v>
                </c:pt>
                <c:pt idx="244">
                  <c:v>44135</c:v>
                </c:pt>
                <c:pt idx="245">
                  <c:v>44165</c:v>
                </c:pt>
                <c:pt idx="246">
                  <c:v>44196</c:v>
                </c:pt>
                <c:pt idx="247">
                  <c:v>44227</c:v>
                </c:pt>
                <c:pt idx="248">
                  <c:v>44255</c:v>
                </c:pt>
                <c:pt idx="249">
                  <c:v>44286</c:v>
                </c:pt>
                <c:pt idx="250">
                  <c:v>44316</c:v>
                </c:pt>
                <c:pt idx="251">
                  <c:v>44347</c:v>
                </c:pt>
                <c:pt idx="252">
                  <c:v>44377</c:v>
                </c:pt>
                <c:pt idx="253">
                  <c:v>44408</c:v>
                </c:pt>
                <c:pt idx="254">
                  <c:v>44439</c:v>
                </c:pt>
                <c:pt idx="255">
                  <c:v>44469</c:v>
                </c:pt>
                <c:pt idx="256">
                  <c:v>44500</c:v>
                </c:pt>
                <c:pt idx="257">
                  <c:v>44530</c:v>
                </c:pt>
                <c:pt idx="258">
                  <c:v>44561</c:v>
                </c:pt>
                <c:pt idx="259">
                  <c:v>44592</c:v>
                </c:pt>
                <c:pt idx="260">
                  <c:v>44620</c:v>
                </c:pt>
                <c:pt idx="261">
                  <c:v>44651</c:v>
                </c:pt>
                <c:pt idx="262">
                  <c:v>44681</c:v>
                </c:pt>
                <c:pt idx="263">
                  <c:v>44712</c:v>
                </c:pt>
                <c:pt idx="264">
                  <c:v>44742</c:v>
                </c:pt>
                <c:pt idx="265">
                  <c:v>44773</c:v>
                </c:pt>
                <c:pt idx="266">
                  <c:v>44804</c:v>
                </c:pt>
                <c:pt idx="267">
                  <c:v>44834</c:v>
                </c:pt>
                <c:pt idx="268">
                  <c:v>44865</c:v>
                </c:pt>
                <c:pt idx="269">
                  <c:v>44895</c:v>
                </c:pt>
                <c:pt idx="270">
                  <c:v>44926</c:v>
                </c:pt>
                <c:pt idx="271">
                  <c:v>44957</c:v>
                </c:pt>
                <c:pt idx="272">
                  <c:v>44985</c:v>
                </c:pt>
                <c:pt idx="273">
                  <c:v>45016</c:v>
                </c:pt>
                <c:pt idx="274">
                  <c:v>45046</c:v>
                </c:pt>
                <c:pt idx="275">
                  <c:v>45077</c:v>
                </c:pt>
                <c:pt idx="276">
                  <c:v>45107</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45504</c:v>
                </c:pt>
                <c:pt idx="290" formatCode="mmm\ yy">
                  <c:v>45535</c:v>
                </c:pt>
                <c:pt idx="291" formatCode="mmm\ yy">
                  <c:v>45565</c:v>
                </c:pt>
                <c:pt idx="292" formatCode="mmm\ yy">
                  <c:v>45596</c:v>
                </c:pt>
                <c:pt idx="293" formatCode="mmm\ yy">
                  <c:v>45626</c:v>
                </c:pt>
                <c:pt idx="294" formatCode="mmm\ yy">
                  <c:v>45657</c:v>
                </c:pt>
                <c:pt idx="295" formatCode="mmm\ yy">
                  <c:v>45688</c:v>
                </c:pt>
                <c:pt idx="296" formatCode="mmm\ yy">
                  <c:v>45716</c:v>
                </c:pt>
                <c:pt idx="297" formatCode="mmm\ yy">
                  <c:v>45747</c:v>
                </c:pt>
                <c:pt idx="298" formatCode="mmm\ yy">
                  <c:v>45777</c:v>
                </c:pt>
                <c:pt idx="299" formatCode="mmm\ yy">
                  <c:v>45808</c:v>
                </c:pt>
                <c:pt idx="300" formatCode="mmm\ yy">
                  <c:v>45838</c:v>
                </c:pt>
              </c:numCache>
            </c:numRef>
          </c:cat>
          <c:val>
            <c:numRef>
              <c:f>'Proportion convicted table'!$C$3:$C$303</c:f>
              <c:numCache>
                <c:formatCode>0.00%</c:formatCode>
                <c:ptCount val="301"/>
                <c:pt idx="0">
                  <c:v>0.71368033901015426</c:v>
                </c:pt>
                <c:pt idx="1">
                  <c:v>0.7196160267111853</c:v>
                </c:pt>
                <c:pt idx="2">
                  <c:v>0.71411014670865658</c:v>
                </c:pt>
                <c:pt idx="3">
                  <c:v>0.71274975360630766</c:v>
                </c:pt>
                <c:pt idx="4">
                  <c:v>0.7205334216847511</c:v>
                </c:pt>
                <c:pt idx="5">
                  <c:v>0.71407480314960625</c:v>
                </c:pt>
                <c:pt idx="6">
                  <c:v>0.70198466869683929</c:v>
                </c:pt>
                <c:pt idx="7">
                  <c:v>0.75086119554204656</c:v>
                </c:pt>
                <c:pt idx="8">
                  <c:v>0.71637996779933899</c:v>
                </c:pt>
                <c:pt idx="9">
                  <c:v>0.71015031998809341</c:v>
                </c:pt>
                <c:pt idx="10">
                  <c:v>0.72052123200291596</c:v>
                </c:pt>
                <c:pt idx="11">
                  <c:v>0.70400866738894907</c:v>
                </c:pt>
                <c:pt idx="12">
                  <c:v>0.69505874222529374</c:v>
                </c:pt>
                <c:pt idx="13">
                  <c:v>0.7168404102042546</c:v>
                </c:pt>
                <c:pt idx="14">
                  <c:v>0.72399969161976718</c:v>
                </c:pt>
                <c:pt idx="15">
                  <c:v>0.70778420403906328</c:v>
                </c:pt>
                <c:pt idx="16">
                  <c:v>0.71113924050632915</c:v>
                </c:pt>
                <c:pt idx="17">
                  <c:v>0.70376034544800292</c:v>
                </c:pt>
                <c:pt idx="18">
                  <c:v>0.70894412577012955</c:v>
                </c:pt>
                <c:pt idx="19">
                  <c:v>0.7583187390542907</c:v>
                </c:pt>
                <c:pt idx="20">
                  <c:v>0.70694407397528225</c:v>
                </c:pt>
                <c:pt idx="21">
                  <c:v>0.69117896522476674</c:v>
                </c:pt>
                <c:pt idx="22">
                  <c:v>0.69590858827865831</c:v>
                </c:pt>
                <c:pt idx="23">
                  <c:v>0.69190334222501182</c:v>
                </c:pt>
                <c:pt idx="24">
                  <c:v>0.69837587006960555</c:v>
                </c:pt>
                <c:pt idx="25">
                  <c:v>0.70723945902943519</c:v>
                </c:pt>
                <c:pt idx="26">
                  <c:v>0.70823529411764707</c:v>
                </c:pt>
                <c:pt idx="27">
                  <c:v>0.7064968386328232</c:v>
                </c:pt>
                <c:pt idx="28">
                  <c:v>0.71010016694490818</c:v>
                </c:pt>
                <c:pt idx="29">
                  <c:v>0.71042780748663104</c:v>
                </c:pt>
                <c:pt idx="30">
                  <c:v>0.71637194516193126</c:v>
                </c:pt>
                <c:pt idx="31">
                  <c:v>0.76315789473684215</c:v>
                </c:pt>
                <c:pt idx="32">
                  <c:v>0.70665499124343256</c:v>
                </c:pt>
                <c:pt idx="33">
                  <c:v>0.69415689964924288</c:v>
                </c:pt>
                <c:pt idx="34">
                  <c:v>0.72148075986361426</c:v>
                </c:pt>
                <c:pt idx="35">
                  <c:v>0.69973792587046046</c:v>
                </c:pt>
                <c:pt idx="36">
                  <c:v>0.71407260069617107</c:v>
                </c:pt>
                <c:pt idx="37">
                  <c:v>0.71691667904351697</c:v>
                </c:pt>
                <c:pt idx="38">
                  <c:v>0.71095702652584047</c:v>
                </c:pt>
                <c:pt idx="39">
                  <c:v>0.71145374449339205</c:v>
                </c:pt>
                <c:pt idx="40">
                  <c:v>0.70561833774144422</c:v>
                </c:pt>
                <c:pt idx="41">
                  <c:v>0.69929445387157274</c:v>
                </c:pt>
                <c:pt idx="42">
                  <c:v>0.69821444278300637</c:v>
                </c:pt>
                <c:pt idx="43">
                  <c:v>0.76476729012614175</c:v>
                </c:pt>
                <c:pt idx="44">
                  <c:v>0.7075059734695559</c:v>
                </c:pt>
                <c:pt idx="45">
                  <c:v>0.70326779285516472</c:v>
                </c:pt>
                <c:pt idx="46">
                  <c:v>0.70788861247090928</c:v>
                </c:pt>
                <c:pt idx="47">
                  <c:v>0.69900687547746376</c:v>
                </c:pt>
                <c:pt idx="48">
                  <c:v>0.71178707224334603</c:v>
                </c:pt>
                <c:pt idx="49">
                  <c:v>0.69996190476190479</c:v>
                </c:pt>
                <c:pt idx="50">
                  <c:v>0.71257926559504503</c:v>
                </c:pt>
                <c:pt idx="51">
                  <c:v>0.71280432822362494</c:v>
                </c:pt>
                <c:pt idx="52">
                  <c:v>0.7015369360436291</c:v>
                </c:pt>
                <c:pt idx="53">
                  <c:v>0.70119856477593712</c:v>
                </c:pt>
                <c:pt idx="54">
                  <c:v>0.71027403071180117</c:v>
                </c:pt>
                <c:pt idx="55">
                  <c:v>0.75803420409697431</c:v>
                </c:pt>
                <c:pt idx="56">
                  <c:v>0.71473912370335968</c:v>
                </c:pt>
                <c:pt idx="57">
                  <c:v>0.70735260292877411</c:v>
                </c:pt>
                <c:pt idx="58">
                  <c:v>0.71479583915541067</c:v>
                </c:pt>
                <c:pt idx="59">
                  <c:v>0.71800417661097848</c:v>
                </c:pt>
                <c:pt idx="60">
                  <c:v>0.71115102295798849</c:v>
                </c:pt>
                <c:pt idx="61">
                  <c:v>0.70839923416299011</c:v>
                </c:pt>
                <c:pt idx="62">
                  <c:v>0.72087813620071683</c:v>
                </c:pt>
                <c:pt idx="63">
                  <c:v>0.72454764308456943</c:v>
                </c:pt>
                <c:pt idx="64">
                  <c:v>0.71272882077479782</c:v>
                </c:pt>
                <c:pt idx="65">
                  <c:v>0.7190479823022351</c:v>
                </c:pt>
                <c:pt idx="66">
                  <c:v>0.70008976660682232</c:v>
                </c:pt>
                <c:pt idx="67">
                  <c:v>0.77059344552701503</c:v>
                </c:pt>
                <c:pt idx="68">
                  <c:v>0.70871632329635503</c:v>
                </c:pt>
                <c:pt idx="69">
                  <c:v>0.70309448700615895</c:v>
                </c:pt>
                <c:pt idx="70">
                  <c:v>0.71684524855085197</c:v>
                </c:pt>
                <c:pt idx="71">
                  <c:v>0.72205711332213462</c:v>
                </c:pt>
                <c:pt idx="72">
                  <c:v>0.70903202590860026</c:v>
                </c:pt>
                <c:pt idx="73">
                  <c:v>0.71020345957479236</c:v>
                </c:pt>
                <c:pt idx="74">
                  <c:v>0.71401985111662536</c:v>
                </c:pt>
                <c:pt idx="75">
                  <c:v>0.71133242794628038</c:v>
                </c:pt>
                <c:pt idx="76">
                  <c:v>0.71458757239004544</c:v>
                </c:pt>
                <c:pt idx="77">
                  <c:v>0.72217011759613303</c:v>
                </c:pt>
                <c:pt idx="78">
                  <c:v>0.7107314936487078</c:v>
                </c:pt>
                <c:pt idx="79">
                  <c:v>0.76073216777476815</c:v>
                </c:pt>
                <c:pt idx="80">
                  <c:v>0.71446600410159333</c:v>
                </c:pt>
                <c:pt idx="81">
                  <c:v>0.71897204329636766</c:v>
                </c:pt>
                <c:pt idx="82">
                  <c:v>0.71319776391476952</c:v>
                </c:pt>
                <c:pt idx="83">
                  <c:v>0.70641858141858138</c:v>
                </c:pt>
                <c:pt idx="84">
                  <c:v>0.71486448728695162</c:v>
                </c:pt>
                <c:pt idx="85">
                  <c:v>0.7201837962024461</c:v>
                </c:pt>
                <c:pt idx="86">
                  <c:v>0.72597200622083979</c:v>
                </c:pt>
                <c:pt idx="87">
                  <c:v>0.71811788588414416</c:v>
                </c:pt>
                <c:pt idx="88">
                  <c:v>0.71295916973917794</c:v>
                </c:pt>
                <c:pt idx="89">
                  <c:v>0.71494565217391304</c:v>
                </c:pt>
                <c:pt idx="90">
                  <c:v>0.70629907818368043</c:v>
                </c:pt>
                <c:pt idx="91">
                  <c:v>0.7615687439649409</c:v>
                </c:pt>
                <c:pt idx="92">
                  <c:v>0.70306731995435934</c:v>
                </c:pt>
                <c:pt idx="93">
                  <c:v>0.71498488556211315</c:v>
                </c:pt>
                <c:pt idx="94">
                  <c:v>0.71728347958794358</c:v>
                </c:pt>
                <c:pt idx="95">
                  <c:v>0.69721335624846548</c:v>
                </c:pt>
                <c:pt idx="96">
                  <c:v>0.714443290942123</c:v>
                </c:pt>
                <c:pt idx="97">
                  <c:v>0.72048984468339305</c:v>
                </c:pt>
                <c:pt idx="98">
                  <c:v>0.71730322152108938</c:v>
                </c:pt>
                <c:pt idx="99">
                  <c:v>0.72079921388797907</c:v>
                </c:pt>
                <c:pt idx="100">
                  <c:v>0.73676072671047543</c:v>
                </c:pt>
                <c:pt idx="101">
                  <c:v>0.72283089486219798</c:v>
                </c:pt>
                <c:pt idx="102">
                  <c:v>0.73321170444179351</c:v>
                </c:pt>
                <c:pt idx="103">
                  <c:v>0.7735945610059215</c:v>
                </c:pt>
                <c:pt idx="104">
                  <c:v>0.73483088045442813</c:v>
                </c:pt>
                <c:pt idx="105">
                  <c:v>0.7215301371586762</c:v>
                </c:pt>
                <c:pt idx="106">
                  <c:v>0.73177552669193957</c:v>
                </c:pt>
                <c:pt idx="107">
                  <c:v>0.71906797519417187</c:v>
                </c:pt>
                <c:pt idx="108">
                  <c:v>0.72205658655308791</c:v>
                </c:pt>
                <c:pt idx="109">
                  <c:v>0.71911461908030194</c:v>
                </c:pt>
                <c:pt idx="110">
                  <c:v>0.72222931562819204</c:v>
                </c:pt>
                <c:pt idx="111">
                  <c:v>0.72966117050190249</c:v>
                </c:pt>
                <c:pt idx="112">
                  <c:v>0.7319594206597333</c:v>
                </c:pt>
                <c:pt idx="113">
                  <c:v>0.7388831437435367</c:v>
                </c:pt>
                <c:pt idx="114">
                  <c:v>0.73014659904120061</c:v>
                </c:pt>
                <c:pt idx="115">
                  <c:v>0.76555357557914305</c:v>
                </c:pt>
                <c:pt idx="116">
                  <c:v>0.73427471116816434</c:v>
                </c:pt>
                <c:pt idx="117">
                  <c:v>0.73204933265754346</c:v>
                </c:pt>
                <c:pt idx="118">
                  <c:v>0.73482406661294652</c:v>
                </c:pt>
                <c:pt idx="119">
                  <c:v>0.73975710663285732</c:v>
                </c:pt>
                <c:pt idx="120">
                  <c:v>0.75208822761681027</c:v>
                </c:pt>
                <c:pt idx="121">
                  <c:v>0.75248102743724465</c:v>
                </c:pt>
                <c:pt idx="122">
                  <c:v>0.74759427828348501</c:v>
                </c:pt>
                <c:pt idx="123">
                  <c:v>0.74613984222237206</c:v>
                </c:pt>
                <c:pt idx="124">
                  <c:v>0.75059559261465159</c:v>
                </c:pt>
                <c:pt idx="125">
                  <c:v>0.75003399972800222</c:v>
                </c:pt>
                <c:pt idx="126">
                  <c:v>0.7496119217634275</c:v>
                </c:pt>
                <c:pt idx="127">
                  <c:v>0.79602786144578308</c:v>
                </c:pt>
                <c:pt idx="128">
                  <c:v>0.76003588248486209</c:v>
                </c:pt>
                <c:pt idx="129">
                  <c:v>0.75382993675333798</c:v>
                </c:pt>
                <c:pt idx="130">
                  <c:v>0.75434856753069579</c:v>
                </c:pt>
                <c:pt idx="131">
                  <c:v>0.75226137437559071</c:v>
                </c:pt>
                <c:pt idx="132">
                  <c:v>0.75477588641938598</c:v>
                </c:pt>
                <c:pt idx="133">
                  <c:v>0.75797157126392622</c:v>
                </c:pt>
                <c:pt idx="134">
                  <c:v>0.74917906798015788</c:v>
                </c:pt>
                <c:pt idx="135">
                  <c:v>0.75679190751445091</c:v>
                </c:pt>
                <c:pt idx="136">
                  <c:v>0.76407195556660867</c:v>
                </c:pt>
                <c:pt idx="137">
                  <c:v>0.74225024393905281</c:v>
                </c:pt>
                <c:pt idx="138">
                  <c:v>0.745183343691734</c:v>
                </c:pt>
                <c:pt idx="139">
                  <c:v>0.77662907268170422</c:v>
                </c:pt>
                <c:pt idx="140">
                  <c:v>0.75891002077673009</c:v>
                </c:pt>
                <c:pt idx="141">
                  <c:v>0.74665576694411417</c:v>
                </c:pt>
                <c:pt idx="142">
                  <c:v>0.76016940805673205</c:v>
                </c:pt>
                <c:pt idx="143">
                  <c:v>0.72658035034272661</c:v>
                </c:pt>
                <c:pt idx="144">
                  <c:v>0.76169321039396476</c:v>
                </c:pt>
                <c:pt idx="145">
                  <c:v>0.75111551809618249</c:v>
                </c:pt>
                <c:pt idx="146">
                  <c:v>0.74663840982168961</c:v>
                </c:pt>
                <c:pt idx="147">
                  <c:v>0.75547817224392733</c:v>
                </c:pt>
                <c:pt idx="148">
                  <c:v>0.7451044121231819</c:v>
                </c:pt>
                <c:pt idx="149">
                  <c:v>0.76001299861889671</c:v>
                </c:pt>
                <c:pt idx="150">
                  <c:v>0.75072164948453612</c:v>
                </c:pt>
                <c:pt idx="151">
                  <c:v>0.78033243754354531</c:v>
                </c:pt>
                <c:pt idx="152">
                  <c:v>0.76655178668601487</c:v>
                </c:pt>
                <c:pt idx="153">
                  <c:v>0.74652594547053652</c:v>
                </c:pt>
                <c:pt idx="154">
                  <c:v>0.744401966138722</c:v>
                </c:pt>
                <c:pt idx="155">
                  <c:v>0.74836204804659068</c:v>
                </c:pt>
                <c:pt idx="156">
                  <c:v>0.75136612021857918</c:v>
                </c:pt>
                <c:pt idx="157">
                  <c:v>0.75770961826971162</c:v>
                </c:pt>
                <c:pt idx="158">
                  <c:v>0.7769188795925791</c:v>
                </c:pt>
                <c:pt idx="159">
                  <c:v>0.78221153846153846</c:v>
                </c:pt>
                <c:pt idx="160">
                  <c:v>0.77002035218122289</c:v>
                </c:pt>
                <c:pt idx="161">
                  <c:v>0.7802721764179994</c:v>
                </c:pt>
                <c:pt idx="162">
                  <c:v>0.77699416342412453</c:v>
                </c:pt>
                <c:pt idx="163">
                  <c:v>0.79519230769230764</c:v>
                </c:pt>
                <c:pt idx="164">
                  <c:v>0.77380952380952384</c:v>
                </c:pt>
                <c:pt idx="165">
                  <c:v>0.77551858697884579</c:v>
                </c:pt>
                <c:pt idx="166">
                  <c:v>0.78975303292894283</c:v>
                </c:pt>
                <c:pt idx="167">
                  <c:v>0.78861638130495137</c:v>
                </c:pt>
                <c:pt idx="168">
                  <c:v>0.772229894826304</c:v>
                </c:pt>
                <c:pt idx="169">
                  <c:v>0.77923125167995699</c:v>
                </c:pt>
                <c:pt idx="170">
                  <c:v>0.78169086602821547</c:v>
                </c:pt>
                <c:pt idx="171">
                  <c:v>0.77294450404759585</c:v>
                </c:pt>
                <c:pt idx="172">
                  <c:v>0.76277064392164218</c:v>
                </c:pt>
                <c:pt idx="173">
                  <c:v>0.76947877485222993</c:v>
                </c:pt>
                <c:pt idx="174">
                  <c:v>0.7563226247436774</c:v>
                </c:pt>
                <c:pt idx="175">
                  <c:v>0.79484856329277764</c:v>
                </c:pt>
                <c:pt idx="176">
                  <c:v>0.76674285714285717</c:v>
                </c:pt>
                <c:pt idx="177">
                  <c:v>0.77204576839613337</c:v>
                </c:pt>
                <c:pt idx="178">
                  <c:v>0.76287278007371828</c:v>
                </c:pt>
                <c:pt idx="179">
                  <c:v>0.76698304361736158</c:v>
                </c:pt>
                <c:pt idx="180">
                  <c:v>0.75494581966398255</c:v>
                </c:pt>
                <c:pt idx="181">
                  <c:v>0.77133010432190763</c:v>
                </c:pt>
                <c:pt idx="182">
                  <c:v>0.77923715456551434</c:v>
                </c:pt>
                <c:pt idx="183">
                  <c:v>0.78833526458091929</c:v>
                </c:pt>
                <c:pt idx="184">
                  <c:v>0.77187310567791478</c:v>
                </c:pt>
                <c:pt idx="185">
                  <c:v>0.77039025397480898</c:v>
                </c:pt>
                <c:pt idx="186">
                  <c:v>0.76932612125309896</c:v>
                </c:pt>
              </c:numCache>
            </c:numRef>
          </c:val>
        </c:ser>
        <c:ser>
          <c:idx val="3"/>
          <c:order val="1"/>
          <c:tx>
            <c:strRef>
              <c:f>'Proportion convicted table'!$D$2</c:f>
              <c:strCache>
                <c:ptCount val="1"/>
                <c:pt idx="0">
                  <c:v>Forecast</c:v>
                </c:pt>
              </c:strCache>
            </c:strRef>
          </c:tx>
          <c:spPr>
            <a:ln w="25400">
              <a:solidFill>
                <a:schemeClr val="accent1"/>
              </a:solidFill>
              <a:prstDash val="solid"/>
            </a:ln>
          </c:spPr>
          <c:marker>
            <c:symbol val="x"/>
            <c:size val="3"/>
            <c:spPr>
              <a:noFill/>
              <a:ln w="9525">
                <a:noFill/>
              </a:ln>
            </c:spPr>
          </c:marker>
          <c:cat>
            <c:numRef>
              <c:f>'Proportion convicted table'!$B$3:$B$303</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43312</c:v>
                </c:pt>
                <c:pt idx="218">
                  <c:v>43343</c:v>
                </c:pt>
                <c:pt idx="219">
                  <c:v>43373</c:v>
                </c:pt>
                <c:pt idx="220">
                  <c:v>43404</c:v>
                </c:pt>
                <c:pt idx="221">
                  <c:v>43434</c:v>
                </c:pt>
                <c:pt idx="222">
                  <c:v>43465</c:v>
                </c:pt>
                <c:pt idx="223">
                  <c:v>43496</c:v>
                </c:pt>
                <c:pt idx="224">
                  <c:v>43524</c:v>
                </c:pt>
                <c:pt idx="225">
                  <c:v>43555</c:v>
                </c:pt>
                <c:pt idx="226">
                  <c:v>43585</c:v>
                </c:pt>
                <c:pt idx="227">
                  <c:v>43616</c:v>
                </c:pt>
                <c:pt idx="228">
                  <c:v>43646</c:v>
                </c:pt>
                <c:pt idx="229">
                  <c:v>43677</c:v>
                </c:pt>
                <c:pt idx="230">
                  <c:v>43708</c:v>
                </c:pt>
                <c:pt idx="231">
                  <c:v>43738</c:v>
                </c:pt>
                <c:pt idx="232">
                  <c:v>43769</c:v>
                </c:pt>
                <c:pt idx="233">
                  <c:v>43799</c:v>
                </c:pt>
                <c:pt idx="234">
                  <c:v>43830</c:v>
                </c:pt>
                <c:pt idx="235">
                  <c:v>43861</c:v>
                </c:pt>
                <c:pt idx="236">
                  <c:v>43890</c:v>
                </c:pt>
                <c:pt idx="237">
                  <c:v>43921</c:v>
                </c:pt>
                <c:pt idx="238">
                  <c:v>43951</c:v>
                </c:pt>
                <c:pt idx="239">
                  <c:v>43982</c:v>
                </c:pt>
                <c:pt idx="240">
                  <c:v>44012</c:v>
                </c:pt>
                <c:pt idx="241">
                  <c:v>44043</c:v>
                </c:pt>
                <c:pt idx="242">
                  <c:v>44074</c:v>
                </c:pt>
                <c:pt idx="243">
                  <c:v>44104</c:v>
                </c:pt>
                <c:pt idx="244">
                  <c:v>44135</c:v>
                </c:pt>
                <c:pt idx="245">
                  <c:v>44165</c:v>
                </c:pt>
                <c:pt idx="246">
                  <c:v>44196</c:v>
                </c:pt>
                <c:pt idx="247">
                  <c:v>44227</c:v>
                </c:pt>
                <c:pt idx="248">
                  <c:v>44255</c:v>
                </c:pt>
                <c:pt idx="249">
                  <c:v>44286</c:v>
                </c:pt>
                <c:pt idx="250">
                  <c:v>44316</c:v>
                </c:pt>
                <c:pt idx="251">
                  <c:v>44347</c:v>
                </c:pt>
                <c:pt idx="252">
                  <c:v>44377</c:v>
                </c:pt>
                <c:pt idx="253">
                  <c:v>44408</c:v>
                </c:pt>
                <c:pt idx="254">
                  <c:v>44439</c:v>
                </c:pt>
                <c:pt idx="255">
                  <c:v>44469</c:v>
                </c:pt>
                <c:pt idx="256">
                  <c:v>44500</c:v>
                </c:pt>
                <c:pt idx="257">
                  <c:v>44530</c:v>
                </c:pt>
                <c:pt idx="258">
                  <c:v>44561</c:v>
                </c:pt>
                <c:pt idx="259">
                  <c:v>44592</c:v>
                </c:pt>
                <c:pt idx="260">
                  <c:v>44620</c:v>
                </c:pt>
                <c:pt idx="261">
                  <c:v>44651</c:v>
                </c:pt>
                <c:pt idx="262">
                  <c:v>44681</c:v>
                </c:pt>
                <c:pt idx="263">
                  <c:v>44712</c:v>
                </c:pt>
                <c:pt idx="264">
                  <c:v>44742</c:v>
                </c:pt>
                <c:pt idx="265">
                  <c:v>44773</c:v>
                </c:pt>
                <c:pt idx="266">
                  <c:v>44804</c:v>
                </c:pt>
                <c:pt idx="267">
                  <c:v>44834</c:v>
                </c:pt>
                <c:pt idx="268">
                  <c:v>44865</c:v>
                </c:pt>
                <c:pt idx="269">
                  <c:v>44895</c:v>
                </c:pt>
                <c:pt idx="270">
                  <c:v>44926</c:v>
                </c:pt>
                <c:pt idx="271">
                  <c:v>44957</c:v>
                </c:pt>
                <c:pt idx="272">
                  <c:v>44985</c:v>
                </c:pt>
                <c:pt idx="273">
                  <c:v>45016</c:v>
                </c:pt>
                <c:pt idx="274">
                  <c:v>45046</c:v>
                </c:pt>
                <c:pt idx="275">
                  <c:v>45077</c:v>
                </c:pt>
                <c:pt idx="276">
                  <c:v>45107</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45504</c:v>
                </c:pt>
                <c:pt idx="290" formatCode="mmm\ yy">
                  <c:v>45535</c:v>
                </c:pt>
                <c:pt idx="291" formatCode="mmm\ yy">
                  <c:v>45565</c:v>
                </c:pt>
                <c:pt idx="292" formatCode="mmm\ yy">
                  <c:v>45596</c:v>
                </c:pt>
                <c:pt idx="293" formatCode="mmm\ yy">
                  <c:v>45626</c:v>
                </c:pt>
                <c:pt idx="294" formatCode="mmm\ yy">
                  <c:v>45657</c:v>
                </c:pt>
                <c:pt idx="295" formatCode="mmm\ yy">
                  <c:v>45688</c:v>
                </c:pt>
                <c:pt idx="296" formatCode="mmm\ yy">
                  <c:v>45716</c:v>
                </c:pt>
                <c:pt idx="297" formatCode="mmm\ yy">
                  <c:v>45747</c:v>
                </c:pt>
                <c:pt idx="298" formatCode="mmm\ yy">
                  <c:v>45777</c:v>
                </c:pt>
                <c:pt idx="299" formatCode="mmm\ yy">
                  <c:v>45808</c:v>
                </c:pt>
                <c:pt idx="300" formatCode="mmm\ yy">
                  <c:v>45838</c:v>
                </c:pt>
              </c:numCache>
            </c:numRef>
          </c:cat>
          <c:val>
            <c:numRef>
              <c:f>'Proportion convicted table'!$D$3:$D$303</c:f>
              <c:numCache>
                <c:formatCode>General</c:formatCode>
                <c:ptCount val="301"/>
                <c:pt idx="181" formatCode="0.0%">
                  <c:v>0.76987291086350973</c:v>
                </c:pt>
                <c:pt idx="182" formatCode="0.0%">
                  <c:v>0.76987291086350973</c:v>
                </c:pt>
                <c:pt idx="183" formatCode="0.0%">
                  <c:v>0.76987291086350973</c:v>
                </c:pt>
                <c:pt idx="184" formatCode="0.0%">
                  <c:v>0.76987291086350973</c:v>
                </c:pt>
                <c:pt idx="185" formatCode="0.0%">
                  <c:v>0.76987291086350973</c:v>
                </c:pt>
                <c:pt idx="186" formatCode="0.0%">
                  <c:v>0.76987291086350973</c:v>
                </c:pt>
                <c:pt idx="187" formatCode="0.0%">
                  <c:v>0.76987291086350973</c:v>
                </c:pt>
                <c:pt idx="188" formatCode="0.0%">
                  <c:v>0.76987291086350973</c:v>
                </c:pt>
                <c:pt idx="189" formatCode="0.0%">
                  <c:v>0.76987291086350973</c:v>
                </c:pt>
                <c:pt idx="190" formatCode="0.0%">
                  <c:v>0.76987291086350973</c:v>
                </c:pt>
                <c:pt idx="191" formatCode="0.0%">
                  <c:v>0.76987291086350973</c:v>
                </c:pt>
                <c:pt idx="192" formatCode="0.0%">
                  <c:v>0.76987291086350973</c:v>
                </c:pt>
                <c:pt idx="193" formatCode="0.0%">
                  <c:v>0.76987291086350973</c:v>
                </c:pt>
                <c:pt idx="194" formatCode="0.0%">
                  <c:v>0.76987291086350973</c:v>
                </c:pt>
                <c:pt idx="195" formatCode="0.0%">
                  <c:v>0.76987291086350973</c:v>
                </c:pt>
                <c:pt idx="196" formatCode="0.0%">
                  <c:v>0.76987291086350973</c:v>
                </c:pt>
                <c:pt idx="197" formatCode="0.0%">
                  <c:v>0.76987291086350973</c:v>
                </c:pt>
                <c:pt idx="198" formatCode="0.0%">
                  <c:v>0.76987291086350973</c:v>
                </c:pt>
                <c:pt idx="199" formatCode="0.0%">
                  <c:v>0.76987291086350973</c:v>
                </c:pt>
                <c:pt idx="200" formatCode="0.0%">
                  <c:v>0.76987291086350973</c:v>
                </c:pt>
                <c:pt idx="201" formatCode="0.0%">
                  <c:v>0.76987291086350973</c:v>
                </c:pt>
                <c:pt idx="202" formatCode="0.0%">
                  <c:v>0.76987291086350973</c:v>
                </c:pt>
                <c:pt idx="203" formatCode="0.0%">
                  <c:v>0.76987291086350973</c:v>
                </c:pt>
                <c:pt idx="204" formatCode="0.0%">
                  <c:v>0.76987291086350973</c:v>
                </c:pt>
                <c:pt idx="205" formatCode="0.0%">
                  <c:v>0.76987291086350973</c:v>
                </c:pt>
                <c:pt idx="206" formatCode="0.0%">
                  <c:v>0.76987291086350973</c:v>
                </c:pt>
                <c:pt idx="207" formatCode="0.0%">
                  <c:v>0.76987291086350973</c:v>
                </c:pt>
                <c:pt idx="208" formatCode="0.0%">
                  <c:v>0.76987291086350973</c:v>
                </c:pt>
                <c:pt idx="209" formatCode="0.0%">
                  <c:v>0.76987291086350973</c:v>
                </c:pt>
                <c:pt idx="210" formatCode="0.0%">
                  <c:v>0.76987291086350973</c:v>
                </c:pt>
                <c:pt idx="211" formatCode="0.0%">
                  <c:v>0.76987291086350973</c:v>
                </c:pt>
                <c:pt idx="212" formatCode="0.0%">
                  <c:v>0.76987291086350973</c:v>
                </c:pt>
                <c:pt idx="213" formatCode="0.0%">
                  <c:v>0.76987291086350973</c:v>
                </c:pt>
                <c:pt idx="214" formatCode="0.0%">
                  <c:v>0.76987291086350973</c:v>
                </c:pt>
                <c:pt idx="215" formatCode="0.0%">
                  <c:v>0.76987291086350973</c:v>
                </c:pt>
                <c:pt idx="216" formatCode="0.0%">
                  <c:v>0.76987291086350973</c:v>
                </c:pt>
                <c:pt idx="217" formatCode="0.0%">
                  <c:v>0.76987291086350973</c:v>
                </c:pt>
                <c:pt idx="218" formatCode="0.0%">
                  <c:v>0.76987291086350973</c:v>
                </c:pt>
                <c:pt idx="219" formatCode="0.0%">
                  <c:v>0.76987291086350973</c:v>
                </c:pt>
                <c:pt idx="220" formatCode="0.0%">
                  <c:v>0.76987291086350973</c:v>
                </c:pt>
                <c:pt idx="221" formatCode="0.0%">
                  <c:v>0.76987291086350973</c:v>
                </c:pt>
                <c:pt idx="222" formatCode="0.0%">
                  <c:v>0.76987291086350973</c:v>
                </c:pt>
                <c:pt idx="223" formatCode="0.0%">
                  <c:v>0.76987291086350973</c:v>
                </c:pt>
                <c:pt idx="224" formatCode="0.0%">
                  <c:v>0.76987291086350973</c:v>
                </c:pt>
                <c:pt idx="225" formatCode="0.0%">
                  <c:v>0.76987291086350973</c:v>
                </c:pt>
                <c:pt idx="226" formatCode="0.0%">
                  <c:v>0.76987291086350973</c:v>
                </c:pt>
                <c:pt idx="227" formatCode="0.0%">
                  <c:v>0.76987291086350973</c:v>
                </c:pt>
                <c:pt idx="228" formatCode="0.0%">
                  <c:v>0.76987291086350973</c:v>
                </c:pt>
                <c:pt idx="229" formatCode="0.0%">
                  <c:v>0.76987291086350973</c:v>
                </c:pt>
                <c:pt idx="230" formatCode="0.0%">
                  <c:v>0.76987291086350973</c:v>
                </c:pt>
                <c:pt idx="231" formatCode="0.0%">
                  <c:v>0.76987291086350973</c:v>
                </c:pt>
                <c:pt idx="232" formatCode="0.0%">
                  <c:v>0.76987291086350973</c:v>
                </c:pt>
                <c:pt idx="233" formatCode="0.0%">
                  <c:v>0.76987291086350973</c:v>
                </c:pt>
                <c:pt idx="234" formatCode="0.0%">
                  <c:v>0.76987291086350973</c:v>
                </c:pt>
                <c:pt idx="235" formatCode="0.0%">
                  <c:v>0.76987291086350973</c:v>
                </c:pt>
                <c:pt idx="236" formatCode="0.0%">
                  <c:v>0.76987291086350973</c:v>
                </c:pt>
                <c:pt idx="237" formatCode="0.0%">
                  <c:v>0.76987291086350973</c:v>
                </c:pt>
                <c:pt idx="238" formatCode="0.0%">
                  <c:v>0.76987291086350973</c:v>
                </c:pt>
                <c:pt idx="239" formatCode="0.0%">
                  <c:v>0.76987291086350973</c:v>
                </c:pt>
                <c:pt idx="240" formatCode="0.0%">
                  <c:v>0.76987291086350973</c:v>
                </c:pt>
                <c:pt idx="241" formatCode="0.0%">
                  <c:v>0.76987291086350973</c:v>
                </c:pt>
                <c:pt idx="242" formatCode="0.0%">
                  <c:v>0.76987291086350973</c:v>
                </c:pt>
                <c:pt idx="243" formatCode="0.0%">
                  <c:v>0.76987291086350973</c:v>
                </c:pt>
                <c:pt idx="244" formatCode="0.0%">
                  <c:v>0.76987291086350973</c:v>
                </c:pt>
                <c:pt idx="245" formatCode="0.0%">
                  <c:v>0.76987291086350973</c:v>
                </c:pt>
                <c:pt idx="246" formatCode="0.0%">
                  <c:v>0.76987291086350973</c:v>
                </c:pt>
                <c:pt idx="247" formatCode="0.0%">
                  <c:v>0.76987291086350973</c:v>
                </c:pt>
                <c:pt idx="248" formatCode="0.0%">
                  <c:v>0.76987291086350973</c:v>
                </c:pt>
                <c:pt idx="249" formatCode="0.0%">
                  <c:v>0.76987291086350973</c:v>
                </c:pt>
                <c:pt idx="250" formatCode="0.0%">
                  <c:v>0.76987291086350973</c:v>
                </c:pt>
                <c:pt idx="251" formatCode="0.0%">
                  <c:v>0.76987291086350973</c:v>
                </c:pt>
                <c:pt idx="252" formatCode="0.0%">
                  <c:v>0.76987291086350973</c:v>
                </c:pt>
                <c:pt idx="253" formatCode="0.0%">
                  <c:v>0.76987291086350973</c:v>
                </c:pt>
                <c:pt idx="254" formatCode="0.0%">
                  <c:v>0.76987291086350973</c:v>
                </c:pt>
                <c:pt idx="255" formatCode="0.0%">
                  <c:v>0.76987291086350973</c:v>
                </c:pt>
                <c:pt idx="256" formatCode="0.0%">
                  <c:v>0.76987291086350973</c:v>
                </c:pt>
                <c:pt idx="257" formatCode="0.0%">
                  <c:v>0.76987291086350973</c:v>
                </c:pt>
                <c:pt idx="258" formatCode="0.0%">
                  <c:v>0.76987291086350973</c:v>
                </c:pt>
                <c:pt idx="259" formatCode="0.0%">
                  <c:v>0.76987291086350973</c:v>
                </c:pt>
                <c:pt idx="260" formatCode="0.0%">
                  <c:v>0.76987291086350973</c:v>
                </c:pt>
                <c:pt idx="261" formatCode="0.0%">
                  <c:v>0.76987291086350973</c:v>
                </c:pt>
                <c:pt idx="262" formatCode="0.0%">
                  <c:v>0.76987291086350973</c:v>
                </c:pt>
                <c:pt idx="263" formatCode="0.0%">
                  <c:v>0.76987291086350973</c:v>
                </c:pt>
                <c:pt idx="264" formatCode="0.0%">
                  <c:v>0.76987291086350973</c:v>
                </c:pt>
                <c:pt idx="265" formatCode="0.0%">
                  <c:v>0.76987291086350973</c:v>
                </c:pt>
                <c:pt idx="266" formatCode="0.0%">
                  <c:v>0.76987291086350973</c:v>
                </c:pt>
                <c:pt idx="267" formatCode="0.0%">
                  <c:v>0.76987291086350973</c:v>
                </c:pt>
                <c:pt idx="268" formatCode="0.0%">
                  <c:v>0.76987291086350973</c:v>
                </c:pt>
                <c:pt idx="269" formatCode="0.0%">
                  <c:v>0.76987291086350973</c:v>
                </c:pt>
                <c:pt idx="270" formatCode="0.0%">
                  <c:v>0.76987291086350973</c:v>
                </c:pt>
                <c:pt idx="271" formatCode="0.0%">
                  <c:v>0.76987291086350973</c:v>
                </c:pt>
                <c:pt idx="272" formatCode="0.0%">
                  <c:v>0.76987291086350973</c:v>
                </c:pt>
                <c:pt idx="273" formatCode="0.0%">
                  <c:v>0.76987291086350973</c:v>
                </c:pt>
                <c:pt idx="274" formatCode="0.0%">
                  <c:v>0.76987291086350973</c:v>
                </c:pt>
                <c:pt idx="275" formatCode="0.0%">
                  <c:v>0.76987291086350973</c:v>
                </c:pt>
                <c:pt idx="276" formatCode="0.0%">
                  <c:v>0.76987291086350973</c:v>
                </c:pt>
                <c:pt idx="277" formatCode="0.0%">
                  <c:v>0.76987291086350973</c:v>
                </c:pt>
                <c:pt idx="278" formatCode="0.0%">
                  <c:v>0.76987291086350973</c:v>
                </c:pt>
                <c:pt idx="279" formatCode="0.0%">
                  <c:v>0.76987291086350973</c:v>
                </c:pt>
                <c:pt idx="280" formatCode="0.0%">
                  <c:v>0.76987291086350973</c:v>
                </c:pt>
                <c:pt idx="281" formatCode="0.0%">
                  <c:v>0.76987291086350973</c:v>
                </c:pt>
                <c:pt idx="282" formatCode="0.0%">
                  <c:v>0.76987291086350973</c:v>
                </c:pt>
                <c:pt idx="283" formatCode="0.0%">
                  <c:v>0.76987291086350973</c:v>
                </c:pt>
                <c:pt idx="284" formatCode="0.0%">
                  <c:v>0.76987291086350973</c:v>
                </c:pt>
                <c:pt idx="285" formatCode="0.0%">
                  <c:v>0.76987291086350973</c:v>
                </c:pt>
                <c:pt idx="286" formatCode="0.0%">
                  <c:v>0.76987291086350973</c:v>
                </c:pt>
                <c:pt idx="287" formatCode="0.0%">
                  <c:v>0.76987291086350973</c:v>
                </c:pt>
                <c:pt idx="288" formatCode="0.0%">
                  <c:v>0.76987291086350973</c:v>
                </c:pt>
                <c:pt idx="289" formatCode="0.0%">
                  <c:v>0.76987291086350973</c:v>
                </c:pt>
                <c:pt idx="290" formatCode="0.0%">
                  <c:v>0.76987291086350973</c:v>
                </c:pt>
                <c:pt idx="291" formatCode="0.0%">
                  <c:v>0.76987291086350973</c:v>
                </c:pt>
                <c:pt idx="292" formatCode="0.0%">
                  <c:v>0.76987291086350973</c:v>
                </c:pt>
                <c:pt idx="293" formatCode="0.0%">
                  <c:v>0.76987291086350973</c:v>
                </c:pt>
                <c:pt idx="294" formatCode="0.0%">
                  <c:v>0.76987291086350973</c:v>
                </c:pt>
                <c:pt idx="295" formatCode="0.0%">
                  <c:v>0.76987291086350973</c:v>
                </c:pt>
                <c:pt idx="296" formatCode="0.0%">
                  <c:v>0.76987291086350973</c:v>
                </c:pt>
                <c:pt idx="297" formatCode="0.0%">
                  <c:v>0.76987291086350973</c:v>
                </c:pt>
                <c:pt idx="298" formatCode="0.0%">
                  <c:v>0.76987291086350973</c:v>
                </c:pt>
                <c:pt idx="299" formatCode="0.0%">
                  <c:v>0.76987291086350973</c:v>
                </c:pt>
                <c:pt idx="300" formatCode="0.0%">
                  <c:v>0.76987291086350973</c:v>
                </c:pt>
              </c:numCache>
            </c:numRef>
          </c:val>
        </c:ser>
        <c:marker val="1"/>
        <c:axId val="142441472"/>
        <c:axId val="165620352"/>
      </c:lineChart>
      <c:dateAx>
        <c:axId val="142441472"/>
        <c:scaling>
          <c:orientation val="minMax"/>
          <c:min val="38139"/>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7752958254519862"/>
              <c:y val="0.86979566305685174"/>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165620352"/>
        <c:crosses val="autoZero"/>
        <c:auto val="1"/>
        <c:lblOffset val="100"/>
        <c:baseTimeUnit val="months"/>
        <c:majorUnit val="12"/>
        <c:majorTimeUnit val="months"/>
        <c:minorUnit val="15"/>
        <c:minorTimeUnit val="days"/>
      </c:dateAx>
      <c:valAx>
        <c:axId val="165620352"/>
        <c:scaling>
          <c:orientation val="minMax"/>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Proportion (%)</a:t>
                </a:r>
              </a:p>
            </c:rich>
          </c:tx>
          <c:layout>
            <c:manualLayout>
              <c:xMode val="edge"/>
              <c:yMode val="edge"/>
              <c:x val="6.6815374619727504E-3"/>
              <c:y val="0.20479745456347162"/>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142441472"/>
        <c:crosses val="autoZero"/>
        <c:crossBetween val="between"/>
      </c:valAx>
      <c:spPr>
        <a:solidFill>
          <a:srgbClr val="FFFFFF"/>
        </a:solidFill>
        <a:ln w="3175">
          <a:solidFill>
            <a:srgbClr val="000000"/>
          </a:solidFill>
          <a:prstDash val="solid"/>
        </a:ln>
      </c:spPr>
    </c:plotArea>
    <c:legend>
      <c:legendPos val="r"/>
      <c:layout>
        <c:manualLayout>
          <c:xMode val="edge"/>
          <c:yMode val="edge"/>
          <c:x val="0.31508397078168437"/>
          <c:y val="0.93292868102269322"/>
          <c:w val="0.36536332782129882"/>
          <c:h val="4.8780584628637824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600" b="1" i="0" u="none" strike="noStrike" baseline="0">
                <a:solidFill>
                  <a:srgbClr val="000000"/>
                </a:solidFill>
                <a:latin typeface="Arial"/>
                <a:ea typeface="Arial"/>
                <a:cs typeface="Arial"/>
              </a:defRPr>
            </a:pPr>
            <a:r>
              <a:rPr lang="en-NZ"/>
              <a:t>Sentence distribution</a:t>
            </a:r>
          </a:p>
        </c:rich>
      </c:tx>
    </c:title>
    <c:plotArea>
      <c:layout/>
      <c:areaChart>
        <c:grouping val="percentStacked"/>
        <c:ser>
          <c:idx val="2"/>
          <c:order val="0"/>
          <c:tx>
            <c:strRef>
              <c:f>'All sentences table'!$F$3</c:f>
              <c:strCache>
                <c:ptCount val="1"/>
                <c:pt idx="0">
                  <c:v>Prison</c:v>
                </c:pt>
              </c:strCache>
            </c:strRef>
          </c:tx>
          <c:spPr>
            <a:solidFill>
              <a:srgbClr val="263E78"/>
            </a:solidFill>
          </c:spPr>
          <c:cat>
            <c:numRef>
              <c:f>'All sentences table'!$B$4:$B$291</c:f>
              <c:numCache>
                <c:formatCode>mmm\-yy</c:formatCode>
                <c:ptCount val="288"/>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43312</c:v>
                </c:pt>
                <c:pt idx="218">
                  <c:v>43343</c:v>
                </c:pt>
                <c:pt idx="219">
                  <c:v>43373</c:v>
                </c:pt>
                <c:pt idx="220">
                  <c:v>43404</c:v>
                </c:pt>
                <c:pt idx="221">
                  <c:v>43434</c:v>
                </c:pt>
                <c:pt idx="222">
                  <c:v>43465</c:v>
                </c:pt>
                <c:pt idx="223">
                  <c:v>43496</c:v>
                </c:pt>
                <c:pt idx="224">
                  <c:v>43524</c:v>
                </c:pt>
                <c:pt idx="225">
                  <c:v>43555</c:v>
                </c:pt>
                <c:pt idx="226">
                  <c:v>43585</c:v>
                </c:pt>
                <c:pt idx="227">
                  <c:v>43616</c:v>
                </c:pt>
                <c:pt idx="228">
                  <c:v>43646</c:v>
                </c:pt>
                <c:pt idx="229">
                  <c:v>43677</c:v>
                </c:pt>
                <c:pt idx="230">
                  <c:v>43708</c:v>
                </c:pt>
                <c:pt idx="231">
                  <c:v>43738</c:v>
                </c:pt>
                <c:pt idx="232">
                  <c:v>43769</c:v>
                </c:pt>
                <c:pt idx="233">
                  <c:v>43799</c:v>
                </c:pt>
                <c:pt idx="234">
                  <c:v>43830</c:v>
                </c:pt>
                <c:pt idx="235">
                  <c:v>43861</c:v>
                </c:pt>
                <c:pt idx="236">
                  <c:v>43890</c:v>
                </c:pt>
                <c:pt idx="237">
                  <c:v>43921</c:v>
                </c:pt>
                <c:pt idx="238">
                  <c:v>43951</c:v>
                </c:pt>
                <c:pt idx="239">
                  <c:v>43982</c:v>
                </c:pt>
                <c:pt idx="240">
                  <c:v>44012</c:v>
                </c:pt>
                <c:pt idx="241">
                  <c:v>44043</c:v>
                </c:pt>
                <c:pt idx="242">
                  <c:v>44074</c:v>
                </c:pt>
                <c:pt idx="243">
                  <c:v>44104</c:v>
                </c:pt>
                <c:pt idx="244">
                  <c:v>44135</c:v>
                </c:pt>
                <c:pt idx="245">
                  <c:v>44165</c:v>
                </c:pt>
                <c:pt idx="246">
                  <c:v>44196</c:v>
                </c:pt>
                <c:pt idx="247">
                  <c:v>44227</c:v>
                </c:pt>
                <c:pt idx="248">
                  <c:v>44255</c:v>
                </c:pt>
                <c:pt idx="249">
                  <c:v>44286</c:v>
                </c:pt>
                <c:pt idx="250">
                  <c:v>44316</c:v>
                </c:pt>
                <c:pt idx="251">
                  <c:v>44347</c:v>
                </c:pt>
                <c:pt idx="252">
                  <c:v>44377</c:v>
                </c:pt>
                <c:pt idx="253">
                  <c:v>44408</c:v>
                </c:pt>
                <c:pt idx="254">
                  <c:v>44439</c:v>
                </c:pt>
                <c:pt idx="255">
                  <c:v>44469</c:v>
                </c:pt>
                <c:pt idx="256">
                  <c:v>44500</c:v>
                </c:pt>
                <c:pt idx="257">
                  <c:v>44530</c:v>
                </c:pt>
                <c:pt idx="258">
                  <c:v>44561</c:v>
                </c:pt>
                <c:pt idx="259">
                  <c:v>44592</c:v>
                </c:pt>
                <c:pt idx="260">
                  <c:v>44620</c:v>
                </c:pt>
                <c:pt idx="261">
                  <c:v>44651</c:v>
                </c:pt>
                <c:pt idx="262">
                  <c:v>44681</c:v>
                </c:pt>
                <c:pt idx="263">
                  <c:v>44712</c:v>
                </c:pt>
                <c:pt idx="264">
                  <c:v>44742</c:v>
                </c:pt>
                <c:pt idx="265">
                  <c:v>44773</c:v>
                </c:pt>
                <c:pt idx="266">
                  <c:v>44804</c:v>
                </c:pt>
                <c:pt idx="267">
                  <c:v>44834</c:v>
                </c:pt>
                <c:pt idx="268">
                  <c:v>44865</c:v>
                </c:pt>
                <c:pt idx="269">
                  <c:v>44895</c:v>
                </c:pt>
                <c:pt idx="270">
                  <c:v>44926</c:v>
                </c:pt>
                <c:pt idx="271">
                  <c:v>44957</c:v>
                </c:pt>
                <c:pt idx="272">
                  <c:v>44985</c:v>
                </c:pt>
                <c:pt idx="273">
                  <c:v>45016</c:v>
                </c:pt>
                <c:pt idx="274">
                  <c:v>45046</c:v>
                </c:pt>
                <c:pt idx="275">
                  <c:v>45077</c:v>
                </c:pt>
                <c:pt idx="276">
                  <c:v>45107</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numCache>
            </c:numRef>
          </c:cat>
          <c:val>
            <c:numRef>
              <c:f>'All sentences table'!$F$4:$F$291</c:f>
              <c:numCache>
                <c:formatCode>0.00%</c:formatCode>
                <c:ptCount val="288"/>
                <c:pt idx="0">
                  <c:v>9.5003360967958778E-2</c:v>
                </c:pt>
                <c:pt idx="1">
                  <c:v>9.3724625913467113E-2</c:v>
                </c:pt>
                <c:pt idx="2">
                  <c:v>9.7235667419597716E-2</c:v>
                </c:pt>
                <c:pt idx="3">
                  <c:v>8.9754871150219989E-2</c:v>
                </c:pt>
                <c:pt idx="4">
                  <c:v>8.782618691803655E-2</c:v>
                </c:pt>
                <c:pt idx="5">
                  <c:v>8.7985297495979789E-2</c:v>
                </c:pt>
                <c:pt idx="6">
                  <c:v>9.8578908002991766E-2</c:v>
                </c:pt>
                <c:pt idx="7">
                  <c:v>6.4903521791930915E-2</c:v>
                </c:pt>
                <c:pt idx="8">
                  <c:v>8.3747338537970187E-2</c:v>
                </c:pt>
                <c:pt idx="9">
                  <c:v>9.0118411401026929E-2</c:v>
                </c:pt>
                <c:pt idx="10">
                  <c:v>8.6505627924623754E-2</c:v>
                </c:pt>
                <c:pt idx="11">
                  <c:v>8.3615471427105778E-2</c:v>
                </c:pt>
                <c:pt idx="12">
                  <c:v>9.3462590106885415E-2</c:v>
                </c:pt>
                <c:pt idx="13">
                  <c:v>7.6495625443367229E-2</c:v>
                </c:pt>
                <c:pt idx="14">
                  <c:v>9.3280800766691513E-2</c:v>
                </c:pt>
                <c:pt idx="15">
                  <c:v>8.8546550569323507E-2</c:v>
                </c:pt>
                <c:pt idx="16">
                  <c:v>8.1286341521300584E-2</c:v>
                </c:pt>
                <c:pt idx="17">
                  <c:v>8.7178831650262051E-2</c:v>
                </c:pt>
                <c:pt idx="18">
                  <c:v>9.0200779142942764E-2</c:v>
                </c:pt>
                <c:pt idx="19">
                  <c:v>5.3968639844414731E-2</c:v>
                </c:pt>
                <c:pt idx="20">
                  <c:v>8.6781536913595775E-2</c:v>
                </c:pt>
                <c:pt idx="21">
                  <c:v>8.9336114860719101E-2</c:v>
                </c:pt>
                <c:pt idx="22">
                  <c:v>8.328919491525423E-2</c:v>
                </c:pt>
                <c:pt idx="23">
                  <c:v>9.7743508334278265E-2</c:v>
                </c:pt>
                <c:pt idx="24">
                  <c:v>9.4086378737541526E-2</c:v>
                </c:pt>
                <c:pt idx="25">
                  <c:v>8.2452193475815519E-2</c:v>
                </c:pt>
                <c:pt idx="26">
                  <c:v>9.0044678657349067E-2</c:v>
                </c:pt>
                <c:pt idx="27">
                  <c:v>8.9364461738002596E-2</c:v>
                </c:pt>
                <c:pt idx="28">
                  <c:v>8.369577994592689E-2</c:v>
                </c:pt>
                <c:pt idx="29">
                  <c:v>9.133107514740936E-2</c:v>
                </c:pt>
                <c:pt idx="30">
                  <c:v>8.3622243794203299E-2</c:v>
                </c:pt>
                <c:pt idx="31">
                  <c:v>5.3442350989453727E-2</c:v>
                </c:pt>
                <c:pt idx="32">
                  <c:v>8.4634448574969018E-2</c:v>
                </c:pt>
                <c:pt idx="33">
                  <c:v>8.281981759921124E-2</c:v>
                </c:pt>
                <c:pt idx="34">
                  <c:v>7.9125033756413721E-2</c:v>
                </c:pt>
                <c:pt idx="35">
                  <c:v>9.020866773675762E-2</c:v>
                </c:pt>
                <c:pt idx="36">
                  <c:v>8.5422469823584035E-2</c:v>
                </c:pt>
                <c:pt idx="37">
                  <c:v>9.1361093847110011E-2</c:v>
                </c:pt>
                <c:pt idx="38">
                  <c:v>8.9702880471762309E-2</c:v>
                </c:pt>
                <c:pt idx="39">
                  <c:v>9.8217145297320382E-2</c:v>
                </c:pt>
                <c:pt idx="40">
                  <c:v>8.9959109495683781E-2</c:v>
                </c:pt>
                <c:pt idx="41">
                  <c:v>8.9655172413793102E-2</c:v>
                </c:pt>
                <c:pt idx="42">
                  <c:v>0.10090702947845805</c:v>
                </c:pt>
                <c:pt idx="43">
                  <c:v>5.5397565692185187E-2</c:v>
                </c:pt>
                <c:pt idx="44">
                  <c:v>8.6293233958309068E-2</c:v>
                </c:pt>
                <c:pt idx="45">
                  <c:v>9.8050797401063206E-2</c:v>
                </c:pt>
                <c:pt idx="46">
                  <c:v>9.6587688470694932E-2</c:v>
                </c:pt>
                <c:pt idx="47">
                  <c:v>9.9890710382513667E-2</c:v>
                </c:pt>
                <c:pt idx="48">
                  <c:v>0.10128205128205128</c:v>
                </c:pt>
                <c:pt idx="49">
                  <c:v>0.10732556873843474</c:v>
                </c:pt>
                <c:pt idx="50">
                  <c:v>0.10088990066225166</c:v>
                </c:pt>
                <c:pt idx="51">
                  <c:v>0.10088551549652119</c:v>
                </c:pt>
                <c:pt idx="52">
                  <c:v>0.10047114252061248</c:v>
                </c:pt>
                <c:pt idx="53">
                  <c:v>0.10190528034839412</c:v>
                </c:pt>
                <c:pt idx="54">
                  <c:v>0.10069278547539418</c:v>
                </c:pt>
                <c:pt idx="55">
                  <c:v>6.284864261807363E-2</c:v>
                </c:pt>
                <c:pt idx="56">
                  <c:v>9.2061085237734208E-2</c:v>
                </c:pt>
                <c:pt idx="57">
                  <c:v>9.3106438326468671E-2</c:v>
                </c:pt>
                <c:pt idx="58">
                  <c:v>0.10023892267593397</c:v>
                </c:pt>
                <c:pt idx="59">
                  <c:v>9.722655032720473E-2</c:v>
                </c:pt>
                <c:pt idx="60">
                  <c:v>0.10431536180959701</c:v>
                </c:pt>
                <c:pt idx="61">
                  <c:v>0.10481786133960047</c:v>
                </c:pt>
                <c:pt idx="62">
                  <c:v>9.7472550238243222E-2</c:v>
                </c:pt>
                <c:pt idx="63">
                  <c:v>9.8713826366559482E-2</c:v>
                </c:pt>
                <c:pt idx="64">
                  <c:v>0.10858917692032015</c:v>
                </c:pt>
                <c:pt idx="65">
                  <c:v>0.10237640568639932</c:v>
                </c:pt>
                <c:pt idx="66">
                  <c:v>0.12334914732658032</c:v>
                </c:pt>
                <c:pt idx="67">
                  <c:v>7.3563218390804597E-2</c:v>
                </c:pt>
                <c:pt idx="68">
                  <c:v>9.6153846153846159E-2</c:v>
                </c:pt>
                <c:pt idx="69">
                  <c:v>9.6784531567140258E-2</c:v>
                </c:pt>
                <c:pt idx="70">
                  <c:v>8.7846116148002945E-2</c:v>
                </c:pt>
                <c:pt idx="71">
                  <c:v>8.9477451682176093E-2</c:v>
                </c:pt>
                <c:pt idx="72">
                  <c:v>9.8863174989849784E-2</c:v>
                </c:pt>
                <c:pt idx="73">
                  <c:v>0.10042918454935622</c:v>
                </c:pt>
                <c:pt idx="74">
                  <c:v>9.8368568394632691E-2</c:v>
                </c:pt>
                <c:pt idx="75">
                  <c:v>9.9490878235044544E-2</c:v>
                </c:pt>
                <c:pt idx="76">
                  <c:v>9.4403679772204582E-2</c:v>
                </c:pt>
                <c:pt idx="77">
                  <c:v>9.4605394605394605E-2</c:v>
                </c:pt>
                <c:pt idx="78">
                  <c:v>0.11253543695303833</c:v>
                </c:pt>
                <c:pt idx="79">
                  <c:v>6.8623219680621489E-2</c:v>
                </c:pt>
                <c:pt idx="80">
                  <c:v>8.2026937513799955E-2</c:v>
                </c:pt>
                <c:pt idx="81">
                  <c:v>9.6056155906529966E-2</c:v>
                </c:pt>
                <c:pt idx="82">
                  <c:v>9.2582074292854713E-2</c:v>
                </c:pt>
                <c:pt idx="83">
                  <c:v>9.8020152024041005E-2</c:v>
                </c:pt>
                <c:pt idx="84">
                  <c:v>9.8006644518272429E-2</c:v>
                </c:pt>
                <c:pt idx="85">
                  <c:v>9.8799024207168323E-2</c:v>
                </c:pt>
                <c:pt idx="86">
                  <c:v>9.7772065124250213E-2</c:v>
                </c:pt>
                <c:pt idx="87">
                  <c:v>9.5002523977788994E-2</c:v>
                </c:pt>
                <c:pt idx="88">
                  <c:v>6.6270829343037727E-2</c:v>
                </c:pt>
                <c:pt idx="89">
                  <c:v>6.784492588369441E-2</c:v>
                </c:pt>
                <c:pt idx="90">
                  <c:v>7.4320241691842898E-2</c:v>
                </c:pt>
                <c:pt idx="91">
                  <c:v>5.178972008192724E-2</c:v>
                </c:pt>
                <c:pt idx="92">
                  <c:v>6.9785202863961809E-2</c:v>
                </c:pt>
                <c:pt idx="93">
                  <c:v>6.6438494060801295E-2</c:v>
                </c:pt>
                <c:pt idx="94">
                  <c:v>7.1276595744680857E-2</c:v>
                </c:pt>
                <c:pt idx="95">
                  <c:v>7.3421956158112506E-2</c:v>
                </c:pt>
                <c:pt idx="96">
                  <c:v>7.056579783852511E-2</c:v>
                </c:pt>
                <c:pt idx="97">
                  <c:v>7.9097918912196336E-2</c:v>
                </c:pt>
                <c:pt idx="98">
                  <c:v>7.9729604593017867E-2</c:v>
                </c:pt>
                <c:pt idx="99">
                  <c:v>7.2889212033081893E-2</c:v>
                </c:pt>
                <c:pt idx="100">
                  <c:v>7.3802028681357115E-2</c:v>
                </c:pt>
                <c:pt idx="101">
                  <c:v>8.0116738843908866E-2</c:v>
                </c:pt>
                <c:pt idx="102">
                  <c:v>8.1921714996650394E-2</c:v>
                </c:pt>
                <c:pt idx="103">
                  <c:v>5.9157059157059155E-2</c:v>
                </c:pt>
                <c:pt idx="104">
                  <c:v>7.4402670414617011E-2</c:v>
                </c:pt>
                <c:pt idx="105">
                  <c:v>7.9700034879665149E-2</c:v>
                </c:pt>
                <c:pt idx="106">
                  <c:v>7.1082802547770704E-2</c:v>
                </c:pt>
                <c:pt idx="107">
                  <c:v>8.163777945239889E-2</c:v>
                </c:pt>
                <c:pt idx="108">
                  <c:v>7.5840566276228191E-2</c:v>
                </c:pt>
                <c:pt idx="109">
                  <c:v>7.9376441581165996E-2</c:v>
                </c:pt>
                <c:pt idx="110">
                  <c:v>7.9554494828957836E-2</c:v>
                </c:pt>
                <c:pt idx="111">
                  <c:v>8.0043042794470651E-2</c:v>
                </c:pt>
                <c:pt idx="112">
                  <c:v>7.8190376569037656E-2</c:v>
                </c:pt>
                <c:pt idx="113">
                  <c:v>7.6452064380685789E-2</c:v>
                </c:pt>
                <c:pt idx="114">
                  <c:v>8.0883052621562465E-2</c:v>
                </c:pt>
                <c:pt idx="115">
                  <c:v>5.3435887055965997E-2</c:v>
                </c:pt>
                <c:pt idx="116">
                  <c:v>7.7015090172984912E-2</c:v>
                </c:pt>
                <c:pt idx="117">
                  <c:v>7.954458035233479E-2</c:v>
                </c:pt>
                <c:pt idx="118">
                  <c:v>7.8223521886137251E-2</c:v>
                </c:pt>
                <c:pt idx="119">
                  <c:v>8.7678152624932351E-2</c:v>
                </c:pt>
                <c:pt idx="120">
                  <c:v>8.17353579175705E-2</c:v>
                </c:pt>
                <c:pt idx="121">
                  <c:v>8.6371864494440134E-2</c:v>
                </c:pt>
                <c:pt idx="122">
                  <c:v>8.5145242650895805E-2</c:v>
                </c:pt>
                <c:pt idx="123">
                  <c:v>8.4583408639074639E-2</c:v>
                </c:pt>
                <c:pt idx="124">
                  <c:v>7.9547708787938903E-2</c:v>
                </c:pt>
                <c:pt idx="125">
                  <c:v>7.7878513145965542E-2</c:v>
                </c:pt>
                <c:pt idx="126">
                  <c:v>9.1530337544004969E-2</c:v>
                </c:pt>
                <c:pt idx="127">
                  <c:v>6.846399432422845E-2</c:v>
                </c:pt>
                <c:pt idx="128">
                  <c:v>8.4685748008262021E-2</c:v>
                </c:pt>
                <c:pt idx="129">
                  <c:v>9.3595599888132749E-2</c:v>
                </c:pt>
                <c:pt idx="130">
                  <c:v>9.6077766474511134E-2</c:v>
                </c:pt>
                <c:pt idx="131">
                  <c:v>8.2196697774587227E-2</c:v>
                </c:pt>
                <c:pt idx="132">
                  <c:v>7.9574551900728777E-2</c:v>
                </c:pt>
                <c:pt idx="133">
                  <c:v>8.2412569690826151E-2</c:v>
                </c:pt>
                <c:pt idx="134">
                  <c:v>8.654294507134197E-2</c:v>
                </c:pt>
                <c:pt idx="135">
                  <c:v>8.1248806568646165E-2</c:v>
                </c:pt>
                <c:pt idx="136">
                  <c:v>8.1154388629705976E-2</c:v>
                </c:pt>
                <c:pt idx="137">
                  <c:v>9.3639397310142578E-2</c:v>
                </c:pt>
                <c:pt idx="138">
                  <c:v>9.5674967234600256E-2</c:v>
                </c:pt>
                <c:pt idx="139">
                  <c:v>7.4895791313701762E-2</c:v>
                </c:pt>
                <c:pt idx="140">
                  <c:v>8.4868905970306413E-2</c:v>
                </c:pt>
                <c:pt idx="141">
                  <c:v>9.0275704190305561E-2</c:v>
                </c:pt>
                <c:pt idx="142">
                  <c:v>7.3594195387406067E-2</c:v>
                </c:pt>
                <c:pt idx="143">
                  <c:v>8.5191538021726701E-2</c:v>
                </c:pt>
                <c:pt idx="144">
                  <c:v>8.9908660724111369E-2</c:v>
                </c:pt>
                <c:pt idx="145">
                  <c:v>8.2178217821782182E-2</c:v>
                </c:pt>
                <c:pt idx="146">
                  <c:v>8.8382108250954286E-2</c:v>
                </c:pt>
                <c:pt idx="147">
                  <c:v>9.0725126475548062E-2</c:v>
                </c:pt>
                <c:pt idx="148">
                  <c:v>8.4841875681570339E-2</c:v>
                </c:pt>
                <c:pt idx="149">
                  <c:v>9.4601817210048109E-2</c:v>
                </c:pt>
                <c:pt idx="150">
                  <c:v>0.10395495742927767</c:v>
                </c:pt>
                <c:pt idx="151">
                  <c:v>8.2525510204081637E-2</c:v>
                </c:pt>
                <c:pt idx="152">
                  <c:v>9.3469001419782302E-2</c:v>
                </c:pt>
                <c:pt idx="153">
                  <c:v>9.2130065975494821E-2</c:v>
                </c:pt>
                <c:pt idx="154">
                  <c:v>9.2443140132061632E-2</c:v>
                </c:pt>
                <c:pt idx="155">
                  <c:v>9.6627756160830094E-2</c:v>
                </c:pt>
                <c:pt idx="156">
                  <c:v>9.8181818181818176E-2</c:v>
                </c:pt>
                <c:pt idx="157">
                  <c:v>9.1079089209107914E-2</c:v>
                </c:pt>
                <c:pt idx="158">
                  <c:v>8.6854734870654343E-2</c:v>
                </c:pt>
                <c:pt idx="159">
                  <c:v>8.3343577135832819E-2</c:v>
                </c:pt>
                <c:pt idx="160">
                  <c:v>9.0783727878648593E-2</c:v>
                </c:pt>
                <c:pt idx="161">
                  <c:v>9.3061744112030553E-2</c:v>
                </c:pt>
                <c:pt idx="162">
                  <c:v>9.0453834115805945E-2</c:v>
                </c:pt>
                <c:pt idx="163">
                  <c:v>8.3887545344619105E-2</c:v>
                </c:pt>
                <c:pt idx="164">
                  <c:v>0.10374029640084687</c:v>
                </c:pt>
                <c:pt idx="165">
                  <c:v>9.6927966101694921E-2</c:v>
                </c:pt>
                <c:pt idx="166">
                  <c:v>9.5185845563022911E-2</c:v>
                </c:pt>
                <c:pt idx="167">
                  <c:v>9.3650979931932873E-2</c:v>
                </c:pt>
                <c:pt idx="168">
                  <c:v>0.10221488512862842</c:v>
                </c:pt>
                <c:pt idx="169">
                  <c:v>9.417040358744394E-2</c:v>
                </c:pt>
                <c:pt idx="170">
                  <c:v>0.11026215254907126</c:v>
                </c:pt>
                <c:pt idx="171">
                  <c:v>0.10548895899053627</c:v>
                </c:pt>
                <c:pt idx="172">
                  <c:v>9.8550012288031452E-2</c:v>
                </c:pt>
                <c:pt idx="173">
                  <c:v>9.720670391061452E-2</c:v>
                </c:pt>
                <c:pt idx="174">
                  <c:v>0.11206507004066878</c:v>
                </c:pt>
                <c:pt idx="175">
                  <c:v>8.9724800521087777E-2</c:v>
                </c:pt>
                <c:pt idx="176">
                  <c:v>0.10254881502459383</c:v>
                </c:pt>
                <c:pt idx="177">
                  <c:v>0.10604318385077297</c:v>
                </c:pt>
                <c:pt idx="178">
                  <c:v>0.10146412884333822</c:v>
                </c:pt>
                <c:pt idx="179">
                  <c:v>0.10622914349276974</c:v>
                </c:pt>
                <c:pt idx="180">
                  <c:v>0.10244930208058994</c:v>
                </c:pt>
                <c:pt idx="181">
                  <c:v>0.10916555971501027</c:v>
                </c:pt>
                <c:pt idx="182">
                  <c:v>9.6682847896440133E-2</c:v>
                </c:pt>
                <c:pt idx="183">
                  <c:v>0.10154336109750123</c:v>
                </c:pt>
                <c:pt idx="184">
                  <c:v>0.10261780104712041</c:v>
                </c:pt>
                <c:pt idx="185">
                  <c:v>0.10761190029482712</c:v>
                </c:pt>
                <c:pt idx="186">
                  <c:v>0.1211366632488648</c:v>
                </c:pt>
                <c:pt idx="187">
                  <c:v>0.10419011114503127</c:v>
                </c:pt>
                <c:pt idx="188">
                  <c:v>0.10419011114503127</c:v>
                </c:pt>
                <c:pt idx="189">
                  <c:v>0.10419011114503127</c:v>
                </c:pt>
                <c:pt idx="190">
                  <c:v>0.10419011114503127</c:v>
                </c:pt>
                <c:pt idx="191">
                  <c:v>0.10419011114503127</c:v>
                </c:pt>
                <c:pt idx="192">
                  <c:v>0.10419011114503127</c:v>
                </c:pt>
                <c:pt idx="193">
                  <c:v>0.10419011114503127</c:v>
                </c:pt>
                <c:pt idx="194">
                  <c:v>0.10419011114503127</c:v>
                </c:pt>
                <c:pt idx="195">
                  <c:v>0.10419011114503127</c:v>
                </c:pt>
                <c:pt idx="196">
                  <c:v>0.10419011114503127</c:v>
                </c:pt>
                <c:pt idx="197">
                  <c:v>0.10419011114503127</c:v>
                </c:pt>
                <c:pt idx="198">
                  <c:v>0.10419011114503127</c:v>
                </c:pt>
                <c:pt idx="199">
                  <c:v>0.10619011114503127</c:v>
                </c:pt>
                <c:pt idx="200">
                  <c:v>0.10619011114503127</c:v>
                </c:pt>
                <c:pt idx="201">
                  <c:v>0.10619011114503127</c:v>
                </c:pt>
                <c:pt idx="202">
                  <c:v>0.10619011114503127</c:v>
                </c:pt>
                <c:pt idx="203">
                  <c:v>0.10619011114503127</c:v>
                </c:pt>
                <c:pt idx="204">
                  <c:v>0.10619011114503127</c:v>
                </c:pt>
                <c:pt idx="205">
                  <c:v>0.10619011114503127</c:v>
                </c:pt>
                <c:pt idx="206">
                  <c:v>0.10619011114503127</c:v>
                </c:pt>
                <c:pt idx="207">
                  <c:v>0.10619011114503127</c:v>
                </c:pt>
                <c:pt idx="208">
                  <c:v>0.10619011114503127</c:v>
                </c:pt>
                <c:pt idx="209">
                  <c:v>0.10619011114503127</c:v>
                </c:pt>
                <c:pt idx="210">
                  <c:v>0.10619011114503127</c:v>
                </c:pt>
                <c:pt idx="211">
                  <c:v>0.10619011114503127</c:v>
                </c:pt>
                <c:pt idx="212">
                  <c:v>0.10619011114503127</c:v>
                </c:pt>
                <c:pt idx="213">
                  <c:v>0.10619011114503127</c:v>
                </c:pt>
                <c:pt idx="214">
                  <c:v>0.10619011114503127</c:v>
                </c:pt>
                <c:pt idx="215">
                  <c:v>0.10619011114503127</c:v>
                </c:pt>
                <c:pt idx="216">
                  <c:v>0.10619011114503127</c:v>
                </c:pt>
                <c:pt idx="217">
                  <c:v>0.10619011114503127</c:v>
                </c:pt>
                <c:pt idx="218">
                  <c:v>0.10619011114503127</c:v>
                </c:pt>
                <c:pt idx="219">
                  <c:v>0.10619011114503127</c:v>
                </c:pt>
                <c:pt idx="220">
                  <c:v>0.10619011114503127</c:v>
                </c:pt>
                <c:pt idx="221">
                  <c:v>0.10619011114503127</c:v>
                </c:pt>
                <c:pt idx="222">
                  <c:v>0.10619011114503127</c:v>
                </c:pt>
                <c:pt idx="223">
                  <c:v>0.10619011114503127</c:v>
                </c:pt>
                <c:pt idx="224">
                  <c:v>0.10619011114503127</c:v>
                </c:pt>
                <c:pt idx="225">
                  <c:v>0.10619011114503127</c:v>
                </c:pt>
                <c:pt idx="226">
                  <c:v>0.10619011114503127</c:v>
                </c:pt>
                <c:pt idx="227">
                  <c:v>0.10619011114503127</c:v>
                </c:pt>
                <c:pt idx="228">
                  <c:v>0.10619011114503127</c:v>
                </c:pt>
                <c:pt idx="229">
                  <c:v>0.10619011114503127</c:v>
                </c:pt>
                <c:pt idx="230">
                  <c:v>0.10619011114503127</c:v>
                </c:pt>
                <c:pt idx="231">
                  <c:v>0.10619011114503127</c:v>
                </c:pt>
                <c:pt idx="232">
                  <c:v>0.10619011114503127</c:v>
                </c:pt>
                <c:pt idx="233">
                  <c:v>0.10619011114503127</c:v>
                </c:pt>
                <c:pt idx="234">
                  <c:v>0.10619011114503127</c:v>
                </c:pt>
                <c:pt idx="235">
                  <c:v>0.10619011114503127</c:v>
                </c:pt>
                <c:pt idx="236">
                  <c:v>0.10619011114503127</c:v>
                </c:pt>
                <c:pt idx="237">
                  <c:v>0.10619011114503127</c:v>
                </c:pt>
                <c:pt idx="238">
                  <c:v>0.10619011114503127</c:v>
                </c:pt>
                <c:pt idx="239">
                  <c:v>0.10619011114503127</c:v>
                </c:pt>
                <c:pt idx="240">
                  <c:v>0.10619011114503127</c:v>
                </c:pt>
                <c:pt idx="241">
                  <c:v>0.10619011114503127</c:v>
                </c:pt>
                <c:pt idx="242">
                  <c:v>0.10619011114503127</c:v>
                </c:pt>
                <c:pt idx="243">
                  <c:v>0.10619011114503127</c:v>
                </c:pt>
                <c:pt idx="244">
                  <c:v>0.10619011114503127</c:v>
                </c:pt>
                <c:pt idx="245">
                  <c:v>0.10619011114503127</c:v>
                </c:pt>
                <c:pt idx="246">
                  <c:v>0.10619011114503127</c:v>
                </c:pt>
                <c:pt idx="247">
                  <c:v>0.10619011114503127</c:v>
                </c:pt>
                <c:pt idx="248">
                  <c:v>0.10619011114503127</c:v>
                </c:pt>
                <c:pt idx="249">
                  <c:v>0.10619011114503127</c:v>
                </c:pt>
                <c:pt idx="250">
                  <c:v>0.10619011114503127</c:v>
                </c:pt>
                <c:pt idx="251">
                  <c:v>0.10619011114503127</c:v>
                </c:pt>
                <c:pt idx="252">
                  <c:v>0.10619011114503127</c:v>
                </c:pt>
                <c:pt idx="253">
                  <c:v>0.10619011114503127</c:v>
                </c:pt>
                <c:pt idx="254">
                  <c:v>0.10619011114503127</c:v>
                </c:pt>
                <c:pt idx="255">
                  <c:v>0.10619011114503127</c:v>
                </c:pt>
                <c:pt idx="256">
                  <c:v>0.10619011114503127</c:v>
                </c:pt>
                <c:pt idx="257">
                  <c:v>0.10619011114503127</c:v>
                </c:pt>
                <c:pt idx="258">
                  <c:v>0.10619011114503127</c:v>
                </c:pt>
                <c:pt idx="259">
                  <c:v>0.10619011114503127</c:v>
                </c:pt>
                <c:pt idx="260">
                  <c:v>0.10619011114503127</c:v>
                </c:pt>
                <c:pt idx="261">
                  <c:v>0.10619011114503127</c:v>
                </c:pt>
                <c:pt idx="262">
                  <c:v>0.10619011114503127</c:v>
                </c:pt>
                <c:pt idx="263">
                  <c:v>0.10619011114503127</c:v>
                </c:pt>
                <c:pt idx="264">
                  <c:v>0.10619011114503127</c:v>
                </c:pt>
                <c:pt idx="265">
                  <c:v>0.10619011114503127</c:v>
                </c:pt>
                <c:pt idx="266">
                  <c:v>0.10619011114503127</c:v>
                </c:pt>
                <c:pt idx="267">
                  <c:v>0.10619011114503127</c:v>
                </c:pt>
                <c:pt idx="268">
                  <c:v>0.10619011114503127</c:v>
                </c:pt>
                <c:pt idx="269">
                  <c:v>0.10619011114503127</c:v>
                </c:pt>
                <c:pt idx="270">
                  <c:v>0.10619011114503127</c:v>
                </c:pt>
                <c:pt idx="271">
                  <c:v>0.10619011114503127</c:v>
                </c:pt>
                <c:pt idx="272">
                  <c:v>0.10619011114503127</c:v>
                </c:pt>
                <c:pt idx="273">
                  <c:v>0.10619011114503127</c:v>
                </c:pt>
                <c:pt idx="274">
                  <c:v>0.10619011114503127</c:v>
                </c:pt>
                <c:pt idx="275">
                  <c:v>0.10619011114503127</c:v>
                </c:pt>
                <c:pt idx="276">
                  <c:v>0.10619011114503127</c:v>
                </c:pt>
                <c:pt idx="277">
                  <c:v>0.10619011114503127</c:v>
                </c:pt>
                <c:pt idx="278">
                  <c:v>0.10619011114503127</c:v>
                </c:pt>
                <c:pt idx="279">
                  <c:v>0.10619011114503127</c:v>
                </c:pt>
                <c:pt idx="280">
                  <c:v>0.10619011114503127</c:v>
                </c:pt>
                <c:pt idx="281">
                  <c:v>0.10619011114503127</c:v>
                </c:pt>
                <c:pt idx="282">
                  <c:v>0.10619011114503127</c:v>
                </c:pt>
                <c:pt idx="283">
                  <c:v>0.10619011114503127</c:v>
                </c:pt>
                <c:pt idx="284">
                  <c:v>0.10619011114503127</c:v>
                </c:pt>
                <c:pt idx="285">
                  <c:v>0.10619011114503127</c:v>
                </c:pt>
                <c:pt idx="286">
                  <c:v>0.10619011114503127</c:v>
                </c:pt>
                <c:pt idx="287">
                  <c:v>0.10619011114503127</c:v>
                </c:pt>
              </c:numCache>
            </c:numRef>
          </c:val>
        </c:ser>
        <c:ser>
          <c:idx val="3"/>
          <c:order val="1"/>
          <c:tx>
            <c:strRef>
              <c:f>'All sentences table'!$E$3</c:f>
              <c:strCache>
                <c:ptCount val="1"/>
                <c:pt idx="0">
                  <c:v>Community</c:v>
                </c:pt>
              </c:strCache>
            </c:strRef>
          </c:tx>
          <c:spPr>
            <a:solidFill>
              <a:srgbClr val="D38227"/>
            </a:solidFill>
            <a:ln>
              <a:noFill/>
            </a:ln>
          </c:spPr>
          <c:cat>
            <c:numRef>
              <c:f>'All sentences table'!$B$4:$B$291</c:f>
              <c:numCache>
                <c:formatCode>mmm\-yy</c:formatCode>
                <c:ptCount val="288"/>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43312</c:v>
                </c:pt>
                <c:pt idx="218">
                  <c:v>43343</c:v>
                </c:pt>
                <c:pt idx="219">
                  <c:v>43373</c:v>
                </c:pt>
                <c:pt idx="220">
                  <c:v>43404</c:v>
                </c:pt>
                <c:pt idx="221">
                  <c:v>43434</c:v>
                </c:pt>
                <c:pt idx="222">
                  <c:v>43465</c:v>
                </c:pt>
                <c:pt idx="223">
                  <c:v>43496</c:v>
                </c:pt>
                <c:pt idx="224">
                  <c:v>43524</c:v>
                </c:pt>
                <c:pt idx="225">
                  <c:v>43555</c:v>
                </c:pt>
                <c:pt idx="226">
                  <c:v>43585</c:v>
                </c:pt>
                <c:pt idx="227">
                  <c:v>43616</c:v>
                </c:pt>
                <c:pt idx="228">
                  <c:v>43646</c:v>
                </c:pt>
                <c:pt idx="229">
                  <c:v>43677</c:v>
                </c:pt>
                <c:pt idx="230">
                  <c:v>43708</c:v>
                </c:pt>
                <c:pt idx="231">
                  <c:v>43738</c:v>
                </c:pt>
                <c:pt idx="232">
                  <c:v>43769</c:v>
                </c:pt>
                <c:pt idx="233">
                  <c:v>43799</c:v>
                </c:pt>
                <c:pt idx="234">
                  <c:v>43830</c:v>
                </c:pt>
                <c:pt idx="235">
                  <c:v>43861</c:v>
                </c:pt>
                <c:pt idx="236">
                  <c:v>43890</c:v>
                </c:pt>
                <c:pt idx="237">
                  <c:v>43921</c:v>
                </c:pt>
                <c:pt idx="238">
                  <c:v>43951</c:v>
                </c:pt>
                <c:pt idx="239">
                  <c:v>43982</c:v>
                </c:pt>
                <c:pt idx="240">
                  <c:v>44012</c:v>
                </c:pt>
                <c:pt idx="241">
                  <c:v>44043</c:v>
                </c:pt>
                <c:pt idx="242">
                  <c:v>44074</c:v>
                </c:pt>
                <c:pt idx="243">
                  <c:v>44104</c:v>
                </c:pt>
                <c:pt idx="244">
                  <c:v>44135</c:v>
                </c:pt>
                <c:pt idx="245">
                  <c:v>44165</c:v>
                </c:pt>
                <c:pt idx="246">
                  <c:v>44196</c:v>
                </c:pt>
                <c:pt idx="247">
                  <c:v>44227</c:v>
                </c:pt>
                <c:pt idx="248">
                  <c:v>44255</c:v>
                </c:pt>
                <c:pt idx="249">
                  <c:v>44286</c:v>
                </c:pt>
                <c:pt idx="250">
                  <c:v>44316</c:v>
                </c:pt>
                <c:pt idx="251">
                  <c:v>44347</c:v>
                </c:pt>
                <c:pt idx="252">
                  <c:v>44377</c:v>
                </c:pt>
                <c:pt idx="253">
                  <c:v>44408</c:v>
                </c:pt>
                <c:pt idx="254">
                  <c:v>44439</c:v>
                </c:pt>
                <c:pt idx="255">
                  <c:v>44469</c:v>
                </c:pt>
                <c:pt idx="256">
                  <c:v>44500</c:v>
                </c:pt>
                <c:pt idx="257">
                  <c:v>44530</c:v>
                </c:pt>
                <c:pt idx="258">
                  <c:v>44561</c:v>
                </c:pt>
                <c:pt idx="259">
                  <c:v>44592</c:v>
                </c:pt>
                <c:pt idx="260">
                  <c:v>44620</c:v>
                </c:pt>
                <c:pt idx="261">
                  <c:v>44651</c:v>
                </c:pt>
                <c:pt idx="262">
                  <c:v>44681</c:v>
                </c:pt>
                <c:pt idx="263">
                  <c:v>44712</c:v>
                </c:pt>
                <c:pt idx="264">
                  <c:v>44742</c:v>
                </c:pt>
                <c:pt idx="265">
                  <c:v>44773</c:v>
                </c:pt>
                <c:pt idx="266">
                  <c:v>44804</c:v>
                </c:pt>
                <c:pt idx="267">
                  <c:v>44834</c:v>
                </c:pt>
                <c:pt idx="268">
                  <c:v>44865</c:v>
                </c:pt>
                <c:pt idx="269">
                  <c:v>44895</c:v>
                </c:pt>
                <c:pt idx="270">
                  <c:v>44926</c:v>
                </c:pt>
                <c:pt idx="271">
                  <c:v>44957</c:v>
                </c:pt>
                <c:pt idx="272">
                  <c:v>44985</c:v>
                </c:pt>
                <c:pt idx="273">
                  <c:v>45016</c:v>
                </c:pt>
                <c:pt idx="274">
                  <c:v>45046</c:v>
                </c:pt>
                <c:pt idx="275">
                  <c:v>45077</c:v>
                </c:pt>
                <c:pt idx="276">
                  <c:v>45107</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numCache>
            </c:numRef>
          </c:cat>
          <c:val>
            <c:numRef>
              <c:f>'All sentences table'!$E$4:$E$292</c:f>
              <c:numCache>
                <c:formatCode>0.00%</c:formatCode>
                <c:ptCount val="289"/>
                <c:pt idx="0">
                  <c:v>0.2946448577190231</c:v>
                </c:pt>
                <c:pt idx="1">
                  <c:v>0.29567335575919268</c:v>
                </c:pt>
                <c:pt idx="2">
                  <c:v>0.30396902226524686</c:v>
                </c:pt>
                <c:pt idx="3">
                  <c:v>0.2927718416090509</c:v>
                </c:pt>
                <c:pt idx="4">
                  <c:v>0.29325209794229223</c:v>
                </c:pt>
                <c:pt idx="5">
                  <c:v>0.29152308752584427</c:v>
                </c:pt>
                <c:pt idx="6">
                  <c:v>0.28107703814510099</c:v>
                </c:pt>
                <c:pt idx="7">
                  <c:v>0.26609094589124277</c:v>
                </c:pt>
                <c:pt idx="8">
                  <c:v>0.29205110007097235</c:v>
                </c:pt>
                <c:pt idx="9">
                  <c:v>0.27402284396940163</c:v>
                </c:pt>
                <c:pt idx="10">
                  <c:v>0.27823447578095356</c:v>
                </c:pt>
                <c:pt idx="11">
                  <c:v>0.28798604698881708</c:v>
                </c:pt>
                <c:pt idx="12">
                  <c:v>0.28921203082276908</c:v>
                </c:pt>
                <c:pt idx="13">
                  <c:v>0.28198155592338614</c:v>
                </c:pt>
                <c:pt idx="14">
                  <c:v>0.28740283249920134</c:v>
                </c:pt>
                <c:pt idx="15">
                  <c:v>0.28653717347622237</c:v>
                </c:pt>
                <c:pt idx="16">
                  <c:v>0.28028954550848462</c:v>
                </c:pt>
                <c:pt idx="17">
                  <c:v>0.27777067621117218</c:v>
                </c:pt>
                <c:pt idx="18">
                  <c:v>0.27809409649385675</c:v>
                </c:pt>
                <c:pt idx="19">
                  <c:v>0.22049349702200072</c:v>
                </c:pt>
                <c:pt idx="20">
                  <c:v>0.2680166016853226</c:v>
                </c:pt>
                <c:pt idx="21">
                  <c:v>0.28543379555773712</c:v>
                </c:pt>
                <c:pt idx="22">
                  <c:v>0.2635063559322034</c:v>
                </c:pt>
                <c:pt idx="23">
                  <c:v>0.26828438598480553</c:v>
                </c:pt>
                <c:pt idx="24">
                  <c:v>0.26936877076411958</c:v>
                </c:pt>
                <c:pt idx="25">
                  <c:v>0.26119235095613047</c:v>
                </c:pt>
                <c:pt idx="26">
                  <c:v>0.26474968495818535</c:v>
                </c:pt>
                <c:pt idx="27">
                  <c:v>0.26874189364461737</c:v>
                </c:pt>
                <c:pt idx="28">
                  <c:v>0.25719995297989889</c:v>
                </c:pt>
                <c:pt idx="29">
                  <c:v>0.25931501693639442</c:v>
                </c:pt>
                <c:pt idx="30">
                  <c:v>0.23949521564276799</c:v>
                </c:pt>
                <c:pt idx="31">
                  <c:v>0.19954970968124186</c:v>
                </c:pt>
                <c:pt idx="32">
                  <c:v>0.23853779429987609</c:v>
                </c:pt>
                <c:pt idx="33">
                  <c:v>0.24673403993098347</c:v>
                </c:pt>
                <c:pt idx="34">
                  <c:v>0.23656494733999459</c:v>
                </c:pt>
                <c:pt idx="35">
                  <c:v>0.25543071161048692</c:v>
                </c:pt>
                <c:pt idx="36">
                  <c:v>0.26810584958217271</c:v>
                </c:pt>
                <c:pt idx="37">
                  <c:v>0.26393204889165112</c:v>
                </c:pt>
                <c:pt idx="38">
                  <c:v>0.25561351780449082</c:v>
                </c:pt>
                <c:pt idx="39">
                  <c:v>0.25888758407174123</c:v>
                </c:pt>
                <c:pt idx="40">
                  <c:v>0.25897319400272606</c:v>
                </c:pt>
                <c:pt idx="41">
                  <c:v>0.25593869731800767</c:v>
                </c:pt>
                <c:pt idx="42">
                  <c:v>0.25296044343663393</c:v>
                </c:pt>
                <c:pt idx="43">
                  <c:v>0.19633716300762144</c:v>
                </c:pt>
                <c:pt idx="44">
                  <c:v>0.2510772097356469</c:v>
                </c:pt>
                <c:pt idx="45">
                  <c:v>0.24630832841110456</c:v>
                </c:pt>
                <c:pt idx="46">
                  <c:v>0.22775195556059405</c:v>
                </c:pt>
                <c:pt idx="47">
                  <c:v>0.24775956284153006</c:v>
                </c:pt>
                <c:pt idx="48">
                  <c:v>0.25555555555555554</c:v>
                </c:pt>
                <c:pt idx="49">
                  <c:v>0.26025906171764451</c:v>
                </c:pt>
                <c:pt idx="50">
                  <c:v>0.25434602649006621</c:v>
                </c:pt>
                <c:pt idx="51">
                  <c:v>0.26038372338182586</c:v>
                </c:pt>
                <c:pt idx="52">
                  <c:v>0.25429917550058895</c:v>
                </c:pt>
                <c:pt idx="53">
                  <c:v>0.26379967338051169</c:v>
                </c:pt>
                <c:pt idx="54">
                  <c:v>0.2484472049689441</c:v>
                </c:pt>
                <c:pt idx="55">
                  <c:v>0.21073509359117393</c:v>
                </c:pt>
                <c:pt idx="56">
                  <c:v>0.25701288855193327</c:v>
                </c:pt>
                <c:pt idx="57">
                  <c:v>0.2573162800780403</c:v>
                </c:pt>
                <c:pt idx="58">
                  <c:v>0.24315812337098175</c:v>
                </c:pt>
                <c:pt idx="59">
                  <c:v>0.25895917731380491</c:v>
                </c:pt>
                <c:pt idx="60">
                  <c:v>0.25046667398704292</c:v>
                </c:pt>
                <c:pt idx="61">
                  <c:v>0.26874265569917744</c:v>
                </c:pt>
                <c:pt idx="62">
                  <c:v>0.25492024031489541</c:v>
                </c:pt>
                <c:pt idx="63">
                  <c:v>0.25637727759914253</c:v>
                </c:pt>
                <c:pt idx="64">
                  <c:v>0.25898936805638512</c:v>
                </c:pt>
                <c:pt idx="65">
                  <c:v>0.26469340123063867</c:v>
                </c:pt>
                <c:pt idx="66">
                  <c:v>0.25092960635978973</c:v>
                </c:pt>
                <c:pt idx="67">
                  <c:v>0.20735632183908045</c:v>
                </c:pt>
                <c:pt idx="68">
                  <c:v>0.26252236135957069</c:v>
                </c:pt>
                <c:pt idx="69">
                  <c:v>0.2533917316526012</c:v>
                </c:pt>
                <c:pt idx="70">
                  <c:v>0.24797843665768193</c:v>
                </c:pt>
                <c:pt idx="71">
                  <c:v>0.25608446671438795</c:v>
                </c:pt>
                <c:pt idx="72">
                  <c:v>0.25030450669914739</c:v>
                </c:pt>
                <c:pt idx="73">
                  <c:v>0.26148068669527896</c:v>
                </c:pt>
                <c:pt idx="74">
                  <c:v>0.26971715416545999</c:v>
                </c:pt>
                <c:pt idx="75">
                  <c:v>0.25763682647433178</c:v>
                </c:pt>
                <c:pt idx="76">
                  <c:v>0.26240280363596541</c:v>
                </c:pt>
                <c:pt idx="77">
                  <c:v>0.25674325674325676</c:v>
                </c:pt>
                <c:pt idx="78">
                  <c:v>0.2523111056329348</c:v>
                </c:pt>
                <c:pt idx="79">
                  <c:v>0.22162278808804489</c:v>
                </c:pt>
                <c:pt idx="80">
                  <c:v>0.2604327666151468</c:v>
                </c:pt>
                <c:pt idx="81">
                  <c:v>0.2530710261383578</c:v>
                </c:pt>
                <c:pt idx="82">
                  <c:v>0.25934340565716235</c:v>
                </c:pt>
                <c:pt idx="83">
                  <c:v>0.25764539508573447</c:v>
                </c:pt>
                <c:pt idx="84">
                  <c:v>0.24956028923197185</c:v>
                </c:pt>
                <c:pt idx="85">
                  <c:v>0.25933571026458996</c:v>
                </c:pt>
                <c:pt idx="86">
                  <c:v>0.26041131105398457</c:v>
                </c:pt>
                <c:pt idx="87">
                  <c:v>0.25936395759717312</c:v>
                </c:pt>
                <c:pt idx="88">
                  <c:v>0.27647960160888718</c:v>
                </c:pt>
                <c:pt idx="89">
                  <c:v>0.28249714937286202</c:v>
                </c:pt>
                <c:pt idx="90">
                  <c:v>0.28314199395770395</c:v>
                </c:pt>
                <c:pt idx="91">
                  <c:v>0.25914366526870186</c:v>
                </c:pt>
                <c:pt idx="92">
                  <c:v>0.28801909307875895</c:v>
                </c:pt>
                <c:pt idx="93">
                  <c:v>0.28790014093013894</c:v>
                </c:pt>
                <c:pt idx="94">
                  <c:v>0.2970744680851064</c:v>
                </c:pt>
                <c:pt idx="95">
                  <c:v>0.2963289021920944</c:v>
                </c:pt>
                <c:pt idx="96">
                  <c:v>0.30215239306148395</c:v>
                </c:pt>
                <c:pt idx="97">
                  <c:v>0.29964347898184229</c:v>
                </c:pt>
                <c:pt idx="98">
                  <c:v>0.2911380683396611</c:v>
                </c:pt>
                <c:pt idx="99">
                  <c:v>0.30764336999000275</c:v>
                </c:pt>
                <c:pt idx="100">
                  <c:v>0.29188527457152852</c:v>
                </c:pt>
                <c:pt idx="101">
                  <c:v>0.29749576350969686</c:v>
                </c:pt>
                <c:pt idx="102">
                  <c:v>0.30050722557182508</c:v>
                </c:pt>
                <c:pt idx="103">
                  <c:v>0.27433377433377432</c:v>
                </c:pt>
                <c:pt idx="104">
                  <c:v>0.31280744905130009</c:v>
                </c:pt>
                <c:pt idx="105">
                  <c:v>0.30859783746076036</c:v>
                </c:pt>
                <c:pt idx="106">
                  <c:v>0.30828025477707005</c:v>
                </c:pt>
                <c:pt idx="107">
                  <c:v>0.3098049066398727</c:v>
                </c:pt>
                <c:pt idx="108">
                  <c:v>0.32122693182775763</c:v>
                </c:pt>
                <c:pt idx="109">
                  <c:v>0.31647180466078106</c:v>
                </c:pt>
                <c:pt idx="110">
                  <c:v>0.33253778838504378</c:v>
                </c:pt>
                <c:pt idx="111">
                  <c:v>0.32563529509146594</c:v>
                </c:pt>
                <c:pt idx="112">
                  <c:v>0.32226290097629012</c:v>
                </c:pt>
                <c:pt idx="113">
                  <c:v>0.33642407277816655</c:v>
                </c:pt>
                <c:pt idx="114">
                  <c:v>0.33028832429346272</c:v>
                </c:pt>
                <c:pt idx="115">
                  <c:v>0.28590223661572717</c:v>
                </c:pt>
                <c:pt idx="116">
                  <c:v>0.32701509017298491</c:v>
                </c:pt>
                <c:pt idx="117">
                  <c:v>0.33425648126778984</c:v>
                </c:pt>
                <c:pt idx="118">
                  <c:v>0.33290688111121264</c:v>
                </c:pt>
                <c:pt idx="119">
                  <c:v>0.33465632329063683</c:v>
                </c:pt>
                <c:pt idx="120">
                  <c:v>0.35670281995661607</c:v>
                </c:pt>
                <c:pt idx="121">
                  <c:v>0.35626239117317471</c:v>
                </c:pt>
                <c:pt idx="122">
                  <c:v>0.36067142111671596</c:v>
                </c:pt>
                <c:pt idx="123">
                  <c:v>0.35333453822519428</c:v>
                </c:pt>
                <c:pt idx="124">
                  <c:v>0.35340210275738942</c:v>
                </c:pt>
                <c:pt idx="125">
                  <c:v>0.36518585675430643</c:v>
                </c:pt>
                <c:pt idx="126">
                  <c:v>0.36280803478981155</c:v>
                </c:pt>
                <c:pt idx="127">
                  <c:v>0.33404280477710774</c:v>
                </c:pt>
                <c:pt idx="128">
                  <c:v>0.36411920920625551</c:v>
                </c:pt>
                <c:pt idx="129">
                  <c:v>0.37391628600727139</c:v>
                </c:pt>
                <c:pt idx="130">
                  <c:v>0.37266870125466262</c:v>
                </c:pt>
                <c:pt idx="131">
                  <c:v>0.3649497487437186</c:v>
                </c:pt>
                <c:pt idx="132">
                  <c:v>0.37197163679338191</c:v>
                </c:pt>
                <c:pt idx="133">
                  <c:v>0.36644703497212366</c:v>
                </c:pt>
                <c:pt idx="134">
                  <c:v>0.37769280984799031</c:v>
                </c:pt>
                <c:pt idx="135">
                  <c:v>0.37359175100248232</c:v>
                </c:pt>
                <c:pt idx="136">
                  <c:v>0.38211999566019311</c:v>
                </c:pt>
                <c:pt idx="137">
                  <c:v>0.38750126403074125</c:v>
                </c:pt>
                <c:pt idx="138">
                  <c:v>0.38067437150005956</c:v>
                </c:pt>
                <c:pt idx="139">
                  <c:v>0.38846308995562728</c:v>
                </c:pt>
                <c:pt idx="140">
                  <c:v>0.38327893018848058</c:v>
                </c:pt>
                <c:pt idx="141">
                  <c:v>0.3904648153677715</c:v>
                </c:pt>
                <c:pt idx="142">
                  <c:v>0.38857216895568802</c:v>
                </c:pt>
                <c:pt idx="143">
                  <c:v>0.39679817038307602</c:v>
                </c:pt>
                <c:pt idx="144">
                  <c:v>0.37944316055904037</c:v>
                </c:pt>
                <c:pt idx="145">
                  <c:v>0.38481848184818485</c:v>
                </c:pt>
                <c:pt idx="146">
                  <c:v>0.40902417539395125</c:v>
                </c:pt>
                <c:pt idx="147">
                  <c:v>0.39977515458122542</c:v>
                </c:pt>
                <c:pt idx="148">
                  <c:v>0.39585605234460197</c:v>
                </c:pt>
                <c:pt idx="149">
                  <c:v>0.40096205237840726</c:v>
                </c:pt>
                <c:pt idx="150">
                  <c:v>0.3839604504257072</c:v>
                </c:pt>
                <c:pt idx="151">
                  <c:v>0.3738520408163265</c:v>
                </c:pt>
                <c:pt idx="152">
                  <c:v>0.389730241362991</c:v>
                </c:pt>
                <c:pt idx="153">
                  <c:v>0.38289349670122524</c:v>
                </c:pt>
                <c:pt idx="154">
                  <c:v>0.37906578625580828</c:v>
                </c:pt>
                <c:pt idx="155">
                  <c:v>0.38802421098140943</c:v>
                </c:pt>
                <c:pt idx="156">
                  <c:v>0.38445141065830724</c:v>
                </c:pt>
                <c:pt idx="157">
                  <c:v>0.38807611923880764</c:v>
                </c:pt>
                <c:pt idx="158">
                  <c:v>0.38639822076553904</c:v>
                </c:pt>
                <c:pt idx="159">
                  <c:v>0.39274738783036262</c:v>
                </c:pt>
                <c:pt idx="160">
                  <c:v>0.39875890599862102</c:v>
                </c:pt>
                <c:pt idx="161">
                  <c:v>0.39605346912794398</c:v>
                </c:pt>
                <c:pt idx="162">
                  <c:v>0.38935837245696403</c:v>
                </c:pt>
                <c:pt idx="163">
                  <c:v>0.39011487303506648</c:v>
                </c:pt>
                <c:pt idx="164">
                  <c:v>0.39011997177134794</c:v>
                </c:pt>
                <c:pt idx="165">
                  <c:v>0.39300847457627119</c:v>
                </c:pt>
                <c:pt idx="166">
                  <c:v>0.40584281991496363</c:v>
                </c:pt>
                <c:pt idx="167">
                  <c:v>0.39314634432578338</c:v>
                </c:pt>
                <c:pt idx="168">
                  <c:v>0.38959966983078825</c:v>
                </c:pt>
                <c:pt idx="169">
                  <c:v>0.41290100034494653</c:v>
                </c:pt>
                <c:pt idx="170">
                  <c:v>0.3944144381504413</c:v>
                </c:pt>
                <c:pt idx="171">
                  <c:v>0.40794952681388014</c:v>
                </c:pt>
                <c:pt idx="172">
                  <c:v>0.3987466207913492</c:v>
                </c:pt>
                <c:pt idx="173">
                  <c:v>0.39776536312849164</c:v>
                </c:pt>
                <c:pt idx="174">
                  <c:v>0.41060400662750413</c:v>
                </c:pt>
                <c:pt idx="175">
                  <c:v>0.37225207620908646</c:v>
                </c:pt>
                <c:pt idx="176">
                  <c:v>0.38336562826054554</c:v>
                </c:pt>
                <c:pt idx="177">
                  <c:v>0.40385843873770283</c:v>
                </c:pt>
                <c:pt idx="178">
                  <c:v>0.40966325036603218</c:v>
                </c:pt>
                <c:pt idx="179">
                  <c:v>0.40155728587319245</c:v>
                </c:pt>
                <c:pt idx="180">
                  <c:v>0.42507242559915726</c:v>
                </c:pt>
                <c:pt idx="181">
                  <c:v>0.41854848448255044</c:v>
                </c:pt>
                <c:pt idx="182">
                  <c:v>0.44795037756202805</c:v>
                </c:pt>
                <c:pt idx="183">
                  <c:v>0.43814306712395884</c:v>
                </c:pt>
                <c:pt idx="184">
                  <c:v>0.42499999999999999</c:v>
                </c:pt>
                <c:pt idx="185">
                  <c:v>0.44183864915572235</c:v>
                </c:pt>
                <c:pt idx="186">
                  <c:v>0.42903178555734583</c:v>
                </c:pt>
                <c:pt idx="187">
                  <c:v>0.40217993509944255</c:v>
                </c:pt>
                <c:pt idx="188">
                  <c:v>0.40217993509944255</c:v>
                </c:pt>
                <c:pt idx="189">
                  <c:v>0.40217993509944255</c:v>
                </c:pt>
                <c:pt idx="190">
                  <c:v>0.40217993509944255</c:v>
                </c:pt>
                <c:pt idx="191">
                  <c:v>0.40217993509944255</c:v>
                </c:pt>
                <c:pt idx="192">
                  <c:v>0.40217993509944255</c:v>
                </c:pt>
                <c:pt idx="193">
                  <c:v>0.40217993509944255</c:v>
                </c:pt>
                <c:pt idx="194">
                  <c:v>0.40217993509944255</c:v>
                </c:pt>
                <c:pt idx="195">
                  <c:v>0.40217993509944255</c:v>
                </c:pt>
                <c:pt idx="196">
                  <c:v>0.40217993509944255</c:v>
                </c:pt>
                <c:pt idx="197">
                  <c:v>0.40217993509944255</c:v>
                </c:pt>
                <c:pt idx="198">
                  <c:v>0.40217993509944255</c:v>
                </c:pt>
                <c:pt idx="199">
                  <c:v>0.40217993509944255</c:v>
                </c:pt>
                <c:pt idx="200">
                  <c:v>0.40217993509944255</c:v>
                </c:pt>
                <c:pt idx="201">
                  <c:v>0.40217993509944255</c:v>
                </c:pt>
                <c:pt idx="202">
                  <c:v>0.40217993509944255</c:v>
                </c:pt>
                <c:pt idx="203">
                  <c:v>0.40217993509944255</c:v>
                </c:pt>
                <c:pt idx="204">
                  <c:v>0.40217993509944255</c:v>
                </c:pt>
                <c:pt idx="205">
                  <c:v>0.40217993509944255</c:v>
                </c:pt>
                <c:pt idx="206">
                  <c:v>0.40217993509944255</c:v>
                </c:pt>
                <c:pt idx="207">
                  <c:v>0.40217993509944255</c:v>
                </c:pt>
                <c:pt idx="208">
                  <c:v>0.40217993509944255</c:v>
                </c:pt>
                <c:pt idx="209">
                  <c:v>0.40217993509944255</c:v>
                </c:pt>
                <c:pt idx="210">
                  <c:v>0.40217993509944255</c:v>
                </c:pt>
                <c:pt idx="211">
                  <c:v>0.40217993509944255</c:v>
                </c:pt>
                <c:pt idx="212">
                  <c:v>0.40217993509944255</c:v>
                </c:pt>
                <c:pt idx="213">
                  <c:v>0.40217993509944255</c:v>
                </c:pt>
                <c:pt idx="214">
                  <c:v>0.40217993509944255</c:v>
                </c:pt>
                <c:pt idx="215">
                  <c:v>0.40217993509944255</c:v>
                </c:pt>
                <c:pt idx="216">
                  <c:v>0.40217993509944255</c:v>
                </c:pt>
                <c:pt idx="217">
                  <c:v>0.40217993509944255</c:v>
                </c:pt>
                <c:pt idx="218">
                  <c:v>0.40217993509944255</c:v>
                </c:pt>
                <c:pt idx="219">
                  <c:v>0.40217993509944255</c:v>
                </c:pt>
                <c:pt idx="220">
                  <c:v>0.40217993509944255</c:v>
                </c:pt>
                <c:pt idx="221">
                  <c:v>0.40217993509944255</c:v>
                </c:pt>
                <c:pt idx="222">
                  <c:v>0.40217993509944255</c:v>
                </c:pt>
                <c:pt idx="223">
                  <c:v>0.40217993509944255</c:v>
                </c:pt>
                <c:pt idx="224">
                  <c:v>0.40217993509944255</c:v>
                </c:pt>
                <c:pt idx="225">
                  <c:v>0.40217993509944255</c:v>
                </c:pt>
                <c:pt idx="226">
                  <c:v>0.40217993509944255</c:v>
                </c:pt>
                <c:pt idx="227">
                  <c:v>0.40217993509944255</c:v>
                </c:pt>
                <c:pt idx="228">
                  <c:v>0.40217993509944255</c:v>
                </c:pt>
                <c:pt idx="229">
                  <c:v>0.40217993509944255</c:v>
                </c:pt>
                <c:pt idx="230">
                  <c:v>0.40217993509944255</c:v>
                </c:pt>
                <c:pt idx="231">
                  <c:v>0.40217993509944255</c:v>
                </c:pt>
                <c:pt idx="232">
                  <c:v>0.40217993509944255</c:v>
                </c:pt>
                <c:pt idx="233">
                  <c:v>0.40217993509944255</c:v>
                </c:pt>
                <c:pt idx="234">
                  <c:v>0.40217993509944255</c:v>
                </c:pt>
                <c:pt idx="235">
                  <c:v>0.40217993509944255</c:v>
                </c:pt>
                <c:pt idx="236">
                  <c:v>0.40217993509944255</c:v>
                </c:pt>
                <c:pt idx="237">
                  <c:v>0.40217993509944255</c:v>
                </c:pt>
                <c:pt idx="238">
                  <c:v>0.40217993509944255</c:v>
                </c:pt>
                <c:pt idx="239">
                  <c:v>0.40217993509944255</c:v>
                </c:pt>
                <c:pt idx="240">
                  <c:v>0.40217993509944255</c:v>
                </c:pt>
                <c:pt idx="241">
                  <c:v>0.40217993509944255</c:v>
                </c:pt>
                <c:pt idx="242">
                  <c:v>0.40217993509944255</c:v>
                </c:pt>
                <c:pt idx="243">
                  <c:v>0.40217993509944255</c:v>
                </c:pt>
                <c:pt idx="244">
                  <c:v>0.40217993509944255</c:v>
                </c:pt>
                <c:pt idx="245">
                  <c:v>0.40217993509944255</c:v>
                </c:pt>
                <c:pt idx="246">
                  <c:v>0.40217993509944255</c:v>
                </c:pt>
                <c:pt idx="247">
                  <c:v>0.40217993509944255</c:v>
                </c:pt>
                <c:pt idx="248">
                  <c:v>0.40217993509944255</c:v>
                </c:pt>
                <c:pt idx="249">
                  <c:v>0.40217993509944255</c:v>
                </c:pt>
                <c:pt idx="250">
                  <c:v>0.40217993509944255</c:v>
                </c:pt>
                <c:pt idx="251">
                  <c:v>0.40217993509944255</c:v>
                </c:pt>
                <c:pt idx="252">
                  <c:v>0.40217993509944255</c:v>
                </c:pt>
                <c:pt idx="253">
                  <c:v>0.40217993509944255</c:v>
                </c:pt>
                <c:pt idx="254">
                  <c:v>0.40217993509944255</c:v>
                </c:pt>
                <c:pt idx="255">
                  <c:v>0.40217993509944255</c:v>
                </c:pt>
                <c:pt idx="256">
                  <c:v>0.40217993509944255</c:v>
                </c:pt>
                <c:pt idx="257">
                  <c:v>0.40217993509944255</c:v>
                </c:pt>
                <c:pt idx="258">
                  <c:v>0.40217993509944255</c:v>
                </c:pt>
                <c:pt idx="259">
                  <c:v>0.40217993509944255</c:v>
                </c:pt>
                <c:pt idx="260">
                  <c:v>0.40217993509944255</c:v>
                </c:pt>
                <c:pt idx="261">
                  <c:v>0.40217993509944255</c:v>
                </c:pt>
                <c:pt idx="262">
                  <c:v>0.40217993509944255</c:v>
                </c:pt>
                <c:pt idx="263">
                  <c:v>0.40217993509944255</c:v>
                </c:pt>
                <c:pt idx="264">
                  <c:v>0.40217993509944255</c:v>
                </c:pt>
                <c:pt idx="265">
                  <c:v>0.40217993509944255</c:v>
                </c:pt>
                <c:pt idx="266">
                  <c:v>0.40217993509944255</c:v>
                </c:pt>
                <c:pt idx="267">
                  <c:v>0.40217993509944255</c:v>
                </c:pt>
                <c:pt idx="268">
                  <c:v>0.40217993509944255</c:v>
                </c:pt>
                <c:pt idx="269">
                  <c:v>0.40217993509944255</c:v>
                </c:pt>
                <c:pt idx="270">
                  <c:v>0.40217993509944255</c:v>
                </c:pt>
                <c:pt idx="271">
                  <c:v>0.40217993509944255</c:v>
                </c:pt>
                <c:pt idx="272">
                  <c:v>0.40217993509944255</c:v>
                </c:pt>
                <c:pt idx="273">
                  <c:v>0.40217993509944255</c:v>
                </c:pt>
                <c:pt idx="274">
                  <c:v>0.40217993509944255</c:v>
                </c:pt>
                <c:pt idx="275">
                  <c:v>0.40217993509944255</c:v>
                </c:pt>
                <c:pt idx="276">
                  <c:v>0.40217993509944255</c:v>
                </c:pt>
                <c:pt idx="277">
                  <c:v>0.40217993509944255</c:v>
                </c:pt>
                <c:pt idx="278">
                  <c:v>0.40217993509944255</c:v>
                </c:pt>
                <c:pt idx="279">
                  <c:v>0.40217993509944255</c:v>
                </c:pt>
                <c:pt idx="280">
                  <c:v>0.40217993509944255</c:v>
                </c:pt>
                <c:pt idx="281">
                  <c:v>0.40217993509944255</c:v>
                </c:pt>
                <c:pt idx="282">
                  <c:v>0.40217993509944255</c:v>
                </c:pt>
                <c:pt idx="283">
                  <c:v>0.40217993509944255</c:v>
                </c:pt>
                <c:pt idx="284">
                  <c:v>0.40217993509944255</c:v>
                </c:pt>
                <c:pt idx="285">
                  <c:v>0.40217993509944255</c:v>
                </c:pt>
                <c:pt idx="286">
                  <c:v>0.40217993509944255</c:v>
                </c:pt>
                <c:pt idx="287">
                  <c:v>0.40217993509944255</c:v>
                </c:pt>
                <c:pt idx="288">
                  <c:v>0.40217993509944255</c:v>
                </c:pt>
              </c:numCache>
            </c:numRef>
          </c:val>
        </c:ser>
        <c:ser>
          <c:idx val="1"/>
          <c:order val="2"/>
          <c:tx>
            <c:strRef>
              <c:f>'All sentences table'!$D$3</c:f>
              <c:strCache>
                <c:ptCount val="1"/>
                <c:pt idx="0">
                  <c:v>Monetary</c:v>
                </c:pt>
              </c:strCache>
            </c:strRef>
          </c:tx>
          <c:spPr>
            <a:solidFill>
              <a:srgbClr val="2E7638"/>
            </a:solidFill>
          </c:spPr>
          <c:cat>
            <c:numRef>
              <c:f>'All sentences table'!$B$4:$B$291</c:f>
              <c:numCache>
                <c:formatCode>mmm\-yy</c:formatCode>
                <c:ptCount val="288"/>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43312</c:v>
                </c:pt>
                <c:pt idx="218">
                  <c:v>43343</c:v>
                </c:pt>
                <c:pt idx="219">
                  <c:v>43373</c:v>
                </c:pt>
                <c:pt idx="220">
                  <c:v>43404</c:v>
                </c:pt>
                <c:pt idx="221">
                  <c:v>43434</c:v>
                </c:pt>
                <c:pt idx="222">
                  <c:v>43465</c:v>
                </c:pt>
                <c:pt idx="223">
                  <c:v>43496</c:v>
                </c:pt>
                <c:pt idx="224">
                  <c:v>43524</c:v>
                </c:pt>
                <c:pt idx="225">
                  <c:v>43555</c:v>
                </c:pt>
                <c:pt idx="226">
                  <c:v>43585</c:v>
                </c:pt>
                <c:pt idx="227">
                  <c:v>43616</c:v>
                </c:pt>
                <c:pt idx="228">
                  <c:v>43646</c:v>
                </c:pt>
                <c:pt idx="229">
                  <c:v>43677</c:v>
                </c:pt>
                <c:pt idx="230">
                  <c:v>43708</c:v>
                </c:pt>
                <c:pt idx="231">
                  <c:v>43738</c:v>
                </c:pt>
                <c:pt idx="232">
                  <c:v>43769</c:v>
                </c:pt>
                <c:pt idx="233">
                  <c:v>43799</c:v>
                </c:pt>
                <c:pt idx="234">
                  <c:v>43830</c:v>
                </c:pt>
                <c:pt idx="235">
                  <c:v>43861</c:v>
                </c:pt>
                <c:pt idx="236">
                  <c:v>43890</c:v>
                </c:pt>
                <c:pt idx="237">
                  <c:v>43921</c:v>
                </c:pt>
                <c:pt idx="238">
                  <c:v>43951</c:v>
                </c:pt>
                <c:pt idx="239">
                  <c:v>43982</c:v>
                </c:pt>
                <c:pt idx="240">
                  <c:v>44012</c:v>
                </c:pt>
                <c:pt idx="241">
                  <c:v>44043</c:v>
                </c:pt>
                <c:pt idx="242">
                  <c:v>44074</c:v>
                </c:pt>
                <c:pt idx="243">
                  <c:v>44104</c:v>
                </c:pt>
                <c:pt idx="244">
                  <c:v>44135</c:v>
                </c:pt>
                <c:pt idx="245">
                  <c:v>44165</c:v>
                </c:pt>
                <c:pt idx="246">
                  <c:v>44196</c:v>
                </c:pt>
                <c:pt idx="247">
                  <c:v>44227</c:v>
                </c:pt>
                <c:pt idx="248">
                  <c:v>44255</c:v>
                </c:pt>
                <c:pt idx="249">
                  <c:v>44286</c:v>
                </c:pt>
                <c:pt idx="250">
                  <c:v>44316</c:v>
                </c:pt>
                <c:pt idx="251">
                  <c:v>44347</c:v>
                </c:pt>
                <c:pt idx="252">
                  <c:v>44377</c:v>
                </c:pt>
                <c:pt idx="253">
                  <c:v>44408</c:v>
                </c:pt>
                <c:pt idx="254">
                  <c:v>44439</c:v>
                </c:pt>
                <c:pt idx="255">
                  <c:v>44469</c:v>
                </c:pt>
                <c:pt idx="256">
                  <c:v>44500</c:v>
                </c:pt>
                <c:pt idx="257">
                  <c:v>44530</c:v>
                </c:pt>
                <c:pt idx="258">
                  <c:v>44561</c:v>
                </c:pt>
                <c:pt idx="259">
                  <c:v>44592</c:v>
                </c:pt>
                <c:pt idx="260">
                  <c:v>44620</c:v>
                </c:pt>
                <c:pt idx="261">
                  <c:v>44651</c:v>
                </c:pt>
                <c:pt idx="262">
                  <c:v>44681</c:v>
                </c:pt>
                <c:pt idx="263">
                  <c:v>44712</c:v>
                </c:pt>
                <c:pt idx="264">
                  <c:v>44742</c:v>
                </c:pt>
                <c:pt idx="265">
                  <c:v>44773</c:v>
                </c:pt>
                <c:pt idx="266">
                  <c:v>44804</c:v>
                </c:pt>
                <c:pt idx="267">
                  <c:v>44834</c:v>
                </c:pt>
                <c:pt idx="268">
                  <c:v>44865</c:v>
                </c:pt>
                <c:pt idx="269">
                  <c:v>44895</c:v>
                </c:pt>
                <c:pt idx="270">
                  <c:v>44926</c:v>
                </c:pt>
                <c:pt idx="271">
                  <c:v>44957</c:v>
                </c:pt>
                <c:pt idx="272">
                  <c:v>44985</c:v>
                </c:pt>
                <c:pt idx="273">
                  <c:v>45016</c:v>
                </c:pt>
                <c:pt idx="274">
                  <c:v>45046</c:v>
                </c:pt>
                <c:pt idx="275">
                  <c:v>45077</c:v>
                </c:pt>
                <c:pt idx="276">
                  <c:v>45107</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numCache>
            </c:numRef>
          </c:cat>
          <c:val>
            <c:numRef>
              <c:f>'All sentences table'!$D$4:$D$292</c:f>
              <c:numCache>
                <c:formatCode>0.00%</c:formatCode>
                <c:ptCount val="289"/>
                <c:pt idx="0">
                  <c:v>0.46896706251400405</c:v>
                </c:pt>
                <c:pt idx="1">
                  <c:v>0.46259134671151836</c:v>
                </c:pt>
                <c:pt idx="2">
                  <c:v>0.4579972033989459</c:v>
                </c:pt>
                <c:pt idx="3">
                  <c:v>0.47718416090509114</c:v>
                </c:pt>
                <c:pt idx="4">
                  <c:v>0.47580181630072421</c:v>
                </c:pt>
                <c:pt idx="5">
                  <c:v>0.48391913622788879</c:v>
                </c:pt>
                <c:pt idx="6">
                  <c:v>0.47554225878833206</c:v>
                </c:pt>
                <c:pt idx="7">
                  <c:v>0.5319120226690055</c:v>
                </c:pt>
                <c:pt idx="8">
                  <c:v>0.47953631417080672</c:v>
                </c:pt>
                <c:pt idx="9">
                  <c:v>0.49544168500471547</c:v>
                </c:pt>
                <c:pt idx="10">
                  <c:v>0.49766030099911474</c:v>
                </c:pt>
                <c:pt idx="11">
                  <c:v>0.48579049964091514</c:v>
                </c:pt>
                <c:pt idx="12">
                  <c:v>0.4905543127019637</c:v>
                </c:pt>
                <c:pt idx="13">
                  <c:v>0.49515251832584534</c:v>
                </c:pt>
                <c:pt idx="14">
                  <c:v>0.48003407517836227</c:v>
                </c:pt>
                <c:pt idx="15">
                  <c:v>0.49122572002679171</c:v>
                </c:pt>
                <c:pt idx="16">
                  <c:v>0.50231399074403704</c:v>
                </c:pt>
                <c:pt idx="17">
                  <c:v>0.5017256806851591</c:v>
                </c:pt>
                <c:pt idx="18">
                  <c:v>0.48771351513335331</c:v>
                </c:pt>
                <c:pt idx="19">
                  <c:v>0.60216360763340226</c:v>
                </c:pt>
                <c:pt idx="20">
                  <c:v>0.51113067538674384</c:v>
                </c:pt>
                <c:pt idx="21">
                  <c:v>0.48705362621180515</c:v>
                </c:pt>
                <c:pt idx="22">
                  <c:v>0.51363877118644063</c:v>
                </c:pt>
                <c:pt idx="23">
                  <c:v>0.49143893865517635</c:v>
                </c:pt>
                <c:pt idx="24">
                  <c:v>0.50551495016611292</c:v>
                </c:pt>
                <c:pt idx="25">
                  <c:v>0.50168728908886384</c:v>
                </c:pt>
                <c:pt idx="26">
                  <c:v>0.49283995875816244</c:v>
                </c:pt>
                <c:pt idx="27">
                  <c:v>0.49559014267185475</c:v>
                </c:pt>
                <c:pt idx="28">
                  <c:v>0.49947102386270131</c:v>
                </c:pt>
                <c:pt idx="29">
                  <c:v>0.49654999372726133</c:v>
                </c:pt>
                <c:pt idx="30">
                  <c:v>0.51296630148384414</c:v>
                </c:pt>
                <c:pt idx="31">
                  <c:v>0.60433700675435476</c:v>
                </c:pt>
                <c:pt idx="32">
                  <c:v>0.50954151177199503</c:v>
                </c:pt>
                <c:pt idx="33">
                  <c:v>0.50801084545230468</c:v>
                </c:pt>
                <c:pt idx="34">
                  <c:v>0.5369970294355928</c:v>
                </c:pt>
                <c:pt idx="35">
                  <c:v>0.50807918673087216</c:v>
                </c:pt>
                <c:pt idx="36">
                  <c:v>0.50615134633240488</c:v>
                </c:pt>
                <c:pt idx="37">
                  <c:v>0.50466128029832191</c:v>
                </c:pt>
                <c:pt idx="38">
                  <c:v>0.52801088682240871</c:v>
                </c:pt>
                <c:pt idx="39">
                  <c:v>0.53111988897192275</c:v>
                </c:pt>
                <c:pt idx="40">
                  <c:v>0.52680599727396638</c:v>
                </c:pt>
                <c:pt idx="41">
                  <c:v>0.54227330779054916</c:v>
                </c:pt>
                <c:pt idx="42">
                  <c:v>0.51473922902494329</c:v>
                </c:pt>
                <c:pt idx="43">
                  <c:v>0.65840063701512908</c:v>
                </c:pt>
                <c:pt idx="44">
                  <c:v>0.55444276231512757</c:v>
                </c:pt>
                <c:pt idx="45">
                  <c:v>0.53514471352628468</c:v>
                </c:pt>
                <c:pt idx="46">
                  <c:v>0.56206779276725993</c:v>
                </c:pt>
                <c:pt idx="47">
                  <c:v>0.54120218579234969</c:v>
                </c:pt>
                <c:pt idx="48">
                  <c:v>0.52777777777777779</c:v>
                </c:pt>
                <c:pt idx="49">
                  <c:v>0.50843583324262542</c:v>
                </c:pt>
                <c:pt idx="50">
                  <c:v>0.5150041390728477</c:v>
                </c:pt>
                <c:pt idx="51">
                  <c:v>0.51054185114906181</c:v>
                </c:pt>
                <c:pt idx="52">
                  <c:v>0.51590106007067138</c:v>
                </c:pt>
                <c:pt idx="53">
                  <c:v>0.5075666848121938</c:v>
                </c:pt>
                <c:pt idx="54">
                  <c:v>0.51743908265647398</c:v>
                </c:pt>
                <c:pt idx="55">
                  <c:v>0.62042890789636795</c:v>
                </c:pt>
                <c:pt idx="56">
                  <c:v>0.52084912812736917</c:v>
                </c:pt>
                <c:pt idx="57">
                  <c:v>0.51961846954259705</c:v>
                </c:pt>
                <c:pt idx="58">
                  <c:v>0.53029973935708075</c:v>
                </c:pt>
                <c:pt idx="59">
                  <c:v>0.51043938921782483</c:v>
                </c:pt>
                <c:pt idx="60">
                  <c:v>0.51378060832326777</c:v>
                </c:pt>
                <c:pt idx="61">
                  <c:v>0.50070505287896594</c:v>
                </c:pt>
                <c:pt idx="62">
                  <c:v>0.5140874249015952</c:v>
                </c:pt>
                <c:pt idx="63">
                  <c:v>0.50739549839228293</c:v>
                </c:pt>
                <c:pt idx="64">
                  <c:v>0.49301158762393982</c:v>
                </c:pt>
                <c:pt idx="65">
                  <c:v>0.49713558243157224</c:v>
                </c:pt>
                <c:pt idx="66">
                  <c:v>0.48788306193101677</c:v>
                </c:pt>
                <c:pt idx="67">
                  <c:v>0.59908045977011493</c:v>
                </c:pt>
                <c:pt idx="68">
                  <c:v>0.50559033989266544</c:v>
                </c:pt>
                <c:pt idx="69">
                  <c:v>0.5093472919559876</c:v>
                </c:pt>
                <c:pt idx="70">
                  <c:v>0.51776525361431025</c:v>
                </c:pt>
                <c:pt idx="71">
                  <c:v>0.51386900501073729</c:v>
                </c:pt>
                <c:pt idx="72">
                  <c:v>0.51421031262687777</c:v>
                </c:pt>
                <c:pt idx="73">
                  <c:v>0.50311158798283262</c:v>
                </c:pt>
                <c:pt idx="74">
                  <c:v>0.49734530360073365</c:v>
                </c:pt>
                <c:pt idx="75">
                  <c:v>0.50519728468392022</c:v>
                </c:pt>
                <c:pt idx="76">
                  <c:v>0.51155404665425475</c:v>
                </c:pt>
                <c:pt idx="77">
                  <c:v>0.51918081918081915</c:v>
                </c:pt>
                <c:pt idx="78">
                  <c:v>0.49476149389868113</c:v>
                </c:pt>
                <c:pt idx="79">
                  <c:v>0.60142425550280532</c:v>
                </c:pt>
                <c:pt idx="80">
                  <c:v>0.52141753146389935</c:v>
                </c:pt>
                <c:pt idx="81">
                  <c:v>0.51602475293248362</c:v>
                </c:pt>
                <c:pt idx="82">
                  <c:v>0.50971259797796209</c:v>
                </c:pt>
                <c:pt idx="83">
                  <c:v>0.50238642389959343</c:v>
                </c:pt>
                <c:pt idx="84">
                  <c:v>0.52384209497752587</c:v>
                </c:pt>
                <c:pt idx="85">
                  <c:v>0.49962469506474011</c:v>
                </c:pt>
                <c:pt idx="86">
                  <c:v>0.49511568123393318</c:v>
                </c:pt>
                <c:pt idx="87">
                  <c:v>0.5075214538112065</c:v>
                </c:pt>
                <c:pt idx="88">
                  <c:v>0.50756560045968202</c:v>
                </c:pt>
                <c:pt idx="89">
                  <c:v>0.49866970733561383</c:v>
                </c:pt>
                <c:pt idx="90">
                  <c:v>0.49703927492447131</c:v>
                </c:pt>
                <c:pt idx="91">
                  <c:v>0.56188432653857412</c:v>
                </c:pt>
                <c:pt idx="92">
                  <c:v>0.50243436754176607</c:v>
                </c:pt>
                <c:pt idx="93">
                  <c:v>0.49536943829273206</c:v>
                </c:pt>
                <c:pt idx="94">
                  <c:v>0.48741134751773052</c:v>
                </c:pt>
                <c:pt idx="95">
                  <c:v>0.48683863016110573</c:v>
                </c:pt>
                <c:pt idx="96">
                  <c:v>0.47843066024884207</c:v>
                </c:pt>
                <c:pt idx="97">
                  <c:v>0.47409004228505097</c:v>
                </c:pt>
                <c:pt idx="98">
                  <c:v>0.4833780905639411</c:v>
                </c:pt>
                <c:pt idx="99">
                  <c:v>0.47686994456057441</c:v>
                </c:pt>
                <c:pt idx="100">
                  <c:v>0.47761455054214763</c:v>
                </c:pt>
                <c:pt idx="101">
                  <c:v>0.46149501035586521</c:v>
                </c:pt>
                <c:pt idx="102">
                  <c:v>0.45449325294286536</c:v>
                </c:pt>
                <c:pt idx="103">
                  <c:v>0.5233415233415234</c:v>
                </c:pt>
                <c:pt idx="104">
                  <c:v>0.45836261419536189</c:v>
                </c:pt>
                <c:pt idx="105">
                  <c:v>0.45273805371468434</c:v>
                </c:pt>
                <c:pt idx="106">
                  <c:v>0.46131634819532907</c:v>
                </c:pt>
                <c:pt idx="107">
                  <c:v>0.44930084568366407</c:v>
                </c:pt>
                <c:pt idx="108">
                  <c:v>0.4514199039352827</c:v>
                </c:pt>
                <c:pt idx="109">
                  <c:v>0.45009146583949733</c:v>
                </c:pt>
                <c:pt idx="110">
                  <c:v>0.43251127022010077</c:v>
                </c:pt>
                <c:pt idx="111">
                  <c:v>0.43953315122920289</c:v>
                </c:pt>
                <c:pt idx="112">
                  <c:v>0.45362622036262201</c:v>
                </c:pt>
                <c:pt idx="113">
                  <c:v>0.42529741077676697</c:v>
                </c:pt>
                <c:pt idx="114">
                  <c:v>0.4234465696070035</c:v>
                </c:pt>
                <c:pt idx="115">
                  <c:v>0.51219512195121952</c:v>
                </c:pt>
                <c:pt idx="116">
                  <c:v>0.44497607655502391</c:v>
                </c:pt>
                <c:pt idx="117">
                  <c:v>0.43749519193784137</c:v>
                </c:pt>
                <c:pt idx="118">
                  <c:v>0.44192634560906513</c:v>
                </c:pt>
                <c:pt idx="119">
                  <c:v>0.43045282338084068</c:v>
                </c:pt>
                <c:pt idx="120">
                  <c:v>0.41388286334056401</c:v>
                </c:pt>
                <c:pt idx="121">
                  <c:v>0.41470562882510126</c:v>
                </c:pt>
                <c:pt idx="122">
                  <c:v>0.41059314663419727</c:v>
                </c:pt>
                <c:pt idx="123">
                  <c:v>0.40963311042833905</c:v>
                </c:pt>
                <c:pt idx="124">
                  <c:v>0.42402301130728032</c:v>
                </c:pt>
                <c:pt idx="125">
                  <c:v>0.41060743427017227</c:v>
                </c:pt>
                <c:pt idx="126">
                  <c:v>0.39645889418098984</c:v>
                </c:pt>
                <c:pt idx="127">
                  <c:v>0.45855504315951284</c:v>
                </c:pt>
                <c:pt idx="128">
                  <c:v>0.40710140651126192</c:v>
                </c:pt>
                <c:pt idx="129">
                  <c:v>0.38351822503961963</c:v>
                </c:pt>
                <c:pt idx="130">
                  <c:v>0.38024188990618291</c:v>
                </c:pt>
                <c:pt idx="131">
                  <c:v>0.39913854989231873</c:v>
                </c:pt>
                <c:pt idx="132">
                  <c:v>0.40200906046878077</c:v>
                </c:pt>
                <c:pt idx="133">
                  <c:v>0.41003547896604153</c:v>
                </c:pt>
                <c:pt idx="134">
                  <c:v>0.39615779166278092</c:v>
                </c:pt>
                <c:pt idx="135">
                  <c:v>0.39707848004582774</c:v>
                </c:pt>
                <c:pt idx="136">
                  <c:v>0.38168601497233373</c:v>
                </c:pt>
                <c:pt idx="137">
                  <c:v>0.37010820103144909</c:v>
                </c:pt>
                <c:pt idx="138">
                  <c:v>0.37829143333730492</c:v>
                </c:pt>
                <c:pt idx="139">
                  <c:v>0.39774102460669625</c:v>
                </c:pt>
                <c:pt idx="140">
                  <c:v>0.37811940612825101</c:v>
                </c:pt>
                <c:pt idx="141">
                  <c:v>0.37145416542251419</c:v>
                </c:pt>
                <c:pt idx="142">
                  <c:v>0.4025654314589272</c:v>
                </c:pt>
                <c:pt idx="143">
                  <c:v>0.36935391652372784</c:v>
                </c:pt>
                <c:pt idx="144">
                  <c:v>0.38274458016947288</c:v>
                </c:pt>
                <c:pt idx="145">
                  <c:v>0.38448844884488448</c:v>
                </c:pt>
                <c:pt idx="146">
                  <c:v>0.36468630713516687</c:v>
                </c:pt>
                <c:pt idx="147">
                  <c:v>0.37335581787521077</c:v>
                </c:pt>
                <c:pt idx="148">
                  <c:v>0.37273718647764448</c:v>
                </c:pt>
                <c:pt idx="149">
                  <c:v>0.36568679850347408</c:v>
                </c:pt>
                <c:pt idx="150">
                  <c:v>0.36885471024443833</c:v>
                </c:pt>
                <c:pt idx="151">
                  <c:v>0.41875000000000001</c:v>
                </c:pt>
                <c:pt idx="152">
                  <c:v>0.38582584003786086</c:v>
                </c:pt>
                <c:pt idx="153">
                  <c:v>0.38183317624882185</c:v>
                </c:pt>
                <c:pt idx="154">
                  <c:v>0.38994864269992663</c:v>
                </c:pt>
                <c:pt idx="155">
                  <c:v>0.37343277129269348</c:v>
                </c:pt>
                <c:pt idx="156">
                  <c:v>0.37705329153605016</c:v>
                </c:pt>
                <c:pt idx="157">
                  <c:v>0.37080629193708065</c:v>
                </c:pt>
                <c:pt idx="158">
                  <c:v>0.38358890319559874</c:v>
                </c:pt>
                <c:pt idx="159">
                  <c:v>0.38856791641057159</c:v>
                </c:pt>
                <c:pt idx="160">
                  <c:v>0.37910825097678696</c:v>
                </c:pt>
                <c:pt idx="161">
                  <c:v>0.38421387651177596</c:v>
                </c:pt>
                <c:pt idx="162">
                  <c:v>0.38701095461658841</c:v>
                </c:pt>
                <c:pt idx="163">
                  <c:v>0.40643893591293834</c:v>
                </c:pt>
                <c:pt idx="164">
                  <c:v>0.37558221594918845</c:v>
                </c:pt>
                <c:pt idx="165">
                  <c:v>0.37473516949152541</c:v>
                </c:pt>
                <c:pt idx="166">
                  <c:v>0.35660403236867372</c:v>
                </c:pt>
                <c:pt idx="167">
                  <c:v>0.37800727614129798</c:v>
                </c:pt>
                <c:pt idx="168">
                  <c:v>0.37281606823497043</c:v>
                </c:pt>
                <c:pt idx="169">
                  <c:v>0.36092905599632058</c:v>
                </c:pt>
                <c:pt idx="170">
                  <c:v>0.36213937557634041</c:v>
                </c:pt>
                <c:pt idx="171">
                  <c:v>0.34435331230283911</c:v>
                </c:pt>
                <c:pt idx="172">
                  <c:v>0.35979356107151633</c:v>
                </c:pt>
                <c:pt idx="173">
                  <c:v>0.36801675977653631</c:v>
                </c:pt>
                <c:pt idx="174">
                  <c:v>0.33709896068685041</c:v>
                </c:pt>
                <c:pt idx="175">
                  <c:v>0.39472398632144601</c:v>
                </c:pt>
                <c:pt idx="176">
                  <c:v>0.36905649128036966</c:v>
                </c:pt>
                <c:pt idx="177">
                  <c:v>0.35364762999872235</c:v>
                </c:pt>
                <c:pt idx="178">
                  <c:v>0.3597364568081991</c:v>
                </c:pt>
                <c:pt idx="179">
                  <c:v>0.3565072302558398</c:v>
                </c:pt>
                <c:pt idx="180">
                  <c:v>0.34645772978667366</c:v>
                </c:pt>
                <c:pt idx="181">
                  <c:v>0.34041782393430747</c:v>
                </c:pt>
                <c:pt idx="182">
                  <c:v>0.32200647249190939</c:v>
                </c:pt>
                <c:pt idx="183">
                  <c:v>0.33341499265066143</c:v>
                </c:pt>
                <c:pt idx="184">
                  <c:v>0.33638743455497383</c:v>
                </c:pt>
                <c:pt idx="185">
                  <c:v>0.32028946663093005</c:v>
                </c:pt>
                <c:pt idx="186">
                  <c:v>0.32224989014208288</c:v>
                </c:pt>
                <c:pt idx="187">
                  <c:v>0.35685259432628924</c:v>
                </c:pt>
                <c:pt idx="188">
                  <c:v>0.35685259432628924</c:v>
                </c:pt>
                <c:pt idx="189">
                  <c:v>0.35685259432628924</c:v>
                </c:pt>
                <c:pt idx="190">
                  <c:v>0.35685259432628924</c:v>
                </c:pt>
                <c:pt idx="191">
                  <c:v>0.35685259432628924</c:v>
                </c:pt>
                <c:pt idx="192">
                  <c:v>0.35685259432628924</c:v>
                </c:pt>
                <c:pt idx="193">
                  <c:v>0.35685259432628924</c:v>
                </c:pt>
                <c:pt idx="194">
                  <c:v>0.35685259432628924</c:v>
                </c:pt>
                <c:pt idx="195">
                  <c:v>0.35685259432628924</c:v>
                </c:pt>
                <c:pt idx="196">
                  <c:v>0.35685259432628924</c:v>
                </c:pt>
                <c:pt idx="197">
                  <c:v>0.35685259432628924</c:v>
                </c:pt>
                <c:pt idx="198">
                  <c:v>0.35685259432628924</c:v>
                </c:pt>
                <c:pt idx="199">
                  <c:v>0.35485259432628924</c:v>
                </c:pt>
                <c:pt idx="200">
                  <c:v>0.35485259432628924</c:v>
                </c:pt>
                <c:pt idx="201">
                  <c:v>0.35485259432628924</c:v>
                </c:pt>
                <c:pt idx="202">
                  <c:v>0.35485259432628924</c:v>
                </c:pt>
                <c:pt idx="203">
                  <c:v>0.35485259432628924</c:v>
                </c:pt>
                <c:pt idx="204">
                  <c:v>0.35485259432628924</c:v>
                </c:pt>
                <c:pt idx="205">
                  <c:v>0.35485259432628924</c:v>
                </c:pt>
                <c:pt idx="206">
                  <c:v>0.35485259432628924</c:v>
                </c:pt>
                <c:pt idx="207">
                  <c:v>0.35485259432628924</c:v>
                </c:pt>
                <c:pt idx="208">
                  <c:v>0.35485259432628924</c:v>
                </c:pt>
                <c:pt idx="209">
                  <c:v>0.35485259432628924</c:v>
                </c:pt>
                <c:pt idx="210">
                  <c:v>0.35485259432628924</c:v>
                </c:pt>
                <c:pt idx="211">
                  <c:v>0.35485259432628924</c:v>
                </c:pt>
                <c:pt idx="212">
                  <c:v>0.35485259432628924</c:v>
                </c:pt>
                <c:pt idx="213">
                  <c:v>0.35485259432628924</c:v>
                </c:pt>
                <c:pt idx="214">
                  <c:v>0.35485259432628924</c:v>
                </c:pt>
                <c:pt idx="215">
                  <c:v>0.35485259432628924</c:v>
                </c:pt>
                <c:pt idx="216">
                  <c:v>0.35485259432628924</c:v>
                </c:pt>
                <c:pt idx="217">
                  <c:v>0.35485259432628924</c:v>
                </c:pt>
                <c:pt idx="218">
                  <c:v>0.35485259432628924</c:v>
                </c:pt>
                <c:pt idx="219">
                  <c:v>0.35485259432628924</c:v>
                </c:pt>
                <c:pt idx="220">
                  <c:v>0.35485259432628924</c:v>
                </c:pt>
                <c:pt idx="221">
                  <c:v>0.35485259432628924</c:v>
                </c:pt>
                <c:pt idx="222">
                  <c:v>0.35485259432628924</c:v>
                </c:pt>
                <c:pt idx="223">
                  <c:v>0.35485259432628924</c:v>
                </c:pt>
                <c:pt idx="224">
                  <c:v>0.35485259432628924</c:v>
                </c:pt>
                <c:pt idx="225">
                  <c:v>0.35485259432628924</c:v>
                </c:pt>
                <c:pt idx="226">
                  <c:v>0.35485259432628924</c:v>
                </c:pt>
                <c:pt idx="227">
                  <c:v>0.35485259432628924</c:v>
                </c:pt>
                <c:pt idx="228">
                  <c:v>0.35485259432628924</c:v>
                </c:pt>
                <c:pt idx="229">
                  <c:v>0.35485259432628924</c:v>
                </c:pt>
                <c:pt idx="230">
                  <c:v>0.35485259432628924</c:v>
                </c:pt>
                <c:pt idx="231">
                  <c:v>0.35485259432628924</c:v>
                </c:pt>
                <c:pt idx="232">
                  <c:v>0.35485259432628924</c:v>
                </c:pt>
                <c:pt idx="233">
                  <c:v>0.35485259432628924</c:v>
                </c:pt>
                <c:pt idx="234">
                  <c:v>0.35485259432628924</c:v>
                </c:pt>
                <c:pt idx="235">
                  <c:v>0.35485259432628924</c:v>
                </c:pt>
                <c:pt idx="236">
                  <c:v>0.35485259432628924</c:v>
                </c:pt>
                <c:pt idx="237">
                  <c:v>0.35485259432628924</c:v>
                </c:pt>
                <c:pt idx="238">
                  <c:v>0.35485259432628924</c:v>
                </c:pt>
                <c:pt idx="239">
                  <c:v>0.35485259432628924</c:v>
                </c:pt>
                <c:pt idx="240">
                  <c:v>0.35485259432628924</c:v>
                </c:pt>
                <c:pt idx="241">
                  <c:v>0.35485259432628924</c:v>
                </c:pt>
                <c:pt idx="242">
                  <c:v>0.35485259432628924</c:v>
                </c:pt>
                <c:pt idx="243">
                  <c:v>0.35485259432628924</c:v>
                </c:pt>
                <c:pt idx="244">
                  <c:v>0.35485259432628924</c:v>
                </c:pt>
                <c:pt idx="245">
                  <c:v>0.35485259432628924</c:v>
                </c:pt>
                <c:pt idx="246">
                  <c:v>0.35485259432628924</c:v>
                </c:pt>
                <c:pt idx="247">
                  <c:v>0.35485259432628924</c:v>
                </c:pt>
                <c:pt idx="248">
                  <c:v>0.35485259432628924</c:v>
                </c:pt>
                <c:pt idx="249">
                  <c:v>0.35485259432628924</c:v>
                </c:pt>
                <c:pt idx="250">
                  <c:v>0.35485259432628924</c:v>
                </c:pt>
                <c:pt idx="251">
                  <c:v>0.35485259432628924</c:v>
                </c:pt>
                <c:pt idx="252">
                  <c:v>0.35485259432628924</c:v>
                </c:pt>
                <c:pt idx="253">
                  <c:v>0.35485259432628924</c:v>
                </c:pt>
                <c:pt idx="254">
                  <c:v>0.35485259432628924</c:v>
                </c:pt>
                <c:pt idx="255">
                  <c:v>0.35485259432628924</c:v>
                </c:pt>
                <c:pt idx="256">
                  <c:v>0.35485259432628924</c:v>
                </c:pt>
                <c:pt idx="257">
                  <c:v>0.35485259432628924</c:v>
                </c:pt>
                <c:pt idx="258">
                  <c:v>0.35485259432628924</c:v>
                </c:pt>
                <c:pt idx="259">
                  <c:v>0.35485259432628924</c:v>
                </c:pt>
                <c:pt idx="260">
                  <c:v>0.35485259432628924</c:v>
                </c:pt>
                <c:pt idx="261">
                  <c:v>0.35485259432628924</c:v>
                </c:pt>
                <c:pt idx="262">
                  <c:v>0.35485259432628924</c:v>
                </c:pt>
                <c:pt idx="263">
                  <c:v>0.35485259432628924</c:v>
                </c:pt>
                <c:pt idx="264">
                  <c:v>0.35485259432628924</c:v>
                </c:pt>
                <c:pt idx="265">
                  <c:v>0.35485259432628924</c:v>
                </c:pt>
                <c:pt idx="266">
                  <c:v>0.35485259432628924</c:v>
                </c:pt>
                <c:pt idx="267">
                  <c:v>0.35485259432628924</c:v>
                </c:pt>
                <c:pt idx="268">
                  <c:v>0.35485259432628924</c:v>
                </c:pt>
                <c:pt idx="269">
                  <c:v>0.35485259432628924</c:v>
                </c:pt>
                <c:pt idx="270">
                  <c:v>0.35485259432628924</c:v>
                </c:pt>
                <c:pt idx="271">
                  <c:v>0.35485259432628924</c:v>
                </c:pt>
                <c:pt idx="272">
                  <c:v>0.35485259432628924</c:v>
                </c:pt>
                <c:pt idx="273">
                  <c:v>0.35485259432628924</c:v>
                </c:pt>
                <c:pt idx="274">
                  <c:v>0.35485259432628924</c:v>
                </c:pt>
                <c:pt idx="275">
                  <c:v>0.35485259432628924</c:v>
                </c:pt>
                <c:pt idx="276">
                  <c:v>0.35485259432628924</c:v>
                </c:pt>
                <c:pt idx="277">
                  <c:v>0.35485259432628924</c:v>
                </c:pt>
                <c:pt idx="278">
                  <c:v>0.35485259432628924</c:v>
                </c:pt>
                <c:pt idx="279">
                  <c:v>0.35485259432628924</c:v>
                </c:pt>
                <c:pt idx="280">
                  <c:v>0.35485259432628924</c:v>
                </c:pt>
                <c:pt idx="281">
                  <c:v>0.35485259432628924</c:v>
                </c:pt>
                <c:pt idx="282">
                  <c:v>0.35485259432628924</c:v>
                </c:pt>
                <c:pt idx="283">
                  <c:v>0.35485259432628924</c:v>
                </c:pt>
                <c:pt idx="284">
                  <c:v>0.35485259432628924</c:v>
                </c:pt>
                <c:pt idx="285">
                  <c:v>0.35485259432628924</c:v>
                </c:pt>
                <c:pt idx="286">
                  <c:v>0.35485259432628924</c:v>
                </c:pt>
                <c:pt idx="287">
                  <c:v>0.35485259432628924</c:v>
                </c:pt>
                <c:pt idx="288">
                  <c:v>0.35485259432628924</c:v>
                </c:pt>
              </c:numCache>
            </c:numRef>
          </c:val>
        </c:ser>
        <c:ser>
          <c:idx val="0"/>
          <c:order val="3"/>
          <c:tx>
            <c:strRef>
              <c:f>'All sentences table'!$C$3</c:f>
              <c:strCache>
                <c:ptCount val="1"/>
                <c:pt idx="0">
                  <c:v>Other</c:v>
                </c:pt>
              </c:strCache>
            </c:strRef>
          </c:tx>
          <c:spPr>
            <a:solidFill>
              <a:srgbClr val="A8253B"/>
            </a:solidFill>
            <a:ln>
              <a:noFill/>
            </a:ln>
          </c:spPr>
          <c:cat>
            <c:numRef>
              <c:f>'All sentences table'!$B$4:$B$291</c:f>
              <c:numCache>
                <c:formatCode>mmm\-yy</c:formatCode>
                <c:ptCount val="288"/>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43312</c:v>
                </c:pt>
                <c:pt idx="218">
                  <c:v>43343</c:v>
                </c:pt>
                <c:pt idx="219">
                  <c:v>43373</c:v>
                </c:pt>
                <c:pt idx="220">
                  <c:v>43404</c:v>
                </c:pt>
                <c:pt idx="221">
                  <c:v>43434</c:v>
                </c:pt>
                <c:pt idx="222">
                  <c:v>43465</c:v>
                </c:pt>
                <c:pt idx="223">
                  <c:v>43496</c:v>
                </c:pt>
                <c:pt idx="224">
                  <c:v>43524</c:v>
                </c:pt>
                <c:pt idx="225">
                  <c:v>43555</c:v>
                </c:pt>
                <c:pt idx="226">
                  <c:v>43585</c:v>
                </c:pt>
                <c:pt idx="227">
                  <c:v>43616</c:v>
                </c:pt>
                <c:pt idx="228">
                  <c:v>43646</c:v>
                </c:pt>
                <c:pt idx="229">
                  <c:v>43677</c:v>
                </c:pt>
                <c:pt idx="230">
                  <c:v>43708</c:v>
                </c:pt>
                <c:pt idx="231">
                  <c:v>43738</c:v>
                </c:pt>
                <c:pt idx="232">
                  <c:v>43769</c:v>
                </c:pt>
                <c:pt idx="233">
                  <c:v>43799</c:v>
                </c:pt>
                <c:pt idx="234">
                  <c:v>43830</c:v>
                </c:pt>
                <c:pt idx="235">
                  <c:v>43861</c:v>
                </c:pt>
                <c:pt idx="236">
                  <c:v>43890</c:v>
                </c:pt>
                <c:pt idx="237">
                  <c:v>43921</c:v>
                </c:pt>
                <c:pt idx="238">
                  <c:v>43951</c:v>
                </c:pt>
                <c:pt idx="239">
                  <c:v>43982</c:v>
                </c:pt>
                <c:pt idx="240">
                  <c:v>44012</c:v>
                </c:pt>
                <c:pt idx="241">
                  <c:v>44043</c:v>
                </c:pt>
                <c:pt idx="242">
                  <c:v>44074</c:v>
                </c:pt>
                <c:pt idx="243">
                  <c:v>44104</c:v>
                </c:pt>
                <c:pt idx="244">
                  <c:v>44135</c:v>
                </c:pt>
                <c:pt idx="245">
                  <c:v>44165</c:v>
                </c:pt>
                <c:pt idx="246">
                  <c:v>44196</c:v>
                </c:pt>
                <c:pt idx="247">
                  <c:v>44227</c:v>
                </c:pt>
                <c:pt idx="248">
                  <c:v>44255</c:v>
                </c:pt>
                <c:pt idx="249">
                  <c:v>44286</c:v>
                </c:pt>
                <c:pt idx="250">
                  <c:v>44316</c:v>
                </c:pt>
                <c:pt idx="251">
                  <c:v>44347</c:v>
                </c:pt>
                <c:pt idx="252">
                  <c:v>44377</c:v>
                </c:pt>
                <c:pt idx="253">
                  <c:v>44408</c:v>
                </c:pt>
                <c:pt idx="254">
                  <c:v>44439</c:v>
                </c:pt>
                <c:pt idx="255">
                  <c:v>44469</c:v>
                </c:pt>
                <c:pt idx="256">
                  <c:v>44500</c:v>
                </c:pt>
                <c:pt idx="257">
                  <c:v>44530</c:v>
                </c:pt>
                <c:pt idx="258">
                  <c:v>44561</c:v>
                </c:pt>
                <c:pt idx="259">
                  <c:v>44592</c:v>
                </c:pt>
                <c:pt idx="260">
                  <c:v>44620</c:v>
                </c:pt>
                <c:pt idx="261">
                  <c:v>44651</c:v>
                </c:pt>
                <c:pt idx="262">
                  <c:v>44681</c:v>
                </c:pt>
                <c:pt idx="263">
                  <c:v>44712</c:v>
                </c:pt>
                <c:pt idx="264">
                  <c:v>44742</c:v>
                </c:pt>
                <c:pt idx="265">
                  <c:v>44773</c:v>
                </c:pt>
                <c:pt idx="266">
                  <c:v>44804</c:v>
                </c:pt>
                <c:pt idx="267">
                  <c:v>44834</c:v>
                </c:pt>
                <c:pt idx="268">
                  <c:v>44865</c:v>
                </c:pt>
                <c:pt idx="269">
                  <c:v>44895</c:v>
                </c:pt>
                <c:pt idx="270">
                  <c:v>44926</c:v>
                </c:pt>
                <c:pt idx="271">
                  <c:v>44957</c:v>
                </c:pt>
                <c:pt idx="272">
                  <c:v>44985</c:v>
                </c:pt>
                <c:pt idx="273">
                  <c:v>45016</c:v>
                </c:pt>
                <c:pt idx="274">
                  <c:v>45046</c:v>
                </c:pt>
                <c:pt idx="275">
                  <c:v>45077</c:v>
                </c:pt>
                <c:pt idx="276">
                  <c:v>45107</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numCache>
            </c:numRef>
          </c:cat>
          <c:val>
            <c:numRef>
              <c:f>'All sentences table'!$C$4:$C$292</c:f>
              <c:numCache>
                <c:formatCode>0.00%</c:formatCode>
                <c:ptCount val="289"/>
                <c:pt idx="0">
                  <c:v>0.14138471879901413</c:v>
                </c:pt>
                <c:pt idx="1">
                  <c:v>0.14801067161582182</c:v>
                </c:pt>
                <c:pt idx="2">
                  <c:v>0.14079810691620953</c:v>
                </c:pt>
                <c:pt idx="3">
                  <c:v>0.14028912633563798</c:v>
                </c:pt>
                <c:pt idx="4">
                  <c:v>0.14311989883894702</c:v>
                </c:pt>
                <c:pt idx="5">
                  <c:v>0.13657247875028716</c:v>
                </c:pt>
                <c:pt idx="6">
                  <c:v>0.14480179506357516</c:v>
                </c:pt>
                <c:pt idx="7">
                  <c:v>0.1370935096478208</c:v>
                </c:pt>
                <c:pt idx="8">
                  <c:v>0.14466524722025076</c:v>
                </c:pt>
                <c:pt idx="9">
                  <c:v>0.14041705962485593</c:v>
                </c:pt>
                <c:pt idx="10">
                  <c:v>0.13759959529530796</c:v>
                </c:pt>
                <c:pt idx="11">
                  <c:v>0.14260798194316199</c:v>
                </c:pt>
                <c:pt idx="12">
                  <c:v>0.12677106636838181</c:v>
                </c:pt>
                <c:pt idx="13">
                  <c:v>0.14637030030740128</c:v>
                </c:pt>
                <c:pt idx="14">
                  <c:v>0.13928229155574487</c:v>
                </c:pt>
                <c:pt idx="15">
                  <c:v>0.13369055592766244</c:v>
                </c:pt>
                <c:pt idx="16">
                  <c:v>0.13611012222617777</c:v>
                </c:pt>
                <c:pt idx="17">
                  <c:v>0.13332481145340663</c:v>
                </c:pt>
                <c:pt idx="18">
                  <c:v>0.14399160922984716</c:v>
                </c:pt>
                <c:pt idx="19">
                  <c:v>0.12337425550018233</c:v>
                </c:pt>
                <c:pt idx="20">
                  <c:v>0.13407118601433782</c:v>
                </c:pt>
                <c:pt idx="21">
                  <c:v>0.13817646336973863</c:v>
                </c:pt>
                <c:pt idx="22">
                  <c:v>0.1395656779661017</c:v>
                </c:pt>
                <c:pt idx="23">
                  <c:v>0.14253316702573987</c:v>
                </c:pt>
                <c:pt idx="24">
                  <c:v>0.13102990033222592</c:v>
                </c:pt>
                <c:pt idx="25">
                  <c:v>0.1546681664791901</c:v>
                </c:pt>
                <c:pt idx="26">
                  <c:v>0.15236567762630313</c:v>
                </c:pt>
                <c:pt idx="27">
                  <c:v>0.1463035019455253</c:v>
                </c:pt>
                <c:pt idx="28">
                  <c:v>0.1596332432114729</c:v>
                </c:pt>
                <c:pt idx="29">
                  <c:v>0.15280391418893488</c:v>
                </c:pt>
                <c:pt idx="30">
                  <c:v>0.16391623907918457</c:v>
                </c:pt>
                <c:pt idx="31">
                  <c:v>0.14267093257494964</c:v>
                </c:pt>
                <c:pt idx="32">
                  <c:v>0.16728624535315986</c:v>
                </c:pt>
                <c:pt idx="33">
                  <c:v>0.16243529701750062</c:v>
                </c:pt>
                <c:pt idx="34">
                  <c:v>0.14731298946799892</c:v>
                </c:pt>
                <c:pt idx="35">
                  <c:v>0.14628143392188336</c:v>
                </c:pt>
                <c:pt idx="36">
                  <c:v>0.14032033426183843</c:v>
                </c:pt>
                <c:pt idx="37">
                  <c:v>0.14004557696291692</c:v>
                </c:pt>
                <c:pt idx="38">
                  <c:v>0.12667271490133816</c:v>
                </c:pt>
                <c:pt idx="39">
                  <c:v>0.1117753816590157</c:v>
                </c:pt>
                <c:pt idx="40">
                  <c:v>0.12426169922762381</c:v>
                </c:pt>
                <c:pt idx="41">
                  <c:v>0.11213282247765007</c:v>
                </c:pt>
                <c:pt idx="42">
                  <c:v>0.13139329805996472</c:v>
                </c:pt>
                <c:pt idx="43">
                  <c:v>8.9864634285064277E-2</c:v>
                </c:pt>
                <c:pt idx="44">
                  <c:v>0.1081867939909165</c:v>
                </c:pt>
                <c:pt idx="45">
                  <c:v>0.12049616066154754</c:v>
                </c:pt>
                <c:pt idx="46">
                  <c:v>0.11359256320145109</c:v>
                </c:pt>
                <c:pt idx="47">
                  <c:v>0.11114754098360656</c:v>
                </c:pt>
                <c:pt idx="48">
                  <c:v>0.11538461538461539</c:v>
                </c:pt>
                <c:pt idx="49">
                  <c:v>0.12397953630129531</c:v>
                </c:pt>
                <c:pt idx="50">
                  <c:v>0.12975993377483444</c:v>
                </c:pt>
                <c:pt idx="51">
                  <c:v>0.12818890997259119</c:v>
                </c:pt>
                <c:pt idx="52">
                  <c:v>0.12932862190812722</c:v>
                </c:pt>
                <c:pt idx="53">
                  <c:v>0.12672836145890037</c:v>
                </c:pt>
                <c:pt idx="54">
                  <c:v>0.13342092689918778</c:v>
                </c:pt>
                <c:pt idx="55">
                  <c:v>0.10598735589438453</c:v>
                </c:pt>
                <c:pt idx="56">
                  <c:v>0.13007689808296327</c:v>
                </c:pt>
                <c:pt idx="57">
                  <c:v>0.129958812052894</c:v>
                </c:pt>
                <c:pt idx="58">
                  <c:v>0.12630321459600347</c:v>
                </c:pt>
                <c:pt idx="59">
                  <c:v>0.13337488314116547</c:v>
                </c:pt>
                <c:pt idx="60">
                  <c:v>0.13143735588009223</c:v>
                </c:pt>
                <c:pt idx="61">
                  <c:v>0.12573443008225618</c:v>
                </c:pt>
                <c:pt idx="62">
                  <c:v>0.13351978454526622</c:v>
                </c:pt>
                <c:pt idx="63">
                  <c:v>0.13751339764201501</c:v>
                </c:pt>
                <c:pt idx="64">
                  <c:v>0.1394098673993549</c:v>
                </c:pt>
                <c:pt idx="65">
                  <c:v>0.13579461065138979</c:v>
                </c:pt>
                <c:pt idx="66">
                  <c:v>0.13783818438261317</c:v>
                </c:pt>
                <c:pt idx="67">
                  <c:v>0.12</c:v>
                </c:pt>
                <c:pt idx="68">
                  <c:v>0.1357334525939177</c:v>
                </c:pt>
                <c:pt idx="69">
                  <c:v>0.14047644482427091</c:v>
                </c:pt>
                <c:pt idx="70">
                  <c:v>0.1464101935800049</c:v>
                </c:pt>
                <c:pt idx="71">
                  <c:v>0.14056907659269863</c:v>
                </c:pt>
                <c:pt idx="72">
                  <c:v>0.13662200568412505</c:v>
                </c:pt>
                <c:pt idx="73">
                  <c:v>0.13497854077253219</c:v>
                </c:pt>
                <c:pt idx="74">
                  <c:v>0.13456897383917366</c:v>
                </c:pt>
                <c:pt idx="75">
                  <c:v>0.13767501060670342</c:v>
                </c:pt>
                <c:pt idx="76">
                  <c:v>0.1316394699375753</c:v>
                </c:pt>
                <c:pt idx="77">
                  <c:v>0.12947052947052948</c:v>
                </c:pt>
                <c:pt idx="78">
                  <c:v>0.14039196351534575</c:v>
                </c:pt>
                <c:pt idx="79">
                  <c:v>0.10832973672852828</c:v>
                </c:pt>
                <c:pt idx="80">
                  <c:v>0.1361227644071539</c:v>
                </c:pt>
                <c:pt idx="81">
                  <c:v>0.13484806502262861</c:v>
                </c:pt>
                <c:pt idx="82">
                  <c:v>0.13836192207202092</c:v>
                </c:pt>
                <c:pt idx="83">
                  <c:v>0.14194802899063108</c:v>
                </c:pt>
                <c:pt idx="84">
                  <c:v>0.12859097127222982</c:v>
                </c:pt>
                <c:pt idx="85">
                  <c:v>0.14224057046350161</c:v>
                </c:pt>
                <c:pt idx="86">
                  <c:v>0.14670094258783206</c:v>
                </c:pt>
                <c:pt idx="87">
                  <c:v>0.13811206461383141</c:v>
                </c:pt>
                <c:pt idx="88">
                  <c:v>0.14968396858839303</c:v>
                </c:pt>
                <c:pt idx="89">
                  <c:v>0.15098821740782972</c:v>
                </c:pt>
                <c:pt idx="90">
                  <c:v>0.14549848942598187</c:v>
                </c:pt>
                <c:pt idx="91">
                  <c:v>0.12718228811079685</c:v>
                </c:pt>
                <c:pt idx="92">
                  <c:v>0.13976133651551312</c:v>
                </c:pt>
                <c:pt idx="93">
                  <c:v>0.15029192671632777</c:v>
                </c:pt>
                <c:pt idx="94">
                  <c:v>0.14423758865248226</c:v>
                </c:pt>
                <c:pt idx="95">
                  <c:v>0.14341051148868739</c:v>
                </c:pt>
                <c:pt idx="96">
                  <c:v>0.14885114885114886</c:v>
                </c:pt>
                <c:pt idx="97">
                  <c:v>0.14716855982091037</c:v>
                </c:pt>
                <c:pt idx="98">
                  <c:v>0.14575423650337993</c:v>
                </c:pt>
                <c:pt idx="99">
                  <c:v>0.14259747341634099</c:v>
                </c:pt>
                <c:pt idx="100">
                  <c:v>0.15669814620496678</c:v>
                </c:pt>
                <c:pt idx="101">
                  <c:v>0.1608924872905291</c:v>
                </c:pt>
                <c:pt idx="102">
                  <c:v>0.16307780648865919</c:v>
                </c:pt>
                <c:pt idx="103">
                  <c:v>0.14316764316764316</c:v>
                </c:pt>
                <c:pt idx="104">
                  <c:v>0.154427266338721</c:v>
                </c:pt>
                <c:pt idx="105">
                  <c:v>0.15896407394489012</c:v>
                </c:pt>
                <c:pt idx="106">
                  <c:v>0.15932059447983016</c:v>
                </c:pt>
                <c:pt idx="107">
                  <c:v>0.15925646822406431</c:v>
                </c:pt>
                <c:pt idx="108">
                  <c:v>0.15151259796073144</c:v>
                </c:pt>
                <c:pt idx="109">
                  <c:v>0.15406028791855564</c:v>
                </c:pt>
                <c:pt idx="110">
                  <c:v>0.15539644656589763</c:v>
                </c:pt>
                <c:pt idx="111">
                  <c:v>0.15478851088486054</c:v>
                </c:pt>
                <c:pt idx="112">
                  <c:v>0.14592050209205021</c:v>
                </c:pt>
                <c:pt idx="113">
                  <c:v>0.16182645206438068</c:v>
                </c:pt>
                <c:pt idx="114">
                  <c:v>0.16538205347797127</c:v>
                </c:pt>
                <c:pt idx="115">
                  <c:v>0.14846675437708734</c:v>
                </c:pt>
                <c:pt idx="116">
                  <c:v>0.15099374309900626</c:v>
                </c:pt>
                <c:pt idx="117">
                  <c:v>0.14870374644203399</c:v>
                </c:pt>
                <c:pt idx="118">
                  <c:v>0.14694325139358494</c:v>
                </c:pt>
                <c:pt idx="119">
                  <c:v>0.1472127007035901</c:v>
                </c:pt>
                <c:pt idx="120">
                  <c:v>0.14767895878524945</c:v>
                </c:pt>
                <c:pt idx="121">
                  <c:v>0.14266011550728386</c:v>
                </c:pt>
                <c:pt idx="122">
                  <c:v>0.14359018959819098</c:v>
                </c:pt>
                <c:pt idx="123">
                  <c:v>0.15244894270739201</c:v>
                </c:pt>
                <c:pt idx="124">
                  <c:v>0.14302717714739138</c:v>
                </c:pt>
                <c:pt idx="125">
                  <c:v>0.14632819582955575</c:v>
                </c:pt>
                <c:pt idx="126">
                  <c:v>0.14920273348519361</c:v>
                </c:pt>
                <c:pt idx="127">
                  <c:v>0.138938157739151</c:v>
                </c:pt>
                <c:pt idx="128">
                  <c:v>0.1440936362742205</c:v>
                </c:pt>
                <c:pt idx="129">
                  <c:v>0.14896988906497624</c:v>
                </c:pt>
                <c:pt idx="130">
                  <c:v>0.15101164236464337</c:v>
                </c:pt>
                <c:pt idx="131">
                  <c:v>0.15371500358937545</c:v>
                </c:pt>
                <c:pt idx="132">
                  <c:v>0.14644475083710853</c:v>
                </c:pt>
                <c:pt idx="133">
                  <c:v>0.14110491637100861</c:v>
                </c:pt>
                <c:pt idx="134">
                  <c:v>0.13960645341788677</c:v>
                </c:pt>
                <c:pt idx="135">
                  <c:v>0.14808096238304372</c:v>
                </c:pt>
                <c:pt idx="136">
                  <c:v>0.15503960073776718</c:v>
                </c:pt>
                <c:pt idx="137">
                  <c:v>0.14875113762766712</c:v>
                </c:pt>
                <c:pt idx="138">
                  <c:v>0.14535922792803527</c:v>
                </c:pt>
                <c:pt idx="139">
                  <c:v>0.13890009412397472</c:v>
                </c:pt>
                <c:pt idx="140">
                  <c:v>0.15373275771296199</c:v>
                </c:pt>
                <c:pt idx="141">
                  <c:v>0.14780531501940877</c:v>
                </c:pt>
                <c:pt idx="142">
                  <c:v>0.13526820419797875</c:v>
                </c:pt>
                <c:pt idx="143">
                  <c:v>0.14865637507146942</c:v>
                </c:pt>
                <c:pt idx="144">
                  <c:v>0.14790359854737536</c:v>
                </c:pt>
                <c:pt idx="145">
                  <c:v>0.14851485148514851</c:v>
                </c:pt>
                <c:pt idx="146">
                  <c:v>0.13790740921992758</c:v>
                </c:pt>
                <c:pt idx="147">
                  <c:v>0.13614390106801574</c:v>
                </c:pt>
                <c:pt idx="148">
                  <c:v>0.14656488549618321</c:v>
                </c:pt>
                <c:pt idx="149">
                  <c:v>0.13874933190807054</c:v>
                </c:pt>
                <c:pt idx="150">
                  <c:v>0.14322988190057676</c:v>
                </c:pt>
                <c:pt idx="151">
                  <c:v>0.12487244897959184</c:v>
                </c:pt>
                <c:pt idx="152">
                  <c:v>0.13097491717936582</c:v>
                </c:pt>
                <c:pt idx="153">
                  <c:v>0.14314326107445804</c:v>
                </c:pt>
                <c:pt idx="154">
                  <c:v>0.13854243091220347</c:v>
                </c:pt>
                <c:pt idx="155">
                  <c:v>0.14191526156506701</c:v>
                </c:pt>
                <c:pt idx="156">
                  <c:v>0.14031347962382446</c:v>
                </c:pt>
                <c:pt idx="157">
                  <c:v>0.15003849961500385</c:v>
                </c:pt>
                <c:pt idx="158">
                  <c:v>0.14315814116820788</c:v>
                </c:pt>
                <c:pt idx="159">
                  <c:v>0.13534111862323295</c:v>
                </c:pt>
                <c:pt idx="160">
                  <c:v>0.13134911514594347</c:v>
                </c:pt>
                <c:pt idx="161">
                  <c:v>0.12667091024824953</c:v>
                </c:pt>
                <c:pt idx="162">
                  <c:v>0.13317683881064163</c:v>
                </c:pt>
                <c:pt idx="163">
                  <c:v>0.11955864570737605</c:v>
                </c:pt>
                <c:pt idx="164">
                  <c:v>0.1305575158786168</c:v>
                </c:pt>
                <c:pt idx="165">
                  <c:v>0.13532838983050846</c:v>
                </c:pt>
                <c:pt idx="166">
                  <c:v>0.14236730215333973</c:v>
                </c:pt>
                <c:pt idx="167">
                  <c:v>0.13519539960098581</c:v>
                </c:pt>
                <c:pt idx="168">
                  <c:v>0.13536937680561287</c:v>
                </c:pt>
                <c:pt idx="169">
                  <c:v>0.13199954007128895</c:v>
                </c:pt>
                <c:pt idx="170">
                  <c:v>0.13318403372414703</c:v>
                </c:pt>
                <c:pt idx="171">
                  <c:v>0.14220820189274447</c:v>
                </c:pt>
                <c:pt idx="172">
                  <c:v>0.14290980584910298</c:v>
                </c:pt>
                <c:pt idx="173">
                  <c:v>0.13701117318435754</c:v>
                </c:pt>
                <c:pt idx="174">
                  <c:v>0.14023196264497664</c:v>
                </c:pt>
                <c:pt idx="175">
                  <c:v>0.14329913694837973</c:v>
                </c:pt>
                <c:pt idx="176">
                  <c:v>0.14502906543449098</c:v>
                </c:pt>
                <c:pt idx="177">
                  <c:v>0.13645074741280183</c:v>
                </c:pt>
                <c:pt idx="178">
                  <c:v>0.12913616398243044</c:v>
                </c:pt>
                <c:pt idx="179">
                  <c:v>0.13570634037819801</c:v>
                </c:pt>
                <c:pt idx="180">
                  <c:v>0.12602054253357914</c:v>
                </c:pt>
                <c:pt idx="181">
                  <c:v>0.13186813186813187</c:v>
                </c:pt>
                <c:pt idx="182">
                  <c:v>0.13336030204962243</c:v>
                </c:pt>
                <c:pt idx="183">
                  <c:v>0.1268985791278785</c:v>
                </c:pt>
                <c:pt idx="184">
                  <c:v>0.13599476439790575</c:v>
                </c:pt>
                <c:pt idx="185">
                  <c:v>0.13025998391852051</c:v>
                </c:pt>
                <c:pt idx="186">
                  <c:v>0.12758166105170646</c:v>
                </c:pt>
                <c:pt idx="187">
                  <c:v>0.13677735942923691</c:v>
                </c:pt>
                <c:pt idx="188">
                  <c:v>0.13677735942923691</c:v>
                </c:pt>
                <c:pt idx="189">
                  <c:v>0.13677735942923691</c:v>
                </c:pt>
                <c:pt idx="190">
                  <c:v>0.13677735942923691</c:v>
                </c:pt>
                <c:pt idx="191">
                  <c:v>0.13677735942923691</c:v>
                </c:pt>
                <c:pt idx="192">
                  <c:v>0.13677735942923691</c:v>
                </c:pt>
                <c:pt idx="193">
                  <c:v>0.13677735942923691</c:v>
                </c:pt>
                <c:pt idx="194">
                  <c:v>0.13677735942923691</c:v>
                </c:pt>
                <c:pt idx="195">
                  <c:v>0.13677735942923691</c:v>
                </c:pt>
                <c:pt idx="196">
                  <c:v>0.13677735942923691</c:v>
                </c:pt>
                <c:pt idx="197">
                  <c:v>0.13677735942923691</c:v>
                </c:pt>
                <c:pt idx="198">
                  <c:v>0.13677735942923691</c:v>
                </c:pt>
                <c:pt idx="199">
                  <c:v>0.13677735942923691</c:v>
                </c:pt>
                <c:pt idx="200">
                  <c:v>0.13677735942923691</c:v>
                </c:pt>
                <c:pt idx="201">
                  <c:v>0.13677735942923691</c:v>
                </c:pt>
                <c:pt idx="202">
                  <c:v>0.13677735942923691</c:v>
                </c:pt>
                <c:pt idx="203">
                  <c:v>0.13677735942923691</c:v>
                </c:pt>
                <c:pt idx="204">
                  <c:v>0.13677735942923691</c:v>
                </c:pt>
                <c:pt idx="205">
                  <c:v>0.13677735942923691</c:v>
                </c:pt>
                <c:pt idx="206">
                  <c:v>0.13677735942923691</c:v>
                </c:pt>
                <c:pt idx="207">
                  <c:v>0.13677735942923691</c:v>
                </c:pt>
                <c:pt idx="208">
                  <c:v>0.13677735942923691</c:v>
                </c:pt>
                <c:pt idx="209">
                  <c:v>0.13677735942923691</c:v>
                </c:pt>
                <c:pt idx="210">
                  <c:v>0.13677735942923691</c:v>
                </c:pt>
                <c:pt idx="211">
                  <c:v>0.13677735942923691</c:v>
                </c:pt>
                <c:pt idx="212">
                  <c:v>0.13677735942923691</c:v>
                </c:pt>
                <c:pt idx="213">
                  <c:v>0.13677735942923691</c:v>
                </c:pt>
                <c:pt idx="214">
                  <c:v>0.13677735942923691</c:v>
                </c:pt>
                <c:pt idx="215">
                  <c:v>0.13677735942923691</c:v>
                </c:pt>
                <c:pt idx="216">
                  <c:v>0.13677735942923691</c:v>
                </c:pt>
                <c:pt idx="217">
                  <c:v>0.13677735942923691</c:v>
                </c:pt>
                <c:pt idx="218">
                  <c:v>0.13677735942923691</c:v>
                </c:pt>
                <c:pt idx="219">
                  <c:v>0.13677735942923691</c:v>
                </c:pt>
                <c:pt idx="220">
                  <c:v>0.13677735942923691</c:v>
                </c:pt>
                <c:pt idx="221">
                  <c:v>0.13677735942923691</c:v>
                </c:pt>
                <c:pt idx="222">
                  <c:v>0.13677735942923691</c:v>
                </c:pt>
                <c:pt idx="223">
                  <c:v>0.13677735942923691</c:v>
                </c:pt>
                <c:pt idx="224">
                  <c:v>0.13677735942923691</c:v>
                </c:pt>
                <c:pt idx="225">
                  <c:v>0.13677735942923691</c:v>
                </c:pt>
                <c:pt idx="226">
                  <c:v>0.13677735942923691</c:v>
                </c:pt>
                <c:pt idx="227">
                  <c:v>0.13677735942923691</c:v>
                </c:pt>
                <c:pt idx="228">
                  <c:v>0.13677735942923691</c:v>
                </c:pt>
                <c:pt idx="229">
                  <c:v>0.13677735942923691</c:v>
                </c:pt>
                <c:pt idx="230">
                  <c:v>0.13677735942923691</c:v>
                </c:pt>
                <c:pt idx="231">
                  <c:v>0.13677735942923691</c:v>
                </c:pt>
                <c:pt idx="232">
                  <c:v>0.13677735942923691</c:v>
                </c:pt>
                <c:pt idx="233">
                  <c:v>0.13677735942923691</c:v>
                </c:pt>
                <c:pt idx="234">
                  <c:v>0.13677735942923691</c:v>
                </c:pt>
                <c:pt idx="235">
                  <c:v>0.13677735942923691</c:v>
                </c:pt>
                <c:pt idx="236">
                  <c:v>0.13677735942923691</c:v>
                </c:pt>
                <c:pt idx="237">
                  <c:v>0.13677735942923691</c:v>
                </c:pt>
                <c:pt idx="238">
                  <c:v>0.13677735942923691</c:v>
                </c:pt>
                <c:pt idx="239">
                  <c:v>0.13677735942923691</c:v>
                </c:pt>
                <c:pt idx="240">
                  <c:v>0.13677735942923691</c:v>
                </c:pt>
                <c:pt idx="241">
                  <c:v>0.13677735942923691</c:v>
                </c:pt>
                <c:pt idx="242">
                  <c:v>0.13677735942923691</c:v>
                </c:pt>
                <c:pt idx="243">
                  <c:v>0.13677735942923691</c:v>
                </c:pt>
                <c:pt idx="244">
                  <c:v>0.13677735942923691</c:v>
                </c:pt>
                <c:pt idx="245">
                  <c:v>0.13677735942923691</c:v>
                </c:pt>
                <c:pt idx="246">
                  <c:v>0.13677735942923691</c:v>
                </c:pt>
                <c:pt idx="247">
                  <c:v>0.13677735942923691</c:v>
                </c:pt>
                <c:pt idx="248">
                  <c:v>0.13677735942923691</c:v>
                </c:pt>
                <c:pt idx="249">
                  <c:v>0.13677735942923691</c:v>
                </c:pt>
                <c:pt idx="250">
                  <c:v>0.13677735942923691</c:v>
                </c:pt>
                <c:pt idx="251">
                  <c:v>0.13677735942923691</c:v>
                </c:pt>
                <c:pt idx="252">
                  <c:v>0.13677735942923691</c:v>
                </c:pt>
                <c:pt idx="253">
                  <c:v>0.13677735942923691</c:v>
                </c:pt>
                <c:pt idx="254">
                  <c:v>0.13677735942923691</c:v>
                </c:pt>
                <c:pt idx="255">
                  <c:v>0.13677735942923691</c:v>
                </c:pt>
                <c:pt idx="256">
                  <c:v>0.13677735942923691</c:v>
                </c:pt>
                <c:pt idx="257">
                  <c:v>0.13677735942923691</c:v>
                </c:pt>
                <c:pt idx="258">
                  <c:v>0.13677735942923691</c:v>
                </c:pt>
                <c:pt idx="259">
                  <c:v>0.13677735942923691</c:v>
                </c:pt>
                <c:pt idx="260">
                  <c:v>0.13677735942923691</c:v>
                </c:pt>
                <c:pt idx="261">
                  <c:v>0.13677735942923691</c:v>
                </c:pt>
                <c:pt idx="262">
                  <c:v>0.13677735942923691</c:v>
                </c:pt>
                <c:pt idx="263">
                  <c:v>0.13677735942923691</c:v>
                </c:pt>
                <c:pt idx="264">
                  <c:v>0.13677735942923691</c:v>
                </c:pt>
                <c:pt idx="265">
                  <c:v>0.13677735942923691</c:v>
                </c:pt>
                <c:pt idx="266">
                  <c:v>0.13677735942923691</c:v>
                </c:pt>
                <c:pt idx="267">
                  <c:v>0.13677735942923691</c:v>
                </c:pt>
                <c:pt idx="268">
                  <c:v>0.13677735942923691</c:v>
                </c:pt>
                <c:pt idx="269">
                  <c:v>0.13677735942923691</c:v>
                </c:pt>
                <c:pt idx="270">
                  <c:v>0.13677735942923691</c:v>
                </c:pt>
                <c:pt idx="271">
                  <c:v>0.13677735942923691</c:v>
                </c:pt>
                <c:pt idx="272">
                  <c:v>0.13677735942923691</c:v>
                </c:pt>
                <c:pt idx="273">
                  <c:v>0.13677735942923691</c:v>
                </c:pt>
                <c:pt idx="274">
                  <c:v>0.13677735942923691</c:v>
                </c:pt>
                <c:pt idx="275">
                  <c:v>0.13677735942923691</c:v>
                </c:pt>
                <c:pt idx="276">
                  <c:v>0.13677735942923691</c:v>
                </c:pt>
                <c:pt idx="277">
                  <c:v>0.13677735942923691</c:v>
                </c:pt>
                <c:pt idx="278">
                  <c:v>0.13677735942923691</c:v>
                </c:pt>
                <c:pt idx="279">
                  <c:v>0.13677735942923691</c:v>
                </c:pt>
                <c:pt idx="280">
                  <c:v>0.13677735942923691</c:v>
                </c:pt>
                <c:pt idx="281">
                  <c:v>0.13677735942923691</c:v>
                </c:pt>
                <c:pt idx="282">
                  <c:v>0.13677735942923691</c:v>
                </c:pt>
                <c:pt idx="283">
                  <c:v>0.13677735942923691</c:v>
                </c:pt>
                <c:pt idx="284">
                  <c:v>0.13677735942923691</c:v>
                </c:pt>
                <c:pt idx="285">
                  <c:v>0.13677735942923691</c:v>
                </c:pt>
                <c:pt idx="286">
                  <c:v>0.13677735942923691</c:v>
                </c:pt>
                <c:pt idx="287">
                  <c:v>0.13677735942923691</c:v>
                </c:pt>
                <c:pt idx="288">
                  <c:v>0.13677735942923691</c:v>
                </c:pt>
              </c:numCache>
            </c:numRef>
          </c:val>
        </c:ser>
        <c:axId val="166935936"/>
        <c:axId val="171173760"/>
      </c:areaChart>
      <c:dateAx>
        <c:axId val="166935936"/>
        <c:scaling>
          <c:orientation val="minMax"/>
          <c:max val="45444"/>
          <c:min val="36678"/>
        </c:scaling>
        <c:axPos val="b"/>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7595503822891699"/>
              <c:y val="0.86878538013798512"/>
            </c:manualLayout>
          </c:layout>
        </c:title>
        <c:numFmt formatCode="mmm\ yy" sourceLinked="0"/>
        <c:tickLblPos val="nextTo"/>
        <c:txPr>
          <a:bodyPr rot="-2700000" vert="horz"/>
          <a:lstStyle/>
          <a:p>
            <a:pPr>
              <a:defRPr sz="1200" b="1" i="0" u="none" strike="noStrike" baseline="0">
                <a:solidFill>
                  <a:srgbClr val="333399"/>
                </a:solidFill>
                <a:latin typeface="Arial"/>
                <a:ea typeface="Arial"/>
                <a:cs typeface="Arial"/>
              </a:defRPr>
            </a:pPr>
            <a:endParaRPr lang="en-US"/>
          </a:p>
        </c:txPr>
        <c:crossAx val="171173760"/>
        <c:crosses val="autoZero"/>
        <c:auto val="1"/>
        <c:lblOffset val="100"/>
        <c:majorUnit val="12"/>
        <c:majorTimeUnit val="months"/>
      </c:dateAx>
      <c:valAx>
        <c:axId val="171173760"/>
        <c:scaling>
          <c:orientation val="minMax"/>
        </c:scaling>
        <c:axPos val="l"/>
        <c:majorGridlines/>
        <c:title>
          <c:tx>
            <c:rich>
              <a:bodyPr/>
              <a:lstStyle/>
              <a:p>
                <a:pPr>
                  <a:defRPr sz="1400" b="1" i="0" u="none" strike="noStrike" baseline="0">
                    <a:solidFill>
                      <a:srgbClr val="000000"/>
                    </a:solidFill>
                    <a:latin typeface="Arial"/>
                    <a:ea typeface="Arial"/>
                    <a:cs typeface="Arial"/>
                  </a:defRPr>
                </a:pPr>
                <a:r>
                  <a:rPr lang="en-NZ"/>
                  <a:t>Proportion (%)</a:t>
                </a:r>
              </a:p>
            </c:rich>
          </c:tx>
        </c:title>
        <c:numFmt formatCode="0%" sourceLinked="1"/>
        <c:tickLblPos val="nextTo"/>
        <c:txPr>
          <a:bodyPr rot="0" vert="horz"/>
          <a:lstStyle/>
          <a:p>
            <a:pPr>
              <a:defRPr sz="1200" b="1" i="0" u="none" strike="noStrike" baseline="0">
                <a:solidFill>
                  <a:srgbClr val="333399"/>
                </a:solidFill>
                <a:latin typeface="Arial"/>
                <a:ea typeface="Arial"/>
                <a:cs typeface="Arial"/>
              </a:defRPr>
            </a:pPr>
            <a:endParaRPr lang="en-US"/>
          </a:p>
        </c:txPr>
        <c:crossAx val="166935936"/>
        <c:crosses val="autoZero"/>
        <c:crossBetween val="midCat"/>
      </c:valAx>
    </c:plotArea>
    <c:legend>
      <c:legendPos val="b"/>
      <c:layout>
        <c:manualLayout>
          <c:xMode val="edge"/>
          <c:yMode val="edge"/>
          <c:x val="0.26413043478260867"/>
          <c:y val="0.94881980962780565"/>
          <c:w val="0.50326086956520155"/>
          <c:h val="3.9370116582067592E-2"/>
        </c:manualLayout>
      </c:layout>
      <c:txPr>
        <a:bodyPr/>
        <a:lstStyle/>
        <a:p>
          <a:pPr>
            <a:defRPr sz="1200" b="1" i="0" u="none" strike="noStrike" baseline="0">
              <a:solidFill>
                <a:srgbClr val="333399"/>
              </a:solidFill>
              <a:latin typeface="Arial"/>
              <a:ea typeface="Arial"/>
              <a:cs typeface="Arial"/>
            </a:defRPr>
          </a:pPr>
          <a:endParaRPr lang="en-US"/>
        </a:p>
      </c:txPr>
    </c:legend>
    <c:plotVisOnly val="1"/>
    <c:dispBlanksAs val="zero"/>
  </c:chart>
  <c:spPr>
    <a:ln>
      <a:solidFill>
        <a:sysClr val="windowText" lastClr="000000"/>
      </a:solidFill>
    </a:ln>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1465" l="0.70000000000000062" r="0.70000000000000062" t="0.75000000000001465"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lang val="en-NZ"/>
  <c:chart>
    <c:title>
      <c:tx>
        <c:rich>
          <a:bodyPr/>
          <a:lstStyle/>
          <a:p>
            <a:pPr>
              <a:defRPr sz="1600" b="1" i="0" u="none" strike="noStrike" baseline="0">
                <a:solidFill>
                  <a:srgbClr val="000000"/>
                </a:solidFill>
                <a:latin typeface="Arial"/>
                <a:ea typeface="Arial"/>
                <a:cs typeface="Arial"/>
              </a:defRPr>
            </a:pPr>
            <a:r>
              <a:rPr lang="en-NZ"/>
              <a:t>Proportion sentenced to the most severe sentence of an other sentence</a:t>
            </a:r>
          </a:p>
        </c:rich>
      </c:tx>
      <c:overlay val="1"/>
      <c:spPr>
        <a:noFill/>
        <a:ln w="25400">
          <a:noFill/>
        </a:ln>
      </c:spPr>
    </c:title>
    <c:plotArea>
      <c:layout>
        <c:manualLayout>
          <c:layoutTarget val="inner"/>
          <c:xMode val="edge"/>
          <c:yMode val="edge"/>
          <c:x val="0.11419600306091374"/>
          <c:y val="0.12163031106260259"/>
          <c:w val="0.86439031378390063"/>
          <c:h val="0.62290840176371565"/>
        </c:manualLayout>
      </c:layout>
      <c:lineChart>
        <c:grouping val="standard"/>
        <c:ser>
          <c:idx val="2"/>
          <c:order val="0"/>
          <c:tx>
            <c:strRef>
              <c:f>'Sentence proportions table'!$C$3</c:f>
              <c:strCache>
                <c:ptCount val="1"/>
                <c:pt idx="0">
                  <c:v>Other</c:v>
                </c:pt>
              </c:strCache>
            </c:strRef>
          </c:tx>
          <c:spPr>
            <a:ln w="38100" cmpd="sng">
              <a:solidFill>
                <a:srgbClr val="263E78"/>
              </a:solidFill>
              <a:prstDash val="solid"/>
            </a:ln>
          </c:spPr>
          <c:marker>
            <c:symbol val="triangle"/>
            <c:size val="3"/>
            <c:spPr>
              <a:noFill/>
              <a:ln w="9525">
                <a:noFill/>
              </a:ln>
            </c:spPr>
          </c:marker>
          <c:cat>
            <c:numRef>
              <c:f>'Sentence proportions table'!$B$4:$B$304</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43312</c:v>
                </c:pt>
                <c:pt idx="218">
                  <c:v>43343</c:v>
                </c:pt>
                <c:pt idx="219">
                  <c:v>43373</c:v>
                </c:pt>
                <c:pt idx="220">
                  <c:v>43404</c:v>
                </c:pt>
                <c:pt idx="221">
                  <c:v>43434</c:v>
                </c:pt>
                <c:pt idx="222">
                  <c:v>43465</c:v>
                </c:pt>
                <c:pt idx="223">
                  <c:v>43496</c:v>
                </c:pt>
                <c:pt idx="224">
                  <c:v>43524</c:v>
                </c:pt>
                <c:pt idx="225">
                  <c:v>43555</c:v>
                </c:pt>
                <c:pt idx="226">
                  <c:v>43585</c:v>
                </c:pt>
                <c:pt idx="227">
                  <c:v>43616</c:v>
                </c:pt>
                <c:pt idx="228">
                  <c:v>43646</c:v>
                </c:pt>
                <c:pt idx="229">
                  <c:v>43677</c:v>
                </c:pt>
                <c:pt idx="230">
                  <c:v>43708</c:v>
                </c:pt>
                <c:pt idx="231">
                  <c:v>43738</c:v>
                </c:pt>
                <c:pt idx="232">
                  <c:v>43769</c:v>
                </c:pt>
                <c:pt idx="233">
                  <c:v>43799</c:v>
                </c:pt>
                <c:pt idx="234">
                  <c:v>43830</c:v>
                </c:pt>
                <c:pt idx="235">
                  <c:v>43861</c:v>
                </c:pt>
                <c:pt idx="236">
                  <c:v>43890</c:v>
                </c:pt>
                <c:pt idx="237">
                  <c:v>43921</c:v>
                </c:pt>
                <c:pt idx="238">
                  <c:v>43951</c:v>
                </c:pt>
                <c:pt idx="239">
                  <c:v>43982</c:v>
                </c:pt>
                <c:pt idx="240">
                  <c:v>44012</c:v>
                </c:pt>
                <c:pt idx="241">
                  <c:v>44043</c:v>
                </c:pt>
                <c:pt idx="242">
                  <c:v>44074</c:v>
                </c:pt>
                <c:pt idx="243">
                  <c:v>44104</c:v>
                </c:pt>
                <c:pt idx="244">
                  <c:v>44135</c:v>
                </c:pt>
                <c:pt idx="245">
                  <c:v>44165</c:v>
                </c:pt>
                <c:pt idx="246">
                  <c:v>44196</c:v>
                </c:pt>
                <c:pt idx="247">
                  <c:v>44227</c:v>
                </c:pt>
                <c:pt idx="248">
                  <c:v>44255</c:v>
                </c:pt>
                <c:pt idx="249">
                  <c:v>44286</c:v>
                </c:pt>
                <c:pt idx="250">
                  <c:v>44316</c:v>
                </c:pt>
                <c:pt idx="251">
                  <c:v>44347</c:v>
                </c:pt>
                <c:pt idx="252">
                  <c:v>44377</c:v>
                </c:pt>
                <c:pt idx="253">
                  <c:v>44408</c:v>
                </c:pt>
                <c:pt idx="254">
                  <c:v>44439</c:v>
                </c:pt>
                <c:pt idx="255">
                  <c:v>44469</c:v>
                </c:pt>
                <c:pt idx="256">
                  <c:v>44500</c:v>
                </c:pt>
                <c:pt idx="257">
                  <c:v>44530</c:v>
                </c:pt>
                <c:pt idx="258">
                  <c:v>44561</c:v>
                </c:pt>
                <c:pt idx="259">
                  <c:v>44592</c:v>
                </c:pt>
                <c:pt idx="260">
                  <c:v>44620</c:v>
                </c:pt>
                <c:pt idx="261">
                  <c:v>44651</c:v>
                </c:pt>
                <c:pt idx="262">
                  <c:v>44681</c:v>
                </c:pt>
                <c:pt idx="263">
                  <c:v>44712</c:v>
                </c:pt>
                <c:pt idx="264">
                  <c:v>44742</c:v>
                </c:pt>
                <c:pt idx="265">
                  <c:v>44773</c:v>
                </c:pt>
                <c:pt idx="266">
                  <c:v>44804</c:v>
                </c:pt>
                <c:pt idx="267">
                  <c:v>44834</c:v>
                </c:pt>
                <c:pt idx="268">
                  <c:v>44865</c:v>
                </c:pt>
                <c:pt idx="269">
                  <c:v>44895</c:v>
                </c:pt>
                <c:pt idx="270">
                  <c:v>44926</c:v>
                </c:pt>
                <c:pt idx="271">
                  <c:v>44957</c:v>
                </c:pt>
                <c:pt idx="272">
                  <c:v>44985</c:v>
                </c:pt>
                <c:pt idx="273">
                  <c:v>45016</c:v>
                </c:pt>
                <c:pt idx="274">
                  <c:v>45046</c:v>
                </c:pt>
                <c:pt idx="275">
                  <c:v>45077</c:v>
                </c:pt>
                <c:pt idx="276">
                  <c:v>45107</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45504</c:v>
                </c:pt>
                <c:pt idx="290" formatCode="mmm\ yy">
                  <c:v>45535</c:v>
                </c:pt>
                <c:pt idx="291" formatCode="mmm\ yy">
                  <c:v>45565</c:v>
                </c:pt>
                <c:pt idx="292" formatCode="mmm\ yy">
                  <c:v>45596</c:v>
                </c:pt>
                <c:pt idx="293" formatCode="mmm\ yy">
                  <c:v>45626</c:v>
                </c:pt>
                <c:pt idx="294" formatCode="mmm\ yy">
                  <c:v>45657</c:v>
                </c:pt>
                <c:pt idx="295" formatCode="mmm\ yy">
                  <c:v>45688</c:v>
                </c:pt>
                <c:pt idx="296" formatCode="mmm\ yy">
                  <c:v>45716</c:v>
                </c:pt>
                <c:pt idx="297" formatCode="mmm\ yy">
                  <c:v>45747</c:v>
                </c:pt>
                <c:pt idx="298" formatCode="mmm\ yy">
                  <c:v>45777</c:v>
                </c:pt>
                <c:pt idx="299" formatCode="mmm\ yy">
                  <c:v>45808</c:v>
                </c:pt>
                <c:pt idx="300" formatCode="mmm\ yy">
                  <c:v>45838</c:v>
                </c:pt>
              </c:numCache>
            </c:numRef>
          </c:cat>
          <c:val>
            <c:numRef>
              <c:f>'Sentence proportions table'!$C$4:$C$304</c:f>
              <c:numCache>
                <c:formatCode>0.00%</c:formatCode>
                <c:ptCount val="301"/>
                <c:pt idx="0">
                  <c:v>0.14138471879901413</c:v>
                </c:pt>
                <c:pt idx="1">
                  <c:v>0.14801067161582182</c:v>
                </c:pt>
                <c:pt idx="2">
                  <c:v>0.14079810691620953</c:v>
                </c:pt>
                <c:pt idx="3">
                  <c:v>0.14028912633563798</c:v>
                </c:pt>
                <c:pt idx="4">
                  <c:v>0.14311989883894702</c:v>
                </c:pt>
                <c:pt idx="5">
                  <c:v>0.13657247875028716</c:v>
                </c:pt>
                <c:pt idx="6">
                  <c:v>0.14480179506357516</c:v>
                </c:pt>
                <c:pt idx="7">
                  <c:v>0.1370935096478208</c:v>
                </c:pt>
                <c:pt idx="8">
                  <c:v>0.14466524722025076</c:v>
                </c:pt>
                <c:pt idx="9">
                  <c:v>0.14041705962485593</c:v>
                </c:pt>
                <c:pt idx="10">
                  <c:v>0.13759959529530796</c:v>
                </c:pt>
                <c:pt idx="11">
                  <c:v>0.14260798194316199</c:v>
                </c:pt>
                <c:pt idx="12">
                  <c:v>0.12677106636838181</c:v>
                </c:pt>
                <c:pt idx="13">
                  <c:v>0.14637030030740128</c:v>
                </c:pt>
                <c:pt idx="14">
                  <c:v>0.13928229155574487</c:v>
                </c:pt>
                <c:pt idx="15">
                  <c:v>0.13369055592766244</c:v>
                </c:pt>
                <c:pt idx="16">
                  <c:v>0.13611012222617777</c:v>
                </c:pt>
                <c:pt idx="17">
                  <c:v>0.13332481145340663</c:v>
                </c:pt>
                <c:pt idx="18">
                  <c:v>0.14399160922984716</c:v>
                </c:pt>
                <c:pt idx="19">
                  <c:v>0.12337425550018233</c:v>
                </c:pt>
                <c:pt idx="20">
                  <c:v>0.13407118601433782</c:v>
                </c:pt>
                <c:pt idx="21">
                  <c:v>0.13817646336973863</c:v>
                </c:pt>
                <c:pt idx="22">
                  <c:v>0.1395656779661017</c:v>
                </c:pt>
                <c:pt idx="23">
                  <c:v>0.14253316702573987</c:v>
                </c:pt>
                <c:pt idx="24">
                  <c:v>0.13102990033222592</c:v>
                </c:pt>
                <c:pt idx="25">
                  <c:v>0.1546681664791901</c:v>
                </c:pt>
                <c:pt idx="26">
                  <c:v>0.15236567762630313</c:v>
                </c:pt>
                <c:pt idx="27">
                  <c:v>0.1463035019455253</c:v>
                </c:pt>
                <c:pt idx="28">
                  <c:v>0.1596332432114729</c:v>
                </c:pt>
                <c:pt idx="29">
                  <c:v>0.15280391418893488</c:v>
                </c:pt>
                <c:pt idx="30">
                  <c:v>0.16391623907918457</c:v>
                </c:pt>
                <c:pt idx="31">
                  <c:v>0.14267093257494964</c:v>
                </c:pt>
                <c:pt idx="32">
                  <c:v>0.16728624535315986</c:v>
                </c:pt>
                <c:pt idx="33">
                  <c:v>0.16243529701750062</c:v>
                </c:pt>
                <c:pt idx="34">
                  <c:v>0.14731298946799892</c:v>
                </c:pt>
                <c:pt idx="35">
                  <c:v>0.14628143392188336</c:v>
                </c:pt>
                <c:pt idx="36">
                  <c:v>0.14032033426183843</c:v>
                </c:pt>
                <c:pt idx="37">
                  <c:v>0.14004557696291692</c:v>
                </c:pt>
                <c:pt idx="38">
                  <c:v>0.12667271490133816</c:v>
                </c:pt>
                <c:pt idx="39">
                  <c:v>0.1117753816590157</c:v>
                </c:pt>
                <c:pt idx="40">
                  <c:v>0.12426169922762381</c:v>
                </c:pt>
                <c:pt idx="41">
                  <c:v>0.11213282247765007</c:v>
                </c:pt>
                <c:pt idx="42">
                  <c:v>0.13139329805996472</c:v>
                </c:pt>
                <c:pt idx="43">
                  <c:v>8.9864634285064277E-2</c:v>
                </c:pt>
                <c:pt idx="44">
                  <c:v>0.1081867939909165</c:v>
                </c:pt>
                <c:pt idx="45">
                  <c:v>0.12049616066154754</c:v>
                </c:pt>
                <c:pt idx="46">
                  <c:v>0.11359256320145109</c:v>
                </c:pt>
                <c:pt idx="47">
                  <c:v>0.11114754098360656</c:v>
                </c:pt>
                <c:pt idx="48">
                  <c:v>0.11538461538461539</c:v>
                </c:pt>
                <c:pt idx="49">
                  <c:v>0.12397953630129531</c:v>
                </c:pt>
                <c:pt idx="50">
                  <c:v>0.12975993377483444</c:v>
                </c:pt>
                <c:pt idx="51">
                  <c:v>0.12818890997259119</c:v>
                </c:pt>
                <c:pt idx="52">
                  <c:v>0.12932862190812722</c:v>
                </c:pt>
                <c:pt idx="53">
                  <c:v>0.12672836145890037</c:v>
                </c:pt>
                <c:pt idx="54">
                  <c:v>0.13342092689918778</c:v>
                </c:pt>
                <c:pt idx="55">
                  <c:v>0.10598735589438453</c:v>
                </c:pt>
                <c:pt idx="56">
                  <c:v>0.13007689808296327</c:v>
                </c:pt>
                <c:pt idx="57">
                  <c:v>0.129958812052894</c:v>
                </c:pt>
                <c:pt idx="58">
                  <c:v>0.12630321459600347</c:v>
                </c:pt>
                <c:pt idx="59">
                  <c:v>0.13337488314116547</c:v>
                </c:pt>
                <c:pt idx="60">
                  <c:v>0.13143735588009223</c:v>
                </c:pt>
                <c:pt idx="61">
                  <c:v>0.12573443008225618</c:v>
                </c:pt>
                <c:pt idx="62">
                  <c:v>0.13351978454526622</c:v>
                </c:pt>
                <c:pt idx="63">
                  <c:v>0.13751339764201501</c:v>
                </c:pt>
                <c:pt idx="64">
                  <c:v>0.1394098673993549</c:v>
                </c:pt>
                <c:pt idx="65">
                  <c:v>0.13579461065138979</c:v>
                </c:pt>
                <c:pt idx="66">
                  <c:v>0.13783818438261317</c:v>
                </c:pt>
                <c:pt idx="67">
                  <c:v>0.12</c:v>
                </c:pt>
                <c:pt idx="68">
                  <c:v>0.1357334525939177</c:v>
                </c:pt>
                <c:pt idx="69">
                  <c:v>0.14047644482427091</c:v>
                </c:pt>
                <c:pt idx="70">
                  <c:v>0.1464101935800049</c:v>
                </c:pt>
                <c:pt idx="71">
                  <c:v>0.14056907659269863</c:v>
                </c:pt>
                <c:pt idx="72">
                  <c:v>0.13662200568412505</c:v>
                </c:pt>
                <c:pt idx="73">
                  <c:v>0.13497854077253219</c:v>
                </c:pt>
                <c:pt idx="74">
                  <c:v>0.13456897383917366</c:v>
                </c:pt>
                <c:pt idx="75">
                  <c:v>0.13767501060670342</c:v>
                </c:pt>
                <c:pt idx="76">
                  <c:v>0.1316394699375753</c:v>
                </c:pt>
                <c:pt idx="77">
                  <c:v>0.12947052947052948</c:v>
                </c:pt>
                <c:pt idx="78">
                  <c:v>0.14039196351534575</c:v>
                </c:pt>
                <c:pt idx="79">
                  <c:v>0.10832973672852828</c:v>
                </c:pt>
                <c:pt idx="80">
                  <c:v>0.1361227644071539</c:v>
                </c:pt>
                <c:pt idx="81">
                  <c:v>0.13484806502262861</c:v>
                </c:pt>
                <c:pt idx="82">
                  <c:v>0.13836192207202092</c:v>
                </c:pt>
                <c:pt idx="83">
                  <c:v>0.14194802899063108</c:v>
                </c:pt>
                <c:pt idx="84">
                  <c:v>0.12859097127222982</c:v>
                </c:pt>
                <c:pt idx="85">
                  <c:v>0.14224057046350161</c:v>
                </c:pt>
                <c:pt idx="86">
                  <c:v>0.14670094258783206</c:v>
                </c:pt>
                <c:pt idx="87">
                  <c:v>0.13811206461383141</c:v>
                </c:pt>
                <c:pt idx="88">
                  <c:v>0.14968396858839303</c:v>
                </c:pt>
                <c:pt idx="89">
                  <c:v>0.15098821740782972</c:v>
                </c:pt>
                <c:pt idx="90">
                  <c:v>0.14549848942598187</c:v>
                </c:pt>
                <c:pt idx="91">
                  <c:v>0.12718228811079685</c:v>
                </c:pt>
                <c:pt idx="92">
                  <c:v>0.13976133651551312</c:v>
                </c:pt>
                <c:pt idx="93">
                  <c:v>0.15029192671632777</c:v>
                </c:pt>
                <c:pt idx="94">
                  <c:v>0.14423758865248226</c:v>
                </c:pt>
                <c:pt idx="95">
                  <c:v>0.14341051148868739</c:v>
                </c:pt>
                <c:pt idx="96">
                  <c:v>0.14885114885114886</c:v>
                </c:pt>
                <c:pt idx="97">
                  <c:v>0.14716855982091037</c:v>
                </c:pt>
                <c:pt idx="98">
                  <c:v>0.14575423650337993</c:v>
                </c:pt>
                <c:pt idx="99">
                  <c:v>0.14259747341634099</c:v>
                </c:pt>
                <c:pt idx="100">
                  <c:v>0.15669814620496678</c:v>
                </c:pt>
                <c:pt idx="101">
                  <c:v>0.1608924872905291</c:v>
                </c:pt>
                <c:pt idx="102">
                  <c:v>0.16307780648865919</c:v>
                </c:pt>
                <c:pt idx="103">
                  <c:v>0.14316764316764316</c:v>
                </c:pt>
                <c:pt idx="104">
                  <c:v>0.154427266338721</c:v>
                </c:pt>
                <c:pt idx="105">
                  <c:v>0.15896407394489012</c:v>
                </c:pt>
                <c:pt idx="106">
                  <c:v>0.15932059447983016</c:v>
                </c:pt>
                <c:pt idx="107">
                  <c:v>0.15925646822406431</c:v>
                </c:pt>
                <c:pt idx="108">
                  <c:v>0.15151259796073144</c:v>
                </c:pt>
                <c:pt idx="109">
                  <c:v>0.15406028791855564</c:v>
                </c:pt>
                <c:pt idx="110">
                  <c:v>0.15539644656589763</c:v>
                </c:pt>
                <c:pt idx="111">
                  <c:v>0.15478851088486054</c:v>
                </c:pt>
                <c:pt idx="112">
                  <c:v>0.14592050209205021</c:v>
                </c:pt>
                <c:pt idx="113">
                  <c:v>0.16182645206438068</c:v>
                </c:pt>
                <c:pt idx="114">
                  <c:v>0.16538205347797127</c:v>
                </c:pt>
                <c:pt idx="115">
                  <c:v>0.14846675437708734</c:v>
                </c:pt>
                <c:pt idx="116">
                  <c:v>0.15099374309900626</c:v>
                </c:pt>
                <c:pt idx="117">
                  <c:v>0.14870374644203399</c:v>
                </c:pt>
                <c:pt idx="118">
                  <c:v>0.14694325139358494</c:v>
                </c:pt>
                <c:pt idx="119">
                  <c:v>0.1472127007035901</c:v>
                </c:pt>
                <c:pt idx="120">
                  <c:v>0.14767895878524945</c:v>
                </c:pt>
                <c:pt idx="121">
                  <c:v>0.14266011550728386</c:v>
                </c:pt>
                <c:pt idx="122">
                  <c:v>0.14359018959819098</c:v>
                </c:pt>
                <c:pt idx="123">
                  <c:v>0.15244894270739201</c:v>
                </c:pt>
                <c:pt idx="124">
                  <c:v>0.14302717714739138</c:v>
                </c:pt>
                <c:pt idx="125">
                  <c:v>0.14632819582955575</c:v>
                </c:pt>
                <c:pt idx="126">
                  <c:v>0.14920273348519361</c:v>
                </c:pt>
                <c:pt idx="127">
                  <c:v>0.138938157739151</c:v>
                </c:pt>
                <c:pt idx="128">
                  <c:v>0.1440936362742205</c:v>
                </c:pt>
                <c:pt idx="129">
                  <c:v>0.14896988906497624</c:v>
                </c:pt>
                <c:pt idx="130">
                  <c:v>0.15101164236464337</c:v>
                </c:pt>
                <c:pt idx="131">
                  <c:v>0.15371500358937545</c:v>
                </c:pt>
                <c:pt idx="132">
                  <c:v>0.14644475083710853</c:v>
                </c:pt>
                <c:pt idx="133">
                  <c:v>0.14110491637100861</c:v>
                </c:pt>
                <c:pt idx="134">
                  <c:v>0.13960645341788677</c:v>
                </c:pt>
                <c:pt idx="135">
                  <c:v>0.14808096238304372</c:v>
                </c:pt>
                <c:pt idx="136">
                  <c:v>0.15503960073776718</c:v>
                </c:pt>
                <c:pt idx="137">
                  <c:v>0.14875113762766712</c:v>
                </c:pt>
                <c:pt idx="138">
                  <c:v>0.14535922792803527</c:v>
                </c:pt>
                <c:pt idx="139">
                  <c:v>0.13890009412397472</c:v>
                </c:pt>
                <c:pt idx="140">
                  <c:v>0.15373275771296199</c:v>
                </c:pt>
                <c:pt idx="141">
                  <c:v>0.14780531501940877</c:v>
                </c:pt>
                <c:pt idx="142">
                  <c:v>0.13526820419797875</c:v>
                </c:pt>
                <c:pt idx="143">
                  <c:v>0.14865637507146942</c:v>
                </c:pt>
                <c:pt idx="144">
                  <c:v>0.14790359854737536</c:v>
                </c:pt>
                <c:pt idx="145">
                  <c:v>0.14851485148514851</c:v>
                </c:pt>
                <c:pt idx="146">
                  <c:v>0.13790740921992758</c:v>
                </c:pt>
                <c:pt idx="147">
                  <c:v>0.13614390106801574</c:v>
                </c:pt>
                <c:pt idx="148">
                  <c:v>0.14656488549618321</c:v>
                </c:pt>
                <c:pt idx="149">
                  <c:v>0.13874933190807054</c:v>
                </c:pt>
                <c:pt idx="150">
                  <c:v>0.14322988190057676</c:v>
                </c:pt>
                <c:pt idx="151">
                  <c:v>0.12487244897959184</c:v>
                </c:pt>
                <c:pt idx="152">
                  <c:v>0.13097491717936582</c:v>
                </c:pt>
                <c:pt idx="153">
                  <c:v>0.14314326107445804</c:v>
                </c:pt>
                <c:pt idx="154">
                  <c:v>0.13854243091220347</c:v>
                </c:pt>
                <c:pt idx="155">
                  <c:v>0.14191526156506701</c:v>
                </c:pt>
                <c:pt idx="156">
                  <c:v>0.14031347962382446</c:v>
                </c:pt>
                <c:pt idx="157">
                  <c:v>0.15003849961500385</c:v>
                </c:pt>
                <c:pt idx="158">
                  <c:v>0.14315814116820788</c:v>
                </c:pt>
                <c:pt idx="159">
                  <c:v>0.13534111862323295</c:v>
                </c:pt>
                <c:pt idx="160">
                  <c:v>0.13134911514594347</c:v>
                </c:pt>
                <c:pt idx="161">
                  <c:v>0.12667091024824953</c:v>
                </c:pt>
                <c:pt idx="162">
                  <c:v>0.13317683881064163</c:v>
                </c:pt>
                <c:pt idx="163">
                  <c:v>0.11955864570737605</c:v>
                </c:pt>
                <c:pt idx="164">
                  <c:v>0.1305575158786168</c:v>
                </c:pt>
                <c:pt idx="165">
                  <c:v>0.13532838983050846</c:v>
                </c:pt>
                <c:pt idx="166">
                  <c:v>0.14236730215333973</c:v>
                </c:pt>
                <c:pt idx="167">
                  <c:v>0.13519539960098581</c:v>
                </c:pt>
                <c:pt idx="168">
                  <c:v>0.13536937680561287</c:v>
                </c:pt>
                <c:pt idx="169">
                  <c:v>0.13199954007128895</c:v>
                </c:pt>
                <c:pt idx="170">
                  <c:v>0.13318403372414703</c:v>
                </c:pt>
                <c:pt idx="171">
                  <c:v>0.14220820189274447</c:v>
                </c:pt>
                <c:pt idx="172">
                  <c:v>0.14290980584910298</c:v>
                </c:pt>
                <c:pt idx="173">
                  <c:v>0.13701117318435754</c:v>
                </c:pt>
                <c:pt idx="174">
                  <c:v>0.14023196264497664</c:v>
                </c:pt>
                <c:pt idx="175">
                  <c:v>0.14329913694837973</c:v>
                </c:pt>
                <c:pt idx="176">
                  <c:v>0.14502906543449098</c:v>
                </c:pt>
                <c:pt idx="177">
                  <c:v>0.13645074741280183</c:v>
                </c:pt>
                <c:pt idx="178">
                  <c:v>0.12913616398243044</c:v>
                </c:pt>
                <c:pt idx="179">
                  <c:v>0.13570634037819801</c:v>
                </c:pt>
                <c:pt idx="180">
                  <c:v>0.12602054253357914</c:v>
                </c:pt>
                <c:pt idx="181">
                  <c:v>0.13186813186813187</c:v>
                </c:pt>
                <c:pt idx="182">
                  <c:v>0.13336030204962243</c:v>
                </c:pt>
                <c:pt idx="183">
                  <c:v>0.1268985791278785</c:v>
                </c:pt>
                <c:pt idx="184">
                  <c:v>0.13599476439790575</c:v>
                </c:pt>
                <c:pt idx="185">
                  <c:v>0.13025998391852051</c:v>
                </c:pt>
                <c:pt idx="186">
                  <c:v>0.12758166105170646</c:v>
                </c:pt>
              </c:numCache>
            </c:numRef>
          </c:val>
        </c:ser>
        <c:ser>
          <c:idx val="3"/>
          <c:order val="1"/>
          <c:tx>
            <c:strRef>
              <c:f>'Sentence proportions table'!$G$2:$J$2</c:f>
              <c:strCache>
                <c:ptCount val="1"/>
                <c:pt idx="0">
                  <c:v>Forecast</c:v>
                </c:pt>
              </c:strCache>
            </c:strRef>
          </c:tx>
          <c:spPr>
            <a:ln w="25400">
              <a:solidFill>
                <a:schemeClr val="accent1"/>
              </a:solidFill>
              <a:prstDash val="solid"/>
            </a:ln>
          </c:spPr>
          <c:marker>
            <c:symbol val="none"/>
          </c:marker>
          <c:cat>
            <c:numRef>
              <c:f>'Sentence proportions table'!$B$4:$B$304</c:f>
              <c:numCache>
                <c:formatCode>mmm\-yy</c:formatCode>
                <c:ptCount val="301"/>
                <c:pt idx="0">
                  <c:v>36707</c:v>
                </c:pt>
                <c:pt idx="1">
                  <c:v>36738</c:v>
                </c:pt>
                <c:pt idx="2">
                  <c:v>36769</c:v>
                </c:pt>
                <c:pt idx="3">
                  <c:v>36799</c:v>
                </c:pt>
                <c:pt idx="4">
                  <c:v>36830</c:v>
                </c:pt>
                <c:pt idx="5">
                  <c:v>36860</c:v>
                </c:pt>
                <c:pt idx="6">
                  <c:v>36891</c:v>
                </c:pt>
                <c:pt idx="7">
                  <c:v>36922</c:v>
                </c:pt>
                <c:pt idx="8">
                  <c:v>36950</c:v>
                </c:pt>
                <c:pt idx="9">
                  <c:v>36981</c:v>
                </c:pt>
                <c:pt idx="10">
                  <c:v>37011</c:v>
                </c:pt>
                <c:pt idx="11">
                  <c:v>37042</c:v>
                </c:pt>
                <c:pt idx="12">
                  <c:v>37072</c:v>
                </c:pt>
                <c:pt idx="13">
                  <c:v>37103</c:v>
                </c:pt>
                <c:pt idx="14">
                  <c:v>37134</c:v>
                </c:pt>
                <c:pt idx="15">
                  <c:v>37164</c:v>
                </c:pt>
                <c:pt idx="16">
                  <c:v>37195</c:v>
                </c:pt>
                <c:pt idx="17">
                  <c:v>37225</c:v>
                </c:pt>
                <c:pt idx="18">
                  <c:v>37256</c:v>
                </c:pt>
                <c:pt idx="19">
                  <c:v>37287</c:v>
                </c:pt>
                <c:pt idx="20">
                  <c:v>37315</c:v>
                </c:pt>
                <c:pt idx="21">
                  <c:v>37346</c:v>
                </c:pt>
                <c:pt idx="22">
                  <c:v>37376</c:v>
                </c:pt>
                <c:pt idx="23">
                  <c:v>37407</c:v>
                </c:pt>
                <c:pt idx="24">
                  <c:v>37437</c:v>
                </c:pt>
                <c:pt idx="25">
                  <c:v>37468</c:v>
                </c:pt>
                <c:pt idx="26">
                  <c:v>37499</c:v>
                </c:pt>
                <c:pt idx="27">
                  <c:v>37529</c:v>
                </c:pt>
                <c:pt idx="28">
                  <c:v>37560</c:v>
                </c:pt>
                <c:pt idx="29">
                  <c:v>37590</c:v>
                </c:pt>
                <c:pt idx="30">
                  <c:v>37621</c:v>
                </c:pt>
                <c:pt idx="31">
                  <c:v>37652</c:v>
                </c:pt>
                <c:pt idx="32">
                  <c:v>37680</c:v>
                </c:pt>
                <c:pt idx="33">
                  <c:v>37711</c:v>
                </c:pt>
                <c:pt idx="34">
                  <c:v>37741</c:v>
                </c:pt>
                <c:pt idx="35">
                  <c:v>37772</c:v>
                </c:pt>
                <c:pt idx="36">
                  <c:v>37802</c:v>
                </c:pt>
                <c:pt idx="37">
                  <c:v>37833</c:v>
                </c:pt>
                <c:pt idx="38">
                  <c:v>37864</c:v>
                </c:pt>
                <c:pt idx="39">
                  <c:v>37894</c:v>
                </c:pt>
                <c:pt idx="40">
                  <c:v>37925</c:v>
                </c:pt>
                <c:pt idx="41">
                  <c:v>37955</c:v>
                </c:pt>
                <c:pt idx="42">
                  <c:v>37986</c:v>
                </c:pt>
                <c:pt idx="43">
                  <c:v>38017</c:v>
                </c:pt>
                <c:pt idx="44">
                  <c:v>38046</c:v>
                </c:pt>
                <c:pt idx="45">
                  <c:v>38077</c:v>
                </c:pt>
                <c:pt idx="46">
                  <c:v>38107</c:v>
                </c:pt>
                <c:pt idx="47">
                  <c:v>38138</c:v>
                </c:pt>
                <c:pt idx="48">
                  <c:v>38168</c:v>
                </c:pt>
                <c:pt idx="49">
                  <c:v>38199</c:v>
                </c:pt>
                <c:pt idx="50">
                  <c:v>38230</c:v>
                </c:pt>
                <c:pt idx="51">
                  <c:v>38260</c:v>
                </c:pt>
                <c:pt idx="52">
                  <c:v>38291</c:v>
                </c:pt>
                <c:pt idx="53">
                  <c:v>38321</c:v>
                </c:pt>
                <c:pt idx="54">
                  <c:v>38352</c:v>
                </c:pt>
                <c:pt idx="55">
                  <c:v>38383</c:v>
                </c:pt>
                <c:pt idx="56">
                  <c:v>38411</c:v>
                </c:pt>
                <c:pt idx="57">
                  <c:v>38442</c:v>
                </c:pt>
                <c:pt idx="58">
                  <c:v>38472</c:v>
                </c:pt>
                <c:pt idx="59">
                  <c:v>38503</c:v>
                </c:pt>
                <c:pt idx="60">
                  <c:v>38533</c:v>
                </c:pt>
                <c:pt idx="61">
                  <c:v>38564</c:v>
                </c:pt>
                <c:pt idx="62">
                  <c:v>38595</c:v>
                </c:pt>
                <c:pt idx="63">
                  <c:v>38625</c:v>
                </c:pt>
                <c:pt idx="64">
                  <c:v>38656</c:v>
                </c:pt>
                <c:pt idx="65">
                  <c:v>38686</c:v>
                </c:pt>
                <c:pt idx="66">
                  <c:v>38717</c:v>
                </c:pt>
                <c:pt idx="67">
                  <c:v>38748</c:v>
                </c:pt>
                <c:pt idx="68">
                  <c:v>38776</c:v>
                </c:pt>
                <c:pt idx="69">
                  <c:v>38807</c:v>
                </c:pt>
                <c:pt idx="70">
                  <c:v>38837</c:v>
                </c:pt>
                <c:pt idx="71">
                  <c:v>38868</c:v>
                </c:pt>
                <c:pt idx="72">
                  <c:v>38898</c:v>
                </c:pt>
                <c:pt idx="73">
                  <c:v>38929</c:v>
                </c:pt>
                <c:pt idx="74">
                  <c:v>38960</c:v>
                </c:pt>
                <c:pt idx="75">
                  <c:v>38990</c:v>
                </c:pt>
                <c:pt idx="76">
                  <c:v>39021</c:v>
                </c:pt>
                <c:pt idx="77">
                  <c:v>39051</c:v>
                </c:pt>
                <c:pt idx="78">
                  <c:v>39082</c:v>
                </c:pt>
                <c:pt idx="79">
                  <c:v>39113</c:v>
                </c:pt>
                <c:pt idx="80">
                  <c:v>39141</c:v>
                </c:pt>
                <c:pt idx="81">
                  <c:v>39172</c:v>
                </c:pt>
                <c:pt idx="82">
                  <c:v>39202</c:v>
                </c:pt>
                <c:pt idx="83">
                  <c:v>39233</c:v>
                </c:pt>
                <c:pt idx="84">
                  <c:v>39263</c:v>
                </c:pt>
                <c:pt idx="85">
                  <c:v>39294</c:v>
                </c:pt>
                <c:pt idx="86">
                  <c:v>39325</c:v>
                </c:pt>
                <c:pt idx="87">
                  <c:v>39355</c:v>
                </c:pt>
                <c:pt idx="88">
                  <c:v>39386</c:v>
                </c:pt>
                <c:pt idx="89">
                  <c:v>39416</c:v>
                </c:pt>
                <c:pt idx="90">
                  <c:v>39447</c:v>
                </c:pt>
                <c:pt idx="91">
                  <c:v>39478</c:v>
                </c:pt>
                <c:pt idx="92">
                  <c:v>39507</c:v>
                </c:pt>
                <c:pt idx="93">
                  <c:v>39538</c:v>
                </c:pt>
                <c:pt idx="94">
                  <c:v>39568</c:v>
                </c:pt>
                <c:pt idx="95">
                  <c:v>39599</c:v>
                </c:pt>
                <c:pt idx="96">
                  <c:v>39629</c:v>
                </c:pt>
                <c:pt idx="97">
                  <c:v>39660</c:v>
                </c:pt>
                <c:pt idx="98">
                  <c:v>39691</c:v>
                </c:pt>
                <c:pt idx="99">
                  <c:v>39721</c:v>
                </c:pt>
                <c:pt idx="100">
                  <c:v>39752</c:v>
                </c:pt>
                <c:pt idx="101">
                  <c:v>39782</c:v>
                </c:pt>
                <c:pt idx="102">
                  <c:v>39813</c:v>
                </c:pt>
                <c:pt idx="103">
                  <c:v>39844</c:v>
                </c:pt>
                <c:pt idx="104">
                  <c:v>39872</c:v>
                </c:pt>
                <c:pt idx="105">
                  <c:v>39903</c:v>
                </c:pt>
                <c:pt idx="106">
                  <c:v>39933</c:v>
                </c:pt>
                <c:pt idx="107">
                  <c:v>39964</c:v>
                </c:pt>
                <c:pt idx="108">
                  <c:v>39994</c:v>
                </c:pt>
                <c:pt idx="109">
                  <c:v>40025</c:v>
                </c:pt>
                <c:pt idx="110">
                  <c:v>40056</c:v>
                </c:pt>
                <c:pt idx="111">
                  <c:v>40086</c:v>
                </c:pt>
                <c:pt idx="112">
                  <c:v>40117</c:v>
                </c:pt>
                <c:pt idx="113">
                  <c:v>40147</c:v>
                </c:pt>
                <c:pt idx="114">
                  <c:v>40178</c:v>
                </c:pt>
                <c:pt idx="115">
                  <c:v>40209</c:v>
                </c:pt>
                <c:pt idx="116">
                  <c:v>40237</c:v>
                </c:pt>
                <c:pt idx="117">
                  <c:v>40268</c:v>
                </c:pt>
                <c:pt idx="118">
                  <c:v>40298</c:v>
                </c:pt>
                <c:pt idx="119">
                  <c:v>40329</c:v>
                </c:pt>
                <c:pt idx="120">
                  <c:v>40359</c:v>
                </c:pt>
                <c:pt idx="121">
                  <c:v>40390</c:v>
                </c:pt>
                <c:pt idx="122">
                  <c:v>40421</c:v>
                </c:pt>
                <c:pt idx="123">
                  <c:v>40451</c:v>
                </c:pt>
                <c:pt idx="124">
                  <c:v>40482</c:v>
                </c:pt>
                <c:pt idx="125">
                  <c:v>40512</c:v>
                </c:pt>
                <c:pt idx="126">
                  <c:v>40543</c:v>
                </c:pt>
                <c:pt idx="127">
                  <c:v>40574</c:v>
                </c:pt>
                <c:pt idx="128">
                  <c:v>40602</c:v>
                </c:pt>
                <c:pt idx="129">
                  <c:v>40633</c:v>
                </c:pt>
                <c:pt idx="130">
                  <c:v>40663</c:v>
                </c:pt>
                <c:pt idx="131">
                  <c:v>40694</c:v>
                </c:pt>
                <c:pt idx="132">
                  <c:v>40724</c:v>
                </c:pt>
                <c:pt idx="133">
                  <c:v>40755</c:v>
                </c:pt>
                <c:pt idx="134">
                  <c:v>40786</c:v>
                </c:pt>
                <c:pt idx="135">
                  <c:v>40816</c:v>
                </c:pt>
                <c:pt idx="136">
                  <c:v>40847</c:v>
                </c:pt>
                <c:pt idx="137">
                  <c:v>40877</c:v>
                </c:pt>
                <c:pt idx="138">
                  <c:v>40908</c:v>
                </c:pt>
                <c:pt idx="139">
                  <c:v>40939</c:v>
                </c:pt>
                <c:pt idx="140">
                  <c:v>40968</c:v>
                </c:pt>
                <c:pt idx="141">
                  <c:v>40999</c:v>
                </c:pt>
                <c:pt idx="142">
                  <c:v>41029</c:v>
                </c:pt>
                <c:pt idx="143">
                  <c:v>41060</c:v>
                </c:pt>
                <c:pt idx="144">
                  <c:v>41090</c:v>
                </c:pt>
                <c:pt idx="145">
                  <c:v>41121</c:v>
                </c:pt>
                <c:pt idx="146">
                  <c:v>41152</c:v>
                </c:pt>
                <c:pt idx="147">
                  <c:v>41182</c:v>
                </c:pt>
                <c:pt idx="148">
                  <c:v>41213</c:v>
                </c:pt>
                <c:pt idx="149">
                  <c:v>41243</c:v>
                </c:pt>
                <c:pt idx="150">
                  <c:v>41274</c:v>
                </c:pt>
                <c:pt idx="151">
                  <c:v>41305</c:v>
                </c:pt>
                <c:pt idx="152">
                  <c:v>41333</c:v>
                </c:pt>
                <c:pt idx="153">
                  <c:v>41364</c:v>
                </c:pt>
                <c:pt idx="154">
                  <c:v>41394</c:v>
                </c:pt>
                <c:pt idx="155">
                  <c:v>41425</c:v>
                </c:pt>
                <c:pt idx="156">
                  <c:v>41455</c:v>
                </c:pt>
                <c:pt idx="157">
                  <c:v>41486</c:v>
                </c:pt>
                <c:pt idx="158">
                  <c:v>41517</c:v>
                </c:pt>
                <c:pt idx="159">
                  <c:v>41547</c:v>
                </c:pt>
                <c:pt idx="160">
                  <c:v>41578</c:v>
                </c:pt>
                <c:pt idx="161">
                  <c:v>41608</c:v>
                </c:pt>
                <c:pt idx="162">
                  <c:v>41639</c:v>
                </c:pt>
                <c:pt idx="163">
                  <c:v>41670</c:v>
                </c:pt>
                <c:pt idx="164">
                  <c:v>41698</c:v>
                </c:pt>
                <c:pt idx="165">
                  <c:v>41729</c:v>
                </c:pt>
                <c:pt idx="166">
                  <c:v>41759</c:v>
                </c:pt>
                <c:pt idx="167">
                  <c:v>41790</c:v>
                </c:pt>
                <c:pt idx="168">
                  <c:v>41820</c:v>
                </c:pt>
                <c:pt idx="169">
                  <c:v>41851</c:v>
                </c:pt>
                <c:pt idx="170">
                  <c:v>41882</c:v>
                </c:pt>
                <c:pt idx="171">
                  <c:v>41912</c:v>
                </c:pt>
                <c:pt idx="172">
                  <c:v>41943</c:v>
                </c:pt>
                <c:pt idx="173">
                  <c:v>41973</c:v>
                </c:pt>
                <c:pt idx="174">
                  <c:v>42004</c:v>
                </c:pt>
                <c:pt idx="175">
                  <c:v>42035</c:v>
                </c:pt>
                <c:pt idx="176">
                  <c:v>42063</c:v>
                </c:pt>
                <c:pt idx="177">
                  <c:v>42094</c:v>
                </c:pt>
                <c:pt idx="178">
                  <c:v>42124</c:v>
                </c:pt>
                <c:pt idx="179">
                  <c:v>42155</c:v>
                </c:pt>
                <c:pt idx="180">
                  <c:v>42185</c:v>
                </c:pt>
                <c:pt idx="181">
                  <c:v>42216</c:v>
                </c:pt>
                <c:pt idx="182">
                  <c:v>42247</c:v>
                </c:pt>
                <c:pt idx="183">
                  <c:v>42277</c:v>
                </c:pt>
                <c:pt idx="184">
                  <c:v>42308</c:v>
                </c:pt>
                <c:pt idx="185">
                  <c:v>42338</c:v>
                </c:pt>
                <c:pt idx="186">
                  <c:v>42369</c:v>
                </c:pt>
                <c:pt idx="187">
                  <c:v>42400</c:v>
                </c:pt>
                <c:pt idx="188">
                  <c:v>42429</c:v>
                </c:pt>
                <c:pt idx="189">
                  <c:v>42460</c:v>
                </c:pt>
                <c:pt idx="190">
                  <c:v>42490</c:v>
                </c:pt>
                <c:pt idx="191">
                  <c:v>42521</c:v>
                </c:pt>
                <c:pt idx="192">
                  <c:v>42551</c:v>
                </c:pt>
                <c:pt idx="193">
                  <c:v>42582</c:v>
                </c:pt>
                <c:pt idx="194">
                  <c:v>42613</c:v>
                </c:pt>
                <c:pt idx="195">
                  <c:v>42643</c:v>
                </c:pt>
                <c:pt idx="196">
                  <c:v>42674</c:v>
                </c:pt>
                <c:pt idx="197">
                  <c:v>42704</c:v>
                </c:pt>
                <c:pt idx="198">
                  <c:v>42735</c:v>
                </c:pt>
                <c:pt idx="199">
                  <c:v>42766</c:v>
                </c:pt>
                <c:pt idx="200">
                  <c:v>42794</c:v>
                </c:pt>
                <c:pt idx="201">
                  <c:v>42825</c:v>
                </c:pt>
                <c:pt idx="202">
                  <c:v>42855</c:v>
                </c:pt>
                <c:pt idx="203">
                  <c:v>42886</c:v>
                </c:pt>
                <c:pt idx="204">
                  <c:v>42916</c:v>
                </c:pt>
                <c:pt idx="205">
                  <c:v>42947</c:v>
                </c:pt>
                <c:pt idx="206">
                  <c:v>42978</c:v>
                </c:pt>
                <c:pt idx="207">
                  <c:v>43008</c:v>
                </c:pt>
                <c:pt idx="208">
                  <c:v>43039</c:v>
                </c:pt>
                <c:pt idx="209">
                  <c:v>43069</c:v>
                </c:pt>
                <c:pt idx="210">
                  <c:v>43100</c:v>
                </c:pt>
                <c:pt idx="211">
                  <c:v>43131</c:v>
                </c:pt>
                <c:pt idx="212">
                  <c:v>43159</c:v>
                </c:pt>
                <c:pt idx="213">
                  <c:v>43190</c:v>
                </c:pt>
                <c:pt idx="214">
                  <c:v>43220</c:v>
                </c:pt>
                <c:pt idx="215">
                  <c:v>43251</c:v>
                </c:pt>
                <c:pt idx="216">
                  <c:v>43281</c:v>
                </c:pt>
                <c:pt idx="217">
                  <c:v>43312</c:v>
                </c:pt>
                <c:pt idx="218">
                  <c:v>43343</c:v>
                </c:pt>
                <c:pt idx="219">
                  <c:v>43373</c:v>
                </c:pt>
                <c:pt idx="220">
                  <c:v>43404</c:v>
                </c:pt>
                <c:pt idx="221">
                  <c:v>43434</c:v>
                </c:pt>
                <c:pt idx="222">
                  <c:v>43465</c:v>
                </c:pt>
                <c:pt idx="223">
                  <c:v>43496</c:v>
                </c:pt>
                <c:pt idx="224">
                  <c:v>43524</c:v>
                </c:pt>
                <c:pt idx="225">
                  <c:v>43555</c:v>
                </c:pt>
                <c:pt idx="226">
                  <c:v>43585</c:v>
                </c:pt>
                <c:pt idx="227">
                  <c:v>43616</c:v>
                </c:pt>
                <c:pt idx="228">
                  <c:v>43646</c:v>
                </c:pt>
                <c:pt idx="229">
                  <c:v>43677</c:v>
                </c:pt>
                <c:pt idx="230">
                  <c:v>43708</c:v>
                </c:pt>
                <c:pt idx="231">
                  <c:v>43738</c:v>
                </c:pt>
                <c:pt idx="232">
                  <c:v>43769</c:v>
                </c:pt>
                <c:pt idx="233">
                  <c:v>43799</c:v>
                </c:pt>
                <c:pt idx="234">
                  <c:v>43830</c:v>
                </c:pt>
                <c:pt idx="235">
                  <c:v>43861</c:v>
                </c:pt>
                <c:pt idx="236">
                  <c:v>43890</c:v>
                </c:pt>
                <c:pt idx="237">
                  <c:v>43921</c:v>
                </c:pt>
                <c:pt idx="238">
                  <c:v>43951</c:v>
                </c:pt>
                <c:pt idx="239">
                  <c:v>43982</c:v>
                </c:pt>
                <c:pt idx="240">
                  <c:v>44012</c:v>
                </c:pt>
                <c:pt idx="241">
                  <c:v>44043</c:v>
                </c:pt>
                <c:pt idx="242">
                  <c:v>44074</c:v>
                </c:pt>
                <c:pt idx="243">
                  <c:v>44104</c:v>
                </c:pt>
                <c:pt idx="244">
                  <c:v>44135</c:v>
                </c:pt>
                <c:pt idx="245">
                  <c:v>44165</c:v>
                </c:pt>
                <c:pt idx="246">
                  <c:v>44196</c:v>
                </c:pt>
                <c:pt idx="247">
                  <c:v>44227</c:v>
                </c:pt>
                <c:pt idx="248">
                  <c:v>44255</c:v>
                </c:pt>
                <c:pt idx="249">
                  <c:v>44286</c:v>
                </c:pt>
                <c:pt idx="250">
                  <c:v>44316</c:v>
                </c:pt>
                <c:pt idx="251">
                  <c:v>44347</c:v>
                </c:pt>
                <c:pt idx="252">
                  <c:v>44377</c:v>
                </c:pt>
                <c:pt idx="253">
                  <c:v>44408</c:v>
                </c:pt>
                <c:pt idx="254">
                  <c:v>44439</c:v>
                </c:pt>
                <c:pt idx="255">
                  <c:v>44469</c:v>
                </c:pt>
                <c:pt idx="256">
                  <c:v>44500</c:v>
                </c:pt>
                <c:pt idx="257">
                  <c:v>44530</c:v>
                </c:pt>
                <c:pt idx="258">
                  <c:v>44561</c:v>
                </c:pt>
                <c:pt idx="259">
                  <c:v>44592</c:v>
                </c:pt>
                <c:pt idx="260">
                  <c:v>44620</c:v>
                </c:pt>
                <c:pt idx="261">
                  <c:v>44651</c:v>
                </c:pt>
                <c:pt idx="262">
                  <c:v>44681</c:v>
                </c:pt>
                <c:pt idx="263">
                  <c:v>44712</c:v>
                </c:pt>
                <c:pt idx="264">
                  <c:v>44742</c:v>
                </c:pt>
                <c:pt idx="265">
                  <c:v>44773</c:v>
                </c:pt>
                <c:pt idx="266">
                  <c:v>44804</c:v>
                </c:pt>
                <c:pt idx="267">
                  <c:v>44834</c:v>
                </c:pt>
                <c:pt idx="268">
                  <c:v>44865</c:v>
                </c:pt>
                <c:pt idx="269">
                  <c:v>44895</c:v>
                </c:pt>
                <c:pt idx="270">
                  <c:v>44926</c:v>
                </c:pt>
                <c:pt idx="271">
                  <c:v>44957</c:v>
                </c:pt>
                <c:pt idx="272">
                  <c:v>44985</c:v>
                </c:pt>
                <c:pt idx="273">
                  <c:v>45016</c:v>
                </c:pt>
                <c:pt idx="274">
                  <c:v>45046</c:v>
                </c:pt>
                <c:pt idx="275">
                  <c:v>45077</c:v>
                </c:pt>
                <c:pt idx="276">
                  <c:v>45107</c:v>
                </c:pt>
                <c:pt idx="277" formatCode="mmm\ yy">
                  <c:v>45138</c:v>
                </c:pt>
                <c:pt idx="278" formatCode="mmm\ yy">
                  <c:v>45169</c:v>
                </c:pt>
                <c:pt idx="279" formatCode="mmm\ yy">
                  <c:v>45199</c:v>
                </c:pt>
                <c:pt idx="280" formatCode="mmm\ yy">
                  <c:v>45230</c:v>
                </c:pt>
                <c:pt idx="281" formatCode="mmm\ yy">
                  <c:v>45260</c:v>
                </c:pt>
                <c:pt idx="282" formatCode="mmm\ yy">
                  <c:v>45291</c:v>
                </c:pt>
                <c:pt idx="283" formatCode="mmm\ yy">
                  <c:v>45322</c:v>
                </c:pt>
                <c:pt idx="284" formatCode="mmm\ yy">
                  <c:v>45351</c:v>
                </c:pt>
                <c:pt idx="285" formatCode="mmm\ yy">
                  <c:v>45382</c:v>
                </c:pt>
                <c:pt idx="286" formatCode="mmm\ yy">
                  <c:v>45412</c:v>
                </c:pt>
                <c:pt idx="287" formatCode="mmm\ yy">
                  <c:v>45443</c:v>
                </c:pt>
                <c:pt idx="288" formatCode="mmm\ yy">
                  <c:v>45473</c:v>
                </c:pt>
                <c:pt idx="289" formatCode="mmm\ yy">
                  <c:v>45504</c:v>
                </c:pt>
                <c:pt idx="290" formatCode="mmm\ yy">
                  <c:v>45535</c:v>
                </c:pt>
                <c:pt idx="291" formatCode="mmm\ yy">
                  <c:v>45565</c:v>
                </c:pt>
                <c:pt idx="292" formatCode="mmm\ yy">
                  <c:v>45596</c:v>
                </c:pt>
                <c:pt idx="293" formatCode="mmm\ yy">
                  <c:v>45626</c:v>
                </c:pt>
                <c:pt idx="294" formatCode="mmm\ yy">
                  <c:v>45657</c:v>
                </c:pt>
                <c:pt idx="295" formatCode="mmm\ yy">
                  <c:v>45688</c:v>
                </c:pt>
                <c:pt idx="296" formatCode="mmm\ yy">
                  <c:v>45716</c:v>
                </c:pt>
                <c:pt idx="297" formatCode="mmm\ yy">
                  <c:v>45747</c:v>
                </c:pt>
                <c:pt idx="298" formatCode="mmm\ yy">
                  <c:v>45777</c:v>
                </c:pt>
                <c:pt idx="299" formatCode="mmm\ yy">
                  <c:v>45808</c:v>
                </c:pt>
                <c:pt idx="300" formatCode="mmm\ yy">
                  <c:v>45838</c:v>
                </c:pt>
              </c:numCache>
            </c:numRef>
          </c:cat>
          <c:val>
            <c:numRef>
              <c:f>'Sentence proportions table'!$G$4:$G$304</c:f>
              <c:numCache>
                <c:formatCode>General</c:formatCode>
                <c:ptCount val="301"/>
                <c:pt idx="181" formatCode="0.00%">
                  <c:v>0.13677735942923691</c:v>
                </c:pt>
                <c:pt idx="182" formatCode="0.00%">
                  <c:v>0.13677735942923691</c:v>
                </c:pt>
                <c:pt idx="183" formatCode="0.00%">
                  <c:v>0.13677735942923691</c:v>
                </c:pt>
                <c:pt idx="184" formatCode="0.00%">
                  <c:v>0.13677735942923691</c:v>
                </c:pt>
                <c:pt idx="185" formatCode="0.00%">
                  <c:v>0.13677735942923691</c:v>
                </c:pt>
                <c:pt idx="186" formatCode="0.00%">
                  <c:v>0.13677735942923691</c:v>
                </c:pt>
                <c:pt idx="187" formatCode="0.00%">
                  <c:v>0.13677735942923691</c:v>
                </c:pt>
                <c:pt idx="188" formatCode="0.00%">
                  <c:v>0.13677735942923691</c:v>
                </c:pt>
                <c:pt idx="189" formatCode="0.00%">
                  <c:v>0.13677735942923691</c:v>
                </c:pt>
                <c:pt idx="190" formatCode="0.00%">
                  <c:v>0.13677735942923691</c:v>
                </c:pt>
                <c:pt idx="191" formatCode="0.00%">
                  <c:v>0.13677735942923691</c:v>
                </c:pt>
                <c:pt idx="192" formatCode="0.00%">
                  <c:v>0.13677735942923691</c:v>
                </c:pt>
                <c:pt idx="193" formatCode="0.00%">
                  <c:v>0.13677735942923691</c:v>
                </c:pt>
                <c:pt idx="194" formatCode="0.00%">
                  <c:v>0.13677735942923691</c:v>
                </c:pt>
                <c:pt idx="195" formatCode="0.00%">
                  <c:v>0.13677735942923691</c:v>
                </c:pt>
                <c:pt idx="196" formatCode="0.00%">
                  <c:v>0.13677735942923691</c:v>
                </c:pt>
                <c:pt idx="197" formatCode="0.00%">
                  <c:v>0.13677735942923691</c:v>
                </c:pt>
                <c:pt idx="198" formatCode="0.00%">
                  <c:v>0.13677735942923691</c:v>
                </c:pt>
                <c:pt idx="199" formatCode="0.00%">
                  <c:v>0.13677735942923691</c:v>
                </c:pt>
                <c:pt idx="200" formatCode="0.00%">
                  <c:v>0.13677735942923691</c:v>
                </c:pt>
                <c:pt idx="201" formatCode="0.00%">
                  <c:v>0.13677735942923691</c:v>
                </c:pt>
                <c:pt idx="202" formatCode="0.00%">
                  <c:v>0.13677735942923691</c:v>
                </c:pt>
                <c:pt idx="203" formatCode="0.00%">
                  <c:v>0.13677735942923691</c:v>
                </c:pt>
                <c:pt idx="204" formatCode="0.00%">
                  <c:v>0.13677735942923691</c:v>
                </c:pt>
                <c:pt idx="205" formatCode="0.00%">
                  <c:v>0.13677735942923691</c:v>
                </c:pt>
                <c:pt idx="206" formatCode="0.00%">
                  <c:v>0.13677735942923691</c:v>
                </c:pt>
                <c:pt idx="207" formatCode="0.00%">
                  <c:v>0.13677735942923691</c:v>
                </c:pt>
                <c:pt idx="208" formatCode="0.00%">
                  <c:v>0.13677735942923691</c:v>
                </c:pt>
                <c:pt idx="209" formatCode="0.00%">
                  <c:v>0.13677735942923691</c:v>
                </c:pt>
                <c:pt idx="210" formatCode="0.00%">
                  <c:v>0.13677735942923691</c:v>
                </c:pt>
                <c:pt idx="211" formatCode="0.00%">
                  <c:v>0.13677735942923691</c:v>
                </c:pt>
                <c:pt idx="212" formatCode="0.00%">
                  <c:v>0.13677735942923691</c:v>
                </c:pt>
                <c:pt idx="213" formatCode="0.00%">
                  <c:v>0.13677735942923691</c:v>
                </c:pt>
                <c:pt idx="214" formatCode="0.00%">
                  <c:v>0.13677735942923691</c:v>
                </c:pt>
                <c:pt idx="215" formatCode="0.00%">
                  <c:v>0.13677735942923691</c:v>
                </c:pt>
                <c:pt idx="216" formatCode="0.00%">
                  <c:v>0.13677735942923691</c:v>
                </c:pt>
                <c:pt idx="217" formatCode="0.00%">
                  <c:v>0.13677735942923691</c:v>
                </c:pt>
                <c:pt idx="218" formatCode="0.00%">
                  <c:v>0.13677735942923691</c:v>
                </c:pt>
                <c:pt idx="219" formatCode="0.00%">
                  <c:v>0.13677735942923691</c:v>
                </c:pt>
                <c:pt idx="220" formatCode="0.00%">
                  <c:v>0.13677735942923691</c:v>
                </c:pt>
                <c:pt idx="221" formatCode="0.00%">
                  <c:v>0.13677735942923691</c:v>
                </c:pt>
                <c:pt idx="222" formatCode="0.00%">
                  <c:v>0.13677735942923691</c:v>
                </c:pt>
                <c:pt idx="223" formatCode="0.00%">
                  <c:v>0.13677735942923691</c:v>
                </c:pt>
                <c:pt idx="224" formatCode="0.00%">
                  <c:v>0.13677735942923691</c:v>
                </c:pt>
                <c:pt idx="225" formatCode="0.00%">
                  <c:v>0.13677735942923691</c:v>
                </c:pt>
                <c:pt idx="226" formatCode="0.00%">
                  <c:v>0.13677735942923691</c:v>
                </c:pt>
                <c:pt idx="227" formatCode="0.00%">
                  <c:v>0.13677735942923691</c:v>
                </c:pt>
                <c:pt idx="228" formatCode="0.00%">
                  <c:v>0.13677735942923691</c:v>
                </c:pt>
                <c:pt idx="229" formatCode="0.00%">
                  <c:v>0.13677735942923691</c:v>
                </c:pt>
                <c:pt idx="230" formatCode="0.00%">
                  <c:v>0.13677735942923691</c:v>
                </c:pt>
                <c:pt idx="231" formatCode="0.00%">
                  <c:v>0.13677735942923691</c:v>
                </c:pt>
                <c:pt idx="232" formatCode="0.00%">
                  <c:v>0.13677735942923691</c:v>
                </c:pt>
                <c:pt idx="233" formatCode="0.00%">
                  <c:v>0.13677735942923691</c:v>
                </c:pt>
                <c:pt idx="234" formatCode="0.00%">
                  <c:v>0.13677735942923691</c:v>
                </c:pt>
                <c:pt idx="235" formatCode="0.00%">
                  <c:v>0.13677735942923691</c:v>
                </c:pt>
                <c:pt idx="236" formatCode="0.00%">
                  <c:v>0.13677735942923691</c:v>
                </c:pt>
                <c:pt idx="237" formatCode="0.00%">
                  <c:v>0.13677735942923691</c:v>
                </c:pt>
                <c:pt idx="238" formatCode="0.00%">
                  <c:v>0.13677735942923691</c:v>
                </c:pt>
                <c:pt idx="239" formatCode="0.00%">
                  <c:v>0.13677735942923691</c:v>
                </c:pt>
                <c:pt idx="240" formatCode="0.00%">
                  <c:v>0.13677735942923691</c:v>
                </c:pt>
                <c:pt idx="241" formatCode="0.00%">
                  <c:v>0.13677735942923691</c:v>
                </c:pt>
                <c:pt idx="242" formatCode="0.00%">
                  <c:v>0.13677735942923691</c:v>
                </c:pt>
                <c:pt idx="243" formatCode="0.00%">
                  <c:v>0.13677735942923691</c:v>
                </c:pt>
                <c:pt idx="244" formatCode="0.00%">
                  <c:v>0.13677735942923691</c:v>
                </c:pt>
                <c:pt idx="245" formatCode="0.00%">
                  <c:v>0.13677735942923691</c:v>
                </c:pt>
                <c:pt idx="246" formatCode="0.00%">
                  <c:v>0.13677735942923691</c:v>
                </c:pt>
                <c:pt idx="247" formatCode="0.00%">
                  <c:v>0.13677735942923691</c:v>
                </c:pt>
                <c:pt idx="248" formatCode="0.00%">
                  <c:v>0.13677735942923691</c:v>
                </c:pt>
                <c:pt idx="249" formatCode="0.00%">
                  <c:v>0.13677735942923691</c:v>
                </c:pt>
                <c:pt idx="250" formatCode="0.00%">
                  <c:v>0.13677735942923691</c:v>
                </c:pt>
                <c:pt idx="251" formatCode="0.00%">
                  <c:v>0.13677735942923691</c:v>
                </c:pt>
                <c:pt idx="252" formatCode="0.00%">
                  <c:v>0.13677735942923691</c:v>
                </c:pt>
                <c:pt idx="253" formatCode="0.00%">
                  <c:v>0.13677735942923691</c:v>
                </c:pt>
                <c:pt idx="254" formatCode="0.00%">
                  <c:v>0.13677735942923691</c:v>
                </c:pt>
                <c:pt idx="255" formatCode="0.00%">
                  <c:v>0.13677735942923691</c:v>
                </c:pt>
                <c:pt idx="256" formatCode="0.00%">
                  <c:v>0.13677735942923691</c:v>
                </c:pt>
                <c:pt idx="257" formatCode="0.00%">
                  <c:v>0.13677735942923691</c:v>
                </c:pt>
                <c:pt idx="258" formatCode="0.00%">
                  <c:v>0.13677735942923691</c:v>
                </c:pt>
                <c:pt idx="259" formatCode="0.00%">
                  <c:v>0.13677735942923691</c:v>
                </c:pt>
                <c:pt idx="260" formatCode="0.00%">
                  <c:v>0.13677735942923691</c:v>
                </c:pt>
                <c:pt idx="261" formatCode="0.00%">
                  <c:v>0.13677735942923691</c:v>
                </c:pt>
                <c:pt idx="262" formatCode="0.00%">
                  <c:v>0.13677735942923691</c:v>
                </c:pt>
                <c:pt idx="263" formatCode="0.00%">
                  <c:v>0.13677735942923691</c:v>
                </c:pt>
                <c:pt idx="264" formatCode="0.00%">
                  <c:v>0.13677735942923691</c:v>
                </c:pt>
                <c:pt idx="265" formatCode="0.00%">
                  <c:v>0.13677735942923691</c:v>
                </c:pt>
                <c:pt idx="266" formatCode="0.00%">
                  <c:v>0.13677735942923691</c:v>
                </c:pt>
                <c:pt idx="267" formatCode="0.00%">
                  <c:v>0.13677735942923691</c:v>
                </c:pt>
                <c:pt idx="268" formatCode="0.00%">
                  <c:v>0.13677735942923691</c:v>
                </c:pt>
                <c:pt idx="269" formatCode="0.00%">
                  <c:v>0.13677735942923691</c:v>
                </c:pt>
                <c:pt idx="270" formatCode="0.00%">
                  <c:v>0.13677735942923691</c:v>
                </c:pt>
                <c:pt idx="271" formatCode="0.00%">
                  <c:v>0.13677735942923691</c:v>
                </c:pt>
                <c:pt idx="272" formatCode="0.00%">
                  <c:v>0.13677735942923691</c:v>
                </c:pt>
                <c:pt idx="273" formatCode="0.00%">
                  <c:v>0.13677735942923691</c:v>
                </c:pt>
                <c:pt idx="274" formatCode="0.00%">
                  <c:v>0.13677735942923691</c:v>
                </c:pt>
                <c:pt idx="275" formatCode="0.00%">
                  <c:v>0.13677735942923691</c:v>
                </c:pt>
                <c:pt idx="276" formatCode="0.00%">
                  <c:v>0.13677735942923691</c:v>
                </c:pt>
                <c:pt idx="277" formatCode="0.00%">
                  <c:v>0.13677735942923691</c:v>
                </c:pt>
                <c:pt idx="278" formatCode="0.00%">
                  <c:v>0.13677735942923691</c:v>
                </c:pt>
                <c:pt idx="279" formatCode="0.00%">
                  <c:v>0.13677735942923691</c:v>
                </c:pt>
                <c:pt idx="280" formatCode="0.00%">
                  <c:v>0.13677735942923691</c:v>
                </c:pt>
                <c:pt idx="281" formatCode="0.00%">
                  <c:v>0.13677735942923691</c:v>
                </c:pt>
                <c:pt idx="282" formatCode="0.00%">
                  <c:v>0.13677735942923691</c:v>
                </c:pt>
                <c:pt idx="283" formatCode="0.00%">
                  <c:v>0.13677735942923691</c:v>
                </c:pt>
                <c:pt idx="284" formatCode="0.00%">
                  <c:v>0.13677735942923691</c:v>
                </c:pt>
                <c:pt idx="285" formatCode="0.00%">
                  <c:v>0.13677735942923691</c:v>
                </c:pt>
                <c:pt idx="286" formatCode="0.00%">
                  <c:v>0.13677735942923691</c:v>
                </c:pt>
                <c:pt idx="287" formatCode="0.00%">
                  <c:v>0.13677735942923691</c:v>
                </c:pt>
                <c:pt idx="288" formatCode="0.00%">
                  <c:v>0.13677735942923691</c:v>
                </c:pt>
                <c:pt idx="289" formatCode="0.00%">
                  <c:v>0.13677735942923691</c:v>
                </c:pt>
                <c:pt idx="290" formatCode="0.00%">
                  <c:v>0.13677735942923691</c:v>
                </c:pt>
                <c:pt idx="291" formatCode="0.00%">
                  <c:v>0.13677735942923691</c:v>
                </c:pt>
                <c:pt idx="292" formatCode="0.00%">
                  <c:v>0.13677735942923691</c:v>
                </c:pt>
                <c:pt idx="293" formatCode="0.00%">
                  <c:v>0.13677735942923691</c:v>
                </c:pt>
                <c:pt idx="294" formatCode="0.00%">
                  <c:v>0.13677735942923691</c:v>
                </c:pt>
                <c:pt idx="295" formatCode="0.00%">
                  <c:v>0.13677735942923691</c:v>
                </c:pt>
                <c:pt idx="296" formatCode="0.00%">
                  <c:v>0.13677735942923691</c:v>
                </c:pt>
                <c:pt idx="297" formatCode="0.00%">
                  <c:v>0.13677735942923691</c:v>
                </c:pt>
                <c:pt idx="298" formatCode="0.00%">
                  <c:v>0.13677735942923691</c:v>
                </c:pt>
                <c:pt idx="299" formatCode="0.00%">
                  <c:v>0.13677735942923691</c:v>
                </c:pt>
                <c:pt idx="300" formatCode="0.00%">
                  <c:v>0.13677735942923691</c:v>
                </c:pt>
              </c:numCache>
            </c:numRef>
          </c:val>
        </c:ser>
        <c:marker val="1"/>
        <c:axId val="211921920"/>
        <c:axId val="212055168"/>
      </c:lineChart>
      <c:dateAx>
        <c:axId val="211921920"/>
        <c:scaling>
          <c:orientation val="minMax"/>
          <c:min val="38139"/>
        </c:scaling>
        <c:axPos val="b"/>
        <c:majorGridlines>
          <c:spPr>
            <a:ln>
              <a:solidFill>
                <a:schemeClr val="bg1">
                  <a:lumMod val="6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Monthly data</a:t>
                </a:r>
              </a:p>
            </c:rich>
          </c:tx>
          <c:layout>
            <c:manualLayout>
              <c:xMode val="edge"/>
              <c:yMode val="edge"/>
              <c:x val="0.47688103414386368"/>
              <c:y val="0.87059563572930165"/>
            </c:manualLayout>
          </c:layout>
        </c:title>
        <c:numFmt formatCode="mmm\ yy" sourceLinked="0"/>
        <c:majorTickMark val="none"/>
        <c:tickLblPos val="nextTo"/>
        <c:spPr>
          <a:ln w="9525">
            <a:solidFill>
              <a:srgbClr val="000000"/>
            </a:solidFill>
            <a:prstDash val="dash"/>
          </a:ln>
        </c:spPr>
        <c:txPr>
          <a:bodyPr rot="-2700000" vert="horz"/>
          <a:lstStyle/>
          <a:p>
            <a:pPr>
              <a:defRPr sz="1200" b="1" i="0" u="none" strike="noStrike" baseline="0">
                <a:solidFill>
                  <a:srgbClr val="333399"/>
                </a:solidFill>
                <a:latin typeface="Arial"/>
                <a:ea typeface="Arial"/>
                <a:cs typeface="Arial"/>
              </a:defRPr>
            </a:pPr>
            <a:endParaRPr lang="en-US"/>
          </a:p>
        </c:txPr>
        <c:crossAx val="212055168"/>
        <c:crosses val="autoZero"/>
        <c:auto val="1"/>
        <c:lblOffset val="100"/>
        <c:baseTimeUnit val="months"/>
        <c:majorUnit val="12"/>
        <c:majorTimeUnit val="months"/>
        <c:minorUnit val="12"/>
        <c:minorTimeUnit val="months"/>
      </c:dateAx>
      <c:valAx>
        <c:axId val="212055168"/>
        <c:scaling>
          <c:orientation val="minMax"/>
        </c:scaling>
        <c:axPos val="l"/>
        <c:majorGridlines>
          <c:spPr>
            <a:ln cap="sq">
              <a:solidFill>
                <a:schemeClr val="bg1">
                  <a:lumMod val="75000"/>
                </a:schemeClr>
              </a:solidFill>
              <a:prstDash val="dash"/>
            </a:ln>
          </c:spPr>
        </c:majorGridlines>
        <c:title>
          <c:tx>
            <c:rich>
              <a:bodyPr/>
              <a:lstStyle/>
              <a:p>
                <a:pPr>
                  <a:defRPr sz="1400" b="1" i="0" u="none" strike="noStrike" baseline="0">
                    <a:solidFill>
                      <a:srgbClr val="000000"/>
                    </a:solidFill>
                    <a:latin typeface="Arial"/>
                    <a:ea typeface="Arial"/>
                    <a:cs typeface="Arial"/>
                  </a:defRPr>
                </a:pPr>
                <a:r>
                  <a:rPr lang="en-NZ"/>
                  <a:t>Proportion (%)</a:t>
                </a:r>
              </a:p>
            </c:rich>
          </c:tx>
          <c:layout>
            <c:manualLayout>
              <c:xMode val="edge"/>
              <c:yMode val="edge"/>
              <c:x val="1.2555181703608647E-2"/>
              <c:y val="0.20479745077737851"/>
            </c:manualLayout>
          </c:layout>
        </c:title>
        <c:numFmt formatCode="0%" sourceLinked="0"/>
        <c:tickLblPos val="nextTo"/>
        <c:spPr>
          <a:ln w="9525">
            <a:solidFill>
              <a:srgbClr val="000000"/>
            </a:solidFill>
            <a:prstDash val="solid"/>
          </a:ln>
        </c:spPr>
        <c:txPr>
          <a:bodyPr rot="0" vert="horz"/>
          <a:lstStyle/>
          <a:p>
            <a:pPr>
              <a:defRPr sz="1200" b="1" i="0" u="none" strike="noStrike" baseline="0">
                <a:solidFill>
                  <a:srgbClr val="333399"/>
                </a:solidFill>
                <a:latin typeface="Arial"/>
                <a:ea typeface="Arial"/>
                <a:cs typeface="Arial"/>
              </a:defRPr>
            </a:pPr>
            <a:endParaRPr lang="en-US"/>
          </a:p>
        </c:txPr>
        <c:crossAx val="211921920"/>
        <c:crosses val="autoZero"/>
        <c:crossBetween val="midCat"/>
      </c:valAx>
      <c:spPr>
        <a:solidFill>
          <a:srgbClr val="FFFFFF"/>
        </a:solidFill>
        <a:ln w="3175">
          <a:solidFill>
            <a:srgbClr val="000000"/>
          </a:solidFill>
          <a:prstDash val="solid"/>
        </a:ln>
      </c:spPr>
    </c:plotArea>
    <c:legend>
      <c:legendPos val="r"/>
      <c:layout>
        <c:manualLayout>
          <c:xMode val="edge"/>
          <c:yMode val="edge"/>
          <c:x val="0.38105726872247841"/>
          <c:y val="0.9346543690578285"/>
          <c:w val="0.23678414096916703"/>
          <c:h val="4.7524798426669269E-2"/>
        </c:manualLayout>
      </c:layout>
      <c:spPr>
        <a:solidFill>
          <a:schemeClr val="bg1"/>
        </a:solidFill>
        <a:ln>
          <a:noFill/>
        </a:ln>
      </c:spPr>
      <c:txPr>
        <a:bodyPr/>
        <a:lstStyle/>
        <a:p>
          <a:pPr>
            <a:defRPr sz="1200" b="1" i="0" u="none" strike="noStrike" baseline="0">
              <a:solidFill>
                <a:srgbClr val="333399"/>
              </a:solidFill>
              <a:latin typeface="Arial"/>
              <a:ea typeface="Arial"/>
              <a:cs typeface="Arial"/>
            </a:defRPr>
          </a:pPr>
          <a:endParaRPr lang="en-US"/>
        </a:p>
      </c:txPr>
    </c:legend>
    <c:plotVisOnly val="1"/>
    <c:dispBlanksAs val="gap"/>
  </c:chart>
  <c:spPr>
    <a:solidFill>
      <a:srgbClr val="FFFFFF"/>
    </a:solidFill>
    <a:ln w="9525">
      <a:solidFill>
        <a:sysClr val="windowText" lastClr="000000"/>
      </a:solidFill>
    </a:ln>
  </c:spPr>
  <c:txPr>
    <a:bodyPr/>
    <a:lstStyle/>
    <a:p>
      <a:pPr>
        <a:defRPr sz="7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paperSize="9" orientation="landscape"/>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3.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chart" Target="../charts/chart13.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30.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31.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34.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5.xml.rels><?xml version="1.0" encoding="UTF-8" standalone="yes"?>
<Relationships xmlns="http://schemas.openxmlformats.org/package/2006/relationships"><Relationship Id="rId1" Type="http://schemas.openxmlformats.org/officeDocument/2006/relationships/chart" Target="../charts/chart21.xml"/></Relationships>
</file>

<file path=xl/drawings/_rels/drawing36.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38.xml.rels><?xml version="1.0" encoding="UTF-8" standalone="yes"?>
<Relationships xmlns="http://schemas.openxmlformats.org/package/2006/relationships"><Relationship Id="rId2" Type="http://schemas.openxmlformats.org/officeDocument/2006/relationships/chart" Target="../charts/chart24.xml"/><Relationship Id="rId1" Type="http://schemas.openxmlformats.org/officeDocument/2006/relationships/chart" Target="../charts/chart23.xml"/></Relationships>
</file>

<file path=xl/drawings/_rels/drawing39.xml.rels><?xml version="1.0" encoding="UTF-8" standalone="yes"?>
<Relationships xmlns="http://schemas.openxmlformats.org/package/2006/relationships"><Relationship Id="rId2" Type="http://schemas.openxmlformats.org/officeDocument/2006/relationships/chart" Target="../charts/chart26.xml"/><Relationship Id="rId1" Type="http://schemas.openxmlformats.org/officeDocument/2006/relationships/chart" Target="../charts/chart2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0.xml.rels><?xml version="1.0" encoding="UTF-8" standalone="yes"?>
<Relationships xmlns="http://schemas.openxmlformats.org/package/2006/relationships"><Relationship Id="rId2" Type="http://schemas.openxmlformats.org/officeDocument/2006/relationships/chart" Target="../charts/chart28.xml"/><Relationship Id="rId1" Type="http://schemas.openxmlformats.org/officeDocument/2006/relationships/chart" Target="../charts/chart27.xml"/></Relationships>
</file>

<file path=xl/drawings/_rels/drawing41.xml.rels><?xml version="1.0" encoding="UTF-8" standalone="yes"?>
<Relationships xmlns="http://schemas.openxmlformats.org/package/2006/relationships"><Relationship Id="rId2" Type="http://schemas.openxmlformats.org/officeDocument/2006/relationships/chart" Target="../charts/chart30.xml"/><Relationship Id="rId1" Type="http://schemas.openxmlformats.org/officeDocument/2006/relationships/chart" Target="../charts/chart29.xml"/></Relationships>
</file>

<file path=xl/drawings/_rels/drawing42.xml.rels><?xml version="1.0" encoding="UTF-8" standalone="yes"?>
<Relationships xmlns="http://schemas.openxmlformats.org/package/2006/relationships"><Relationship Id="rId2" Type="http://schemas.openxmlformats.org/officeDocument/2006/relationships/chart" Target="../charts/chart32.xml"/><Relationship Id="rId1" Type="http://schemas.openxmlformats.org/officeDocument/2006/relationships/chart" Target="../charts/chart31.xml"/></Relationships>
</file>

<file path=xl/drawings/_rels/drawing43.xml.rels><?xml version="1.0" encoding="UTF-8" standalone="yes"?>
<Relationships xmlns="http://schemas.openxmlformats.org/package/2006/relationships"><Relationship Id="rId2" Type="http://schemas.openxmlformats.org/officeDocument/2006/relationships/chart" Target="../charts/chart34.xml"/><Relationship Id="rId1" Type="http://schemas.openxmlformats.org/officeDocument/2006/relationships/chart" Target="../charts/chart33.xml"/></Relationships>
</file>

<file path=xl/drawings/_rels/drawing45.xml.rels><?xml version="1.0" encoding="UTF-8" standalone="yes"?>
<Relationships xmlns="http://schemas.openxmlformats.org/package/2006/relationships"><Relationship Id="rId2" Type="http://schemas.openxmlformats.org/officeDocument/2006/relationships/chart" Target="../charts/chart36.xml"/><Relationship Id="rId1" Type="http://schemas.openxmlformats.org/officeDocument/2006/relationships/chart" Target="../charts/chart35.xml"/></Relationships>
</file>

<file path=xl/drawings/_rels/drawing46.xml.rels><?xml version="1.0" encoding="UTF-8" standalone="yes"?>
<Relationships xmlns="http://schemas.openxmlformats.org/package/2006/relationships"><Relationship Id="rId2" Type="http://schemas.openxmlformats.org/officeDocument/2006/relationships/chart" Target="../charts/chart38.xml"/><Relationship Id="rId1" Type="http://schemas.openxmlformats.org/officeDocument/2006/relationships/chart" Target="../charts/chart37.xml"/></Relationships>
</file>

<file path=xl/drawings/_rels/drawing47.xml.rels><?xml version="1.0" encoding="UTF-8" standalone="yes"?>
<Relationships xmlns="http://schemas.openxmlformats.org/package/2006/relationships"><Relationship Id="rId2" Type="http://schemas.openxmlformats.org/officeDocument/2006/relationships/chart" Target="../charts/chart40.xml"/><Relationship Id="rId1" Type="http://schemas.openxmlformats.org/officeDocument/2006/relationships/chart" Target="../charts/chart39.xml"/></Relationships>
</file>

<file path=xl/drawings/_rels/drawing48.xml.rels><?xml version="1.0" encoding="UTF-8" standalone="yes"?>
<Relationships xmlns="http://schemas.openxmlformats.org/package/2006/relationships"><Relationship Id="rId1" Type="http://schemas.openxmlformats.org/officeDocument/2006/relationships/chart" Target="../charts/chart41.xml"/></Relationships>
</file>

<file path=xl/drawings/_rels/drawing50.xml.rels><?xml version="1.0" encoding="UTF-8" standalone="yes"?>
<Relationships xmlns="http://schemas.openxmlformats.org/package/2006/relationships"><Relationship Id="rId1" Type="http://schemas.openxmlformats.org/officeDocument/2006/relationships/chart" Target="../charts/chart42.xml"/></Relationships>
</file>

<file path=xl/drawings/_rels/drawing51.xml.rels><?xml version="1.0" encoding="UTF-8" standalone="yes"?>
<Relationships xmlns="http://schemas.openxmlformats.org/package/2006/relationships"><Relationship Id="rId1" Type="http://schemas.openxmlformats.org/officeDocument/2006/relationships/chart" Target="../charts/chart43.xml"/></Relationships>
</file>

<file path=xl/drawings/_rels/drawing53.xml.rels><?xml version="1.0" encoding="UTF-8" standalone="yes"?>
<Relationships xmlns="http://schemas.openxmlformats.org/package/2006/relationships"><Relationship Id="rId1" Type="http://schemas.openxmlformats.org/officeDocument/2006/relationships/chart" Target="../charts/chart44.xml"/></Relationships>
</file>

<file path=xl/drawings/_rels/drawing54.xml.rels><?xml version="1.0" encoding="UTF-8" standalone="yes"?>
<Relationships xmlns="http://schemas.openxmlformats.org/package/2006/relationships"><Relationship Id="rId1" Type="http://schemas.openxmlformats.org/officeDocument/2006/relationships/chart" Target="../charts/chart45.xml"/></Relationships>
</file>

<file path=xl/drawings/_rels/drawing55.xml.rels><?xml version="1.0" encoding="UTF-8" standalone="yes"?>
<Relationships xmlns="http://schemas.openxmlformats.org/package/2006/relationships"><Relationship Id="rId1" Type="http://schemas.openxmlformats.org/officeDocument/2006/relationships/chart" Target="../charts/chart46.xml"/></Relationships>
</file>

<file path=xl/drawings/_rels/drawing56.xml.rels><?xml version="1.0" encoding="UTF-8" standalone="yes"?>
<Relationships xmlns="http://schemas.openxmlformats.org/package/2006/relationships"><Relationship Id="rId1" Type="http://schemas.openxmlformats.org/officeDocument/2006/relationships/chart" Target="../charts/chart47.xml"/></Relationships>
</file>

<file path=xl/drawings/_rels/drawing57.xml.rels><?xml version="1.0" encoding="UTF-8" standalone="yes"?>
<Relationships xmlns="http://schemas.openxmlformats.org/package/2006/relationships"><Relationship Id="rId1" Type="http://schemas.openxmlformats.org/officeDocument/2006/relationships/chart" Target="../charts/chart48.xml"/></Relationships>
</file>

<file path=xl/drawings/_rels/drawing58.xml.rels><?xml version="1.0" encoding="UTF-8" standalone="yes"?>
<Relationships xmlns="http://schemas.openxmlformats.org/package/2006/relationships"><Relationship Id="rId1" Type="http://schemas.openxmlformats.org/officeDocument/2006/relationships/chart" Target="../charts/chart49.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1.xml.rels><?xml version="1.0" encoding="UTF-8" standalone="yes"?>
<Relationships xmlns="http://schemas.openxmlformats.org/package/2006/relationships"><Relationship Id="rId1" Type="http://schemas.openxmlformats.org/officeDocument/2006/relationships/chart" Target="../charts/chart50.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38100</xdr:colOff>
      <xdr:row>2</xdr:row>
      <xdr:rowOff>60960</xdr:rowOff>
    </xdr:from>
    <xdr:to>
      <xdr:col>12</xdr:col>
      <xdr:colOff>403860</xdr:colOff>
      <xdr:row>22</xdr:row>
      <xdr:rowOff>121920</xdr:rowOff>
    </xdr:to>
    <xdr:sp macro="" textlink="">
      <xdr:nvSpPr>
        <xdr:cNvPr id="2" name="TextBox 1"/>
        <xdr:cNvSpPr txBox="1"/>
      </xdr:nvSpPr>
      <xdr:spPr>
        <a:xfrm>
          <a:off x="647700" y="426720"/>
          <a:ext cx="7071360" cy="3246120"/>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a:solidFill>
                <a:sysClr val="windowText" lastClr="000000"/>
              </a:solidFill>
            </a:rPr>
            <a:t>This workbook accompanies the quarterly update for the Justice Sector Forecast.  It presents</a:t>
          </a:r>
          <a:r>
            <a:rPr lang="en-NZ" sz="1100" baseline="0">
              <a:solidFill>
                <a:sysClr val="windowText" lastClr="000000"/>
              </a:solidFill>
            </a:rPr>
            <a:t> the charts from the report along with the data tables that support them.  </a:t>
          </a:r>
          <a:r>
            <a:rPr lang="en-NZ" sz="1100">
              <a:solidFill>
                <a:schemeClr val="dk1"/>
              </a:solidFill>
              <a:latin typeface="+mn-lt"/>
              <a:ea typeface="+mn-ea"/>
              <a:cs typeface="+mn-cs"/>
            </a:rPr>
            <a:t>The report compares actual outcomes against forecast outcomes for the quarter May to June 2015.</a:t>
          </a:r>
          <a:r>
            <a:rPr lang="en-NZ" sz="1100" baseline="0">
              <a:solidFill>
                <a:schemeClr val="dk1"/>
              </a:solidFill>
              <a:latin typeface="+mn-lt"/>
              <a:ea typeface="+mn-ea"/>
              <a:cs typeface="+mn-cs"/>
            </a:rPr>
            <a:t>  </a:t>
          </a:r>
          <a:r>
            <a:rPr lang="en-NZ" sz="1100">
              <a:solidFill>
                <a:schemeClr val="dk1"/>
              </a:solidFill>
              <a:latin typeface="+mn-lt"/>
              <a:ea typeface="+mn-ea"/>
              <a:cs typeface="+mn-cs"/>
            </a:rPr>
            <a:t>In addition, actual outcomes for each of the forecast’s key drivers are compared with the assumptions agreed to by the justice sector agencies.</a:t>
          </a:r>
          <a:endParaRPr lang="en-NZ" sz="1100" baseline="0">
            <a:solidFill>
              <a:sysClr val="windowText" lastClr="000000"/>
            </a:solidFill>
          </a:endParaRPr>
        </a:p>
        <a:p>
          <a:endParaRPr lang="en-NZ" sz="1100">
            <a:solidFill>
              <a:sysClr val="windowText" lastClr="000000"/>
            </a:solidFill>
          </a:endParaRPr>
        </a:p>
        <a:p>
          <a:r>
            <a:rPr lang="en-NZ" sz="1100">
              <a:solidFill>
                <a:sysClr val="windowText" lastClr="000000"/>
              </a:solidFill>
            </a:rPr>
            <a:t>The charts</a:t>
          </a:r>
          <a:r>
            <a:rPr lang="en-NZ" sz="1100" baseline="0">
              <a:solidFill>
                <a:sysClr val="windowText" lastClr="000000"/>
              </a:solidFill>
            </a:rPr>
            <a:t> in this file include all those presented in the full report.  There are some additions - such as numbers remanded - which are included to give further background information.  The forecast currently extends to 2023, and we have chosen to start most graphs at 2004, with community sentences starting in 2007 (to reflect the introduction of new sentence types that year).  The data in the associated tables generally goes back to 2000, where available.  Most of the data are monthly, so many of the tables have almost 300 rows, covering the period 2000 to 2023.</a:t>
          </a:r>
        </a:p>
        <a:p>
          <a:endParaRPr lang="en-NZ" sz="1100" baseline="0">
            <a:solidFill>
              <a:sysClr val="windowText" lastClr="000000"/>
            </a:solidFill>
          </a:endParaRPr>
        </a:p>
        <a:p>
          <a:r>
            <a:rPr lang="en-NZ" sz="1100" baseline="0">
              <a:solidFill>
                <a:sysClr val="windowText" lastClr="000000"/>
              </a:solidFill>
            </a:rPr>
            <a:t>Most data originate from Justice Sector data sources, or from the forecast models and associated calculations.  Sources are given for other data.</a:t>
          </a:r>
        </a:p>
        <a:p>
          <a:endParaRPr lang="en-NZ" sz="1100" baseline="0">
            <a:solidFill>
              <a:sysClr val="windowText" lastClr="000000"/>
            </a:solidFill>
          </a:endParaRPr>
        </a:p>
        <a:p>
          <a:r>
            <a:rPr lang="en-NZ" sz="1100" baseline="0">
              <a:solidFill>
                <a:sysClr val="windowText" lastClr="000000"/>
              </a:solidFill>
            </a:rPr>
            <a:t>The forecast operates on a rolling programme, therefore different parts of the forecast have their start dates at different parts of the year.  For the purposes of the published report, data from the preceding forecast have been used where comparison to the current fiscal year is required.  These data from the preceding forecast are not included in these charts.</a:t>
          </a:r>
        </a:p>
        <a:p>
          <a:endParaRPr lang="en-NZ" sz="1100" baseline="0">
            <a:solidFill>
              <a:sysClr val="windowText" lastClr="000000"/>
            </a:solidFill>
          </a:endParaRPr>
        </a:p>
        <a:p>
          <a:endParaRPr lang="en-NZ" sz="1100">
            <a:solidFill>
              <a:sysClr val="windowText" lastClr="000000"/>
            </a:solidFill>
          </a:endParaRPr>
        </a:p>
        <a:p>
          <a:endParaRPr lang="en-NZ" sz="1100">
            <a:solidFill>
              <a:sysClr val="windowText" lastClr="00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1</xdr:row>
      <xdr:rowOff>0</xdr:rowOff>
    </xdr:from>
    <xdr:to>
      <xdr:col>15</xdr:col>
      <xdr:colOff>28575</xdr:colOff>
      <xdr:row>30</xdr:row>
      <xdr:rowOff>28575</xdr:rowOff>
    </xdr:to>
    <xdr:graphicFrame macro="">
      <xdr:nvGraphicFramePr>
        <xdr:cNvPr id="2" name="Propremand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6</xdr:col>
      <xdr:colOff>7620</xdr:colOff>
      <xdr:row>2</xdr:row>
      <xdr:rowOff>99060</xdr:rowOff>
    </xdr:from>
    <xdr:to>
      <xdr:col>12</xdr:col>
      <xdr:colOff>601980</xdr:colOff>
      <xdr:row>23</xdr:row>
      <xdr:rowOff>95250</xdr:rowOff>
    </xdr:to>
    <xdr:sp macro="" textlink="">
      <xdr:nvSpPr>
        <xdr:cNvPr id="2" name="TextBox 1"/>
        <xdr:cNvSpPr txBox="1"/>
      </xdr:nvSpPr>
      <xdr:spPr>
        <a:xfrm>
          <a:off x="3712845" y="584835"/>
          <a:ext cx="4251960" cy="33966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rgbClr val="4F81BD"/>
              </a:solidFill>
              <a:latin typeface="+mn-lt"/>
              <a:ea typeface="+mn-ea"/>
              <a:cs typeface="+mn-cs"/>
            </a:rPr>
            <a:t>Data notes</a:t>
          </a:r>
          <a:endParaRPr lang="en-NZ" sz="1100" b="1">
            <a:solidFill>
              <a:srgbClr val="4F81BD"/>
            </a:solidFill>
            <a:latin typeface="+mn-lt"/>
            <a:ea typeface="+mn-ea"/>
            <a:cs typeface="+mn-cs"/>
          </a:endParaRPr>
        </a:p>
        <a:p>
          <a:endParaRPr lang="en-NZ" sz="1100" i="1">
            <a:solidFill>
              <a:srgbClr val="4F81BD"/>
            </a:solidFill>
            <a:latin typeface="+mn-lt"/>
            <a:ea typeface="+mn-ea"/>
            <a:cs typeface="+mn-cs"/>
          </a:endParaRPr>
        </a:p>
        <a:p>
          <a:r>
            <a:rPr lang="en-NZ" sz="1100" i="1">
              <a:solidFill>
                <a:srgbClr val="4F81BD"/>
              </a:solidFill>
              <a:latin typeface="+mn-lt"/>
              <a:ea typeface="+mn-ea"/>
              <a:cs typeface="+mn-cs"/>
            </a:rPr>
            <a:t>Proportion remanded in custody</a:t>
          </a:r>
          <a:r>
            <a:rPr lang="en-NZ" sz="1100">
              <a:solidFill>
                <a:srgbClr val="4F81BD"/>
              </a:solidFill>
              <a:latin typeface="+mn-lt"/>
              <a:ea typeface="+mn-ea"/>
              <a:cs typeface="+mn-cs"/>
            </a:rPr>
            <a:t> </a:t>
          </a:r>
        </a:p>
        <a:p>
          <a:r>
            <a:rPr lang="en-NZ" sz="1100">
              <a:solidFill>
                <a:schemeClr val="dk1"/>
              </a:solidFill>
              <a:latin typeface="+mn-lt"/>
              <a:ea typeface="+mn-ea"/>
              <a:cs typeface="+mn-cs"/>
            </a:rPr>
            <a:t>The number of new remand prisoners as a proportion of court cases in a given month.  </a:t>
          </a:r>
        </a:p>
        <a:p>
          <a:endParaRPr lang="en-NZ" sz="1100">
            <a:solidFill>
              <a:schemeClr val="dk1"/>
            </a:solidFill>
            <a:latin typeface="+mn-lt"/>
            <a:ea typeface="+mn-ea"/>
            <a:cs typeface="+mn-cs"/>
          </a:endParaRPr>
        </a:p>
        <a:p>
          <a:r>
            <a:rPr lang="en-NZ" sz="1100">
              <a:solidFill>
                <a:schemeClr val="dk1"/>
              </a:solidFill>
              <a:latin typeface="+mn-lt"/>
              <a:ea typeface="+mn-ea"/>
              <a:cs typeface="+mn-cs"/>
            </a:rPr>
            <a:t>A new remand prisoner is one received at a prison establishment (i.e. remand prisoners in police cells are excluded). The decision to remand in custody instead of releasing on bail depends on the nature of offences and the characteristics of individual defendants. Decisions on whether to release are affected by existing case law as well as legislation. External events, such as high-profile crimes committed while on bail, may also influence decisions on whether to grant or refuse bail.</a:t>
          </a:r>
        </a:p>
        <a:p>
          <a:endParaRPr lang="en-NZ"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latin typeface="+mn-lt"/>
              <a:ea typeface="+mn-ea"/>
              <a:cs typeface="+mn-cs"/>
            </a:rPr>
            <a:t>The change in the count of disposals noted on</a:t>
          </a:r>
          <a:r>
            <a:rPr lang="en-NZ" sz="1100" baseline="0">
              <a:solidFill>
                <a:schemeClr val="dk1"/>
              </a:solidFill>
              <a:latin typeface="+mn-lt"/>
              <a:ea typeface="+mn-ea"/>
              <a:cs typeface="+mn-cs"/>
            </a:rPr>
            <a:t> the court disposals table</a:t>
          </a:r>
          <a:r>
            <a:rPr lang="en-NZ" sz="1100">
              <a:solidFill>
                <a:schemeClr val="dk1"/>
              </a:solidFill>
              <a:latin typeface="+mn-lt"/>
              <a:ea typeface="+mn-ea"/>
              <a:cs typeface="+mn-cs"/>
            </a:rPr>
            <a:t> means that the numerical value of the proportion remanded is higher.  The overall trend in the rate is largely unaffected.</a:t>
          </a:r>
        </a:p>
        <a:p>
          <a:endParaRPr lang="en-NZ" sz="1100">
            <a:solidFill>
              <a:schemeClr val="dk1"/>
            </a:solidFill>
            <a:latin typeface="+mn-lt"/>
            <a:ea typeface="+mn-ea"/>
            <a:cs typeface="+mn-cs"/>
          </a:endParaRPr>
        </a:p>
        <a:p>
          <a:endParaRPr lang="en-NZ"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1</xdr:row>
      <xdr:rowOff>0</xdr:rowOff>
    </xdr:from>
    <xdr:to>
      <xdr:col>15</xdr:col>
      <xdr:colOff>28575</xdr:colOff>
      <xdr:row>30</xdr:row>
      <xdr:rowOff>28575</xdr:rowOff>
    </xdr:to>
    <xdr:graphicFrame macro="">
      <xdr:nvGraphicFramePr>
        <xdr:cNvPr id="2" name="Averemandtim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6</xdr:col>
      <xdr:colOff>7620</xdr:colOff>
      <xdr:row>3</xdr:row>
      <xdr:rowOff>22860</xdr:rowOff>
    </xdr:from>
    <xdr:to>
      <xdr:col>13</xdr:col>
      <xdr:colOff>0</xdr:colOff>
      <xdr:row>22</xdr:row>
      <xdr:rowOff>129540</xdr:rowOff>
    </xdr:to>
    <xdr:sp macro="" textlink="">
      <xdr:nvSpPr>
        <xdr:cNvPr id="2" name="TextBox 1"/>
        <xdr:cNvSpPr txBox="1"/>
      </xdr:nvSpPr>
      <xdr:spPr>
        <a:xfrm>
          <a:off x="3749040" y="693420"/>
          <a:ext cx="4259580" cy="32918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rgbClr val="4F81BD"/>
              </a:solidFill>
              <a:latin typeface="+mn-lt"/>
              <a:ea typeface="+mn-ea"/>
              <a:cs typeface="+mn-cs"/>
            </a:rPr>
            <a:t>Data notes</a:t>
          </a:r>
          <a:endParaRPr lang="en-NZ" sz="1100" b="1">
            <a:solidFill>
              <a:srgbClr val="4F81BD"/>
            </a:solidFill>
            <a:latin typeface="+mn-lt"/>
            <a:ea typeface="+mn-ea"/>
            <a:cs typeface="+mn-cs"/>
          </a:endParaRPr>
        </a:p>
        <a:p>
          <a:endParaRPr lang="en-NZ" sz="1100" i="1">
            <a:solidFill>
              <a:srgbClr val="4F81BD"/>
            </a:solidFill>
            <a:latin typeface="+mn-lt"/>
            <a:ea typeface="+mn-ea"/>
            <a:cs typeface="+mn-cs"/>
          </a:endParaRPr>
        </a:p>
        <a:p>
          <a:r>
            <a:rPr lang="en-NZ" sz="1100" i="1">
              <a:solidFill>
                <a:srgbClr val="4F81BD"/>
              </a:solidFill>
              <a:latin typeface="+mn-lt"/>
              <a:ea typeface="+mn-ea"/>
              <a:cs typeface="+mn-cs"/>
            </a:rPr>
            <a:t>Time on custodial remand</a:t>
          </a:r>
          <a:r>
            <a:rPr lang="en-NZ" sz="1100">
              <a:solidFill>
                <a:srgbClr val="4F81BD"/>
              </a:solidFill>
              <a:latin typeface="+mn-lt"/>
              <a:ea typeface="+mn-ea"/>
              <a:cs typeface="+mn-cs"/>
            </a:rPr>
            <a:t> </a:t>
          </a:r>
        </a:p>
        <a:p>
          <a:r>
            <a:rPr lang="en-NZ" sz="1100">
              <a:solidFill>
                <a:schemeClr val="dk1"/>
              </a:solidFill>
              <a:latin typeface="+mn-lt"/>
              <a:ea typeface="+mn-ea"/>
              <a:cs typeface="+mn-cs"/>
            </a:rPr>
            <a:t>The average length of time for all people who complete their remand period in a given month. </a:t>
          </a:r>
        </a:p>
        <a:p>
          <a:endParaRPr lang="en-NZ" sz="1100">
            <a:solidFill>
              <a:schemeClr val="dk1"/>
            </a:solidFill>
            <a:latin typeface="+mn-lt"/>
            <a:ea typeface="+mn-ea"/>
            <a:cs typeface="+mn-cs"/>
          </a:endParaRPr>
        </a:p>
        <a:p>
          <a:r>
            <a:rPr lang="en-NZ" sz="1100">
              <a:solidFill>
                <a:schemeClr val="dk1"/>
              </a:solidFill>
              <a:latin typeface="+mn-lt"/>
              <a:ea typeface="+mn-ea"/>
              <a:cs typeface="+mn-cs"/>
            </a:rPr>
            <a:t>Other measures of time spent on remand are also monitored, for example, the average length of time on remand for all people beginning a remand period in a given month.  This quantity is heavily biased for</a:t>
          </a:r>
          <a:r>
            <a:rPr lang="en-NZ" sz="1100" baseline="0">
              <a:solidFill>
                <a:schemeClr val="dk1"/>
              </a:solidFill>
              <a:latin typeface="+mn-lt"/>
              <a:ea typeface="+mn-ea"/>
              <a:cs typeface="+mn-cs"/>
            </a:rPr>
            <a:t> recent months - for example, all remand periods started in the last month are currently no longer than 30/31 days, even if they eventually go on to be (say) 60 days.  Any average calculated on that basis would substantially underestimate remand time. Hence this quantity is only monitored at a distance of at least 12 months, as more than 95% of  remand periods are completed within that time.</a:t>
          </a:r>
          <a:endParaRPr lang="en-NZ" sz="1100">
            <a:solidFill>
              <a:schemeClr val="dk1"/>
            </a:solidFill>
            <a:latin typeface="+mn-lt"/>
            <a:ea typeface="+mn-ea"/>
            <a:cs typeface="+mn-cs"/>
          </a:endParaRPr>
        </a:p>
        <a:p>
          <a:endParaRPr lang="en-NZ"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600075</xdr:colOff>
      <xdr:row>29</xdr:row>
      <xdr:rowOff>158115</xdr:rowOff>
    </xdr:to>
    <xdr:graphicFrame macro="">
      <xdr:nvGraphicFramePr>
        <xdr:cNvPr id="2" name="Propconv"/>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6</xdr:col>
      <xdr:colOff>45720</xdr:colOff>
      <xdr:row>2</xdr:row>
      <xdr:rowOff>121920</xdr:rowOff>
    </xdr:from>
    <xdr:to>
      <xdr:col>13</xdr:col>
      <xdr:colOff>0</xdr:colOff>
      <xdr:row>24</xdr:row>
      <xdr:rowOff>114300</xdr:rowOff>
    </xdr:to>
    <xdr:sp macro="" textlink="">
      <xdr:nvSpPr>
        <xdr:cNvPr id="2" name="TextBox 1"/>
        <xdr:cNvSpPr txBox="1"/>
      </xdr:nvSpPr>
      <xdr:spPr>
        <a:xfrm>
          <a:off x="3912870" y="607695"/>
          <a:ext cx="4221480" cy="355473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rgbClr val="4F81BD"/>
              </a:solidFill>
              <a:latin typeface="+mn-lt"/>
              <a:ea typeface="+mn-ea"/>
              <a:cs typeface="+mn-cs"/>
            </a:rPr>
            <a:t>Data notes</a:t>
          </a:r>
          <a:endParaRPr lang="en-NZ" sz="1100" b="1">
            <a:solidFill>
              <a:srgbClr val="4F81BD"/>
            </a:solidFill>
            <a:latin typeface="+mn-lt"/>
            <a:ea typeface="+mn-ea"/>
            <a:cs typeface="+mn-cs"/>
          </a:endParaRPr>
        </a:p>
        <a:p>
          <a:endParaRPr lang="en-NZ" sz="1100" i="1">
            <a:solidFill>
              <a:srgbClr val="4F81BD"/>
            </a:solidFill>
            <a:latin typeface="+mn-lt"/>
            <a:ea typeface="+mn-ea"/>
            <a:cs typeface="+mn-cs"/>
          </a:endParaRPr>
        </a:p>
        <a:p>
          <a:r>
            <a:rPr lang="en-NZ" sz="1100" i="1">
              <a:solidFill>
                <a:srgbClr val="4F81BD"/>
              </a:solidFill>
              <a:latin typeface="+mn-lt"/>
              <a:ea typeface="+mn-ea"/>
              <a:cs typeface="+mn-cs"/>
            </a:rPr>
            <a:t>The proportion of prosecutions resulting in conviction</a:t>
          </a:r>
          <a:r>
            <a:rPr lang="en-NZ" sz="1100">
              <a:solidFill>
                <a:srgbClr val="4F81BD"/>
              </a:solidFill>
              <a:latin typeface="+mn-lt"/>
              <a:ea typeface="+mn-ea"/>
              <a:cs typeface="+mn-cs"/>
            </a:rPr>
            <a:t> </a:t>
          </a:r>
        </a:p>
        <a:p>
          <a:r>
            <a:rPr lang="en-NZ" sz="1100">
              <a:solidFill>
                <a:schemeClr val="dk1"/>
              </a:solidFill>
              <a:latin typeface="+mn-lt"/>
              <a:ea typeface="+mn-ea"/>
              <a:cs typeface="+mn-cs"/>
            </a:rPr>
            <a:t>This driver has a seasonal element of a peak in January.  This seems to be a reflection of the increased number of drink-drive offences that are cleared up at that time of year.  These offences have a higher rate of conviction because the use of breathalysers at roadside stops means the cases are identified and effectively resolved at the same moment.</a:t>
          </a:r>
        </a:p>
        <a:p>
          <a:endParaRPr lang="en-NZ" sz="1100"/>
        </a:p>
        <a:p>
          <a:pPr marL="0" marR="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latin typeface="+mn-lt"/>
              <a:ea typeface="+mn-ea"/>
              <a:cs typeface="+mn-cs"/>
            </a:rPr>
            <a:t>A recent change in the way multiple cases involving the same defendant are joined has changed the way this quantity is calculated.  This change postdates the determination of this assumption, which was calculated on the former basis.  Some of the discrepancy between the quantity and its forecast is due to this change.</a:t>
          </a:r>
        </a:p>
        <a:p>
          <a:pPr marL="0" marR="0" indent="0" defTabSz="914400" eaLnBrk="1" fontAlgn="auto" latinLnBrk="0" hangingPunct="1">
            <a:lnSpc>
              <a:spcPct val="100000"/>
            </a:lnSpc>
            <a:spcBef>
              <a:spcPts val="0"/>
            </a:spcBef>
            <a:spcAft>
              <a:spcPts val="0"/>
            </a:spcAft>
            <a:buClrTx/>
            <a:buSzTx/>
            <a:buFontTx/>
            <a:buNone/>
            <a:tabLst/>
            <a:defRPr/>
          </a:pPr>
          <a:endParaRPr lang="en-NZ"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latin typeface="+mn-lt"/>
              <a:ea typeface="+mn-ea"/>
              <a:cs typeface="+mn-cs"/>
            </a:rPr>
            <a:t>The change in the count of disposals noted earlier means that the numerical value of the proportion convicted is lower.   The overall trend in the rate is largely unaffected.</a:t>
          </a:r>
        </a:p>
        <a:p>
          <a:pPr marL="0" marR="0" indent="0" defTabSz="914400" eaLnBrk="1" fontAlgn="auto" latinLnBrk="0" hangingPunct="1">
            <a:lnSpc>
              <a:spcPct val="100000"/>
            </a:lnSpc>
            <a:spcBef>
              <a:spcPts val="0"/>
            </a:spcBef>
            <a:spcAft>
              <a:spcPts val="0"/>
            </a:spcAft>
            <a:buClrTx/>
            <a:buSzTx/>
            <a:buFontTx/>
            <a:buNone/>
            <a:tabLst/>
            <a:defRPr/>
          </a:pPr>
          <a:endParaRPr lang="en-NZ" sz="1100">
            <a:solidFill>
              <a:schemeClr val="dk1"/>
            </a:solidFill>
            <a:latin typeface="+mn-lt"/>
            <a:ea typeface="+mn-ea"/>
            <a:cs typeface="+mn-cs"/>
          </a:endParaRPr>
        </a:p>
        <a:p>
          <a:endParaRPr lang="en-NZ" sz="1100"/>
        </a:p>
      </xdr:txBody>
    </xdr:sp>
    <xdr:clientData/>
  </xdr:twoCellAnchor>
</xdr:wsDr>
</file>

<file path=xl/drawings/drawing16.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15</xdr:col>
      <xdr:colOff>228600</xdr:colOff>
      <xdr:row>30</xdr:row>
      <xdr:rowOff>142875</xdr:rowOff>
    </xdr:to>
    <xdr:graphicFrame macro="">
      <xdr:nvGraphicFramePr>
        <xdr:cNvPr id="2" name="Sentdistrib"/>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0.66413</cdr:x>
      <cdr:y>0.08831</cdr:y>
    </cdr:from>
    <cdr:to>
      <cdr:x>0.98174</cdr:x>
      <cdr:y>0.76526</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819774" y="427306"/>
          <a:ext cx="2783213" cy="3275558"/>
        </a:xfrm>
        <a:prstGeom xmlns:a="http://schemas.openxmlformats.org/drawingml/2006/main" prst="rect">
          <a:avLst/>
        </a:prstGeom>
      </cdr:spPr>
    </cdr:pic>
  </cdr:relSizeAnchor>
</c:userShapes>
</file>

<file path=xl/drawings/drawing18.xml><?xml version="1.0" encoding="utf-8"?>
<xdr:wsDr xmlns:xdr="http://schemas.openxmlformats.org/drawingml/2006/spreadsheetDrawing" xmlns:a="http://schemas.openxmlformats.org/drawingml/2006/main">
  <xdr:twoCellAnchor>
    <xdr:from>
      <xdr:col>7</xdr:col>
      <xdr:colOff>601980</xdr:colOff>
      <xdr:row>4</xdr:row>
      <xdr:rowOff>22860</xdr:rowOff>
    </xdr:from>
    <xdr:to>
      <xdr:col>14</xdr:col>
      <xdr:colOff>601980</xdr:colOff>
      <xdr:row>28</xdr:row>
      <xdr:rowOff>104775</xdr:rowOff>
    </xdr:to>
    <xdr:sp macro="" textlink="">
      <xdr:nvSpPr>
        <xdr:cNvPr id="2" name="TextBox 1"/>
        <xdr:cNvSpPr txBox="1"/>
      </xdr:nvSpPr>
      <xdr:spPr>
        <a:xfrm>
          <a:off x="5478780" y="670560"/>
          <a:ext cx="4267200" cy="396811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rgbClr val="4F81BD"/>
              </a:solidFill>
              <a:latin typeface="+mn-lt"/>
              <a:ea typeface="+mn-ea"/>
              <a:cs typeface="+mn-cs"/>
            </a:rPr>
            <a:t>Data notes</a:t>
          </a:r>
          <a:endParaRPr lang="en-NZ" sz="1100" b="1">
            <a:solidFill>
              <a:srgbClr val="4F81BD"/>
            </a:solidFill>
            <a:latin typeface="+mn-lt"/>
            <a:ea typeface="+mn-ea"/>
            <a:cs typeface="+mn-cs"/>
          </a:endParaRPr>
        </a:p>
        <a:p>
          <a:endParaRPr lang="en-NZ" sz="1100" i="1">
            <a:solidFill>
              <a:srgbClr val="4F81BD"/>
            </a:solidFill>
            <a:latin typeface="+mn-lt"/>
            <a:ea typeface="+mn-ea"/>
            <a:cs typeface="+mn-cs"/>
          </a:endParaRPr>
        </a:p>
        <a:p>
          <a:r>
            <a:rPr lang="en-NZ" sz="1100" i="1">
              <a:solidFill>
                <a:srgbClr val="4F81BD"/>
              </a:solidFill>
              <a:latin typeface="+mn-lt"/>
              <a:ea typeface="+mn-ea"/>
              <a:cs typeface="+mn-cs"/>
            </a:rPr>
            <a:t>Proportion of those convicted </a:t>
          </a:r>
        </a:p>
        <a:p>
          <a:r>
            <a:rPr lang="en-NZ" sz="1100">
              <a:solidFill>
                <a:schemeClr val="dk1"/>
              </a:solidFill>
              <a:latin typeface="+mn-lt"/>
              <a:ea typeface="+mn-ea"/>
              <a:cs typeface="+mn-cs"/>
            </a:rPr>
            <a:t>Those offenders who are given different types of sentence in the categories: custodial, community, monetary and other (in decreasing order of seriousness).  </a:t>
          </a:r>
        </a:p>
        <a:p>
          <a:endParaRPr lang="en-NZ" sz="1100">
            <a:solidFill>
              <a:schemeClr val="dk1"/>
            </a:solidFill>
            <a:latin typeface="+mn-lt"/>
            <a:ea typeface="+mn-ea"/>
            <a:cs typeface="+mn-cs"/>
          </a:endParaRPr>
        </a:p>
        <a:p>
          <a:r>
            <a:rPr lang="en-NZ" sz="1100">
              <a:solidFill>
                <a:schemeClr val="dk1"/>
              </a:solidFill>
              <a:latin typeface="+mn-lt"/>
              <a:ea typeface="+mn-ea"/>
              <a:cs typeface="+mn-cs"/>
            </a:rPr>
            <a:t>‘Other’ sentences are principally ‘conviction and discharge’ – it is possible that some of these offenders may be required to pay reparation, but that does not count as a monetary penalty for these graphs.  </a:t>
          </a:r>
        </a:p>
        <a:p>
          <a:endParaRPr lang="en-NZ" sz="1100">
            <a:solidFill>
              <a:schemeClr val="dk1"/>
            </a:solidFill>
            <a:latin typeface="+mn-lt"/>
            <a:ea typeface="+mn-ea"/>
            <a:cs typeface="+mn-cs"/>
          </a:endParaRPr>
        </a:p>
        <a:p>
          <a:r>
            <a:rPr lang="en-NZ" sz="1100">
              <a:solidFill>
                <a:schemeClr val="dk1"/>
              </a:solidFill>
              <a:latin typeface="+mn-lt"/>
              <a:ea typeface="+mn-ea"/>
              <a:cs typeface="+mn-cs"/>
            </a:rPr>
            <a:t>Offenders may be given more than one type of sentence if they face more than one charge in a case – in these graphs, only the most serious sentence counts.  For example, someone given a community sentence and a fine will appear</a:t>
          </a:r>
          <a:r>
            <a:rPr lang="en-NZ" sz="1100" baseline="0">
              <a:solidFill>
                <a:schemeClr val="dk1"/>
              </a:solidFill>
              <a:latin typeface="+mn-lt"/>
              <a:ea typeface="+mn-ea"/>
              <a:cs typeface="+mn-cs"/>
            </a:rPr>
            <a:t> here under 'community sentence'.</a:t>
          </a:r>
          <a:r>
            <a:rPr lang="en-NZ" sz="1100">
              <a:solidFill>
                <a:schemeClr val="dk1"/>
              </a:solidFill>
              <a:latin typeface="+mn-lt"/>
              <a:ea typeface="+mn-ea"/>
              <a:cs typeface="+mn-cs"/>
            </a:rPr>
            <a:t>  Offenders may also be given more than one sentence in a given category at a single sentencing event.</a:t>
          </a:r>
        </a:p>
        <a:p>
          <a:endParaRPr lang="en-NZ" sz="1100"/>
        </a:p>
        <a:p>
          <a:r>
            <a:rPr lang="en-NZ" sz="1100">
              <a:solidFill>
                <a:schemeClr val="dk1"/>
              </a:solidFill>
              <a:latin typeface="+mn-lt"/>
              <a:ea typeface="+mn-ea"/>
              <a:cs typeface="+mn-cs"/>
            </a:rPr>
            <a:t>The change in the count of disposals noted earlier also affects how these proportions are calculated, though the overall trends remain unaffected.</a:t>
          </a:r>
        </a:p>
        <a:p>
          <a:endParaRPr lang="en-NZ" sz="1100"/>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1</xdr:col>
      <xdr:colOff>0</xdr:colOff>
      <xdr:row>1</xdr:row>
      <xdr:rowOff>0</xdr:rowOff>
    </xdr:from>
    <xdr:to>
      <xdr:col>15</xdr:col>
      <xdr:colOff>114300</xdr:colOff>
      <xdr:row>30</xdr:row>
      <xdr:rowOff>114300</xdr:rowOff>
    </xdr:to>
    <xdr:graphicFrame macro="">
      <xdr:nvGraphicFramePr>
        <xdr:cNvPr id="2" name="Propothe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0</xdr:colOff>
      <xdr:row>1</xdr:row>
      <xdr:rowOff>0</xdr:rowOff>
    </xdr:from>
    <xdr:to>
      <xdr:col>14</xdr:col>
      <xdr:colOff>342900</xdr:colOff>
      <xdr:row>30</xdr:row>
      <xdr:rowOff>76200</xdr:rowOff>
    </xdr:to>
    <xdr:graphicFrame macro="">
      <xdr:nvGraphicFramePr>
        <xdr:cNvPr id="2" name="Historicprisonpop"/>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1</xdr:col>
      <xdr:colOff>0</xdr:colOff>
      <xdr:row>1</xdr:row>
      <xdr:rowOff>0</xdr:rowOff>
    </xdr:from>
    <xdr:to>
      <xdr:col>15</xdr:col>
      <xdr:colOff>114300</xdr:colOff>
      <xdr:row>30</xdr:row>
      <xdr:rowOff>114300</xdr:rowOff>
    </xdr:to>
    <xdr:graphicFrame macro="">
      <xdr:nvGraphicFramePr>
        <xdr:cNvPr id="2" name="Propfin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xdr:from>
      <xdr:col>1</xdr:col>
      <xdr:colOff>0</xdr:colOff>
      <xdr:row>1</xdr:row>
      <xdr:rowOff>0</xdr:rowOff>
    </xdr:from>
    <xdr:to>
      <xdr:col>15</xdr:col>
      <xdr:colOff>114300</xdr:colOff>
      <xdr:row>30</xdr:row>
      <xdr:rowOff>114300</xdr:rowOff>
    </xdr:to>
    <xdr:graphicFrame macro="">
      <xdr:nvGraphicFramePr>
        <xdr:cNvPr id="2" name="Propfin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1</xdr:row>
      <xdr:rowOff>0</xdr:rowOff>
    </xdr:from>
    <xdr:to>
      <xdr:col>15</xdr:col>
      <xdr:colOff>121920</xdr:colOff>
      <xdr:row>30</xdr:row>
      <xdr:rowOff>114300</xdr:rowOff>
    </xdr:to>
    <xdr:graphicFrame macro="">
      <xdr:nvGraphicFramePr>
        <xdr:cNvPr id="2" name="Propjail"/>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1</xdr:row>
      <xdr:rowOff>0</xdr:rowOff>
    </xdr:from>
    <xdr:to>
      <xdr:col>15</xdr:col>
      <xdr:colOff>104775</xdr:colOff>
      <xdr:row>30</xdr:row>
      <xdr:rowOff>139065</xdr:rowOff>
    </xdr:to>
    <xdr:graphicFrame macro="">
      <xdr:nvGraphicFramePr>
        <xdr:cNvPr id="2" name="Sentlengt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33</xdr:row>
      <xdr:rowOff>0</xdr:rowOff>
    </xdr:from>
    <xdr:to>
      <xdr:col>15</xdr:col>
      <xdr:colOff>104775</xdr:colOff>
      <xdr:row>62</xdr:row>
      <xdr:rowOff>139065</xdr:rowOff>
    </xdr:to>
    <xdr:graphicFrame macro="">
      <xdr:nvGraphicFramePr>
        <xdr:cNvPr id="3" name="Sentlength"/>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8</xdr:col>
      <xdr:colOff>0</xdr:colOff>
      <xdr:row>4</xdr:row>
      <xdr:rowOff>60960</xdr:rowOff>
    </xdr:from>
    <xdr:to>
      <xdr:col>14</xdr:col>
      <xdr:colOff>579120</xdr:colOff>
      <xdr:row>16</xdr:row>
      <xdr:rowOff>53340</xdr:rowOff>
    </xdr:to>
    <xdr:sp macro="" textlink="">
      <xdr:nvSpPr>
        <xdr:cNvPr id="2" name="TextBox 1"/>
        <xdr:cNvSpPr txBox="1"/>
      </xdr:nvSpPr>
      <xdr:spPr>
        <a:xfrm>
          <a:off x="5577840" y="731520"/>
          <a:ext cx="4236720" cy="20040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rgbClr val="4F81BD"/>
              </a:solidFill>
              <a:latin typeface="+mn-lt"/>
              <a:ea typeface="+mn-ea"/>
              <a:cs typeface="+mn-cs"/>
            </a:rPr>
            <a:t>Data notes</a:t>
          </a:r>
          <a:endParaRPr lang="en-NZ" sz="1100" b="1">
            <a:solidFill>
              <a:srgbClr val="4F81BD"/>
            </a:solidFill>
            <a:latin typeface="+mn-lt"/>
            <a:ea typeface="+mn-ea"/>
            <a:cs typeface="+mn-cs"/>
          </a:endParaRPr>
        </a:p>
        <a:p>
          <a:endParaRPr lang="en-NZ" sz="1100" i="1">
            <a:solidFill>
              <a:srgbClr val="4F81BD"/>
            </a:solidFill>
            <a:latin typeface="+mn-lt"/>
            <a:ea typeface="+mn-ea"/>
            <a:cs typeface="+mn-cs"/>
          </a:endParaRPr>
        </a:p>
        <a:p>
          <a:r>
            <a:rPr lang="en-NZ" sz="1100" i="1">
              <a:solidFill>
                <a:srgbClr val="4F81BD"/>
              </a:solidFill>
              <a:latin typeface="+mn-lt"/>
              <a:ea typeface="+mn-ea"/>
              <a:cs typeface="+mn-cs"/>
            </a:rPr>
            <a:t>Length of sentence imposed</a:t>
          </a:r>
          <a:r>
            <a:rPr lang="en-NZ" sz="1100">
              <a:solidFill>
                <a:srgbClr val="4F81BD"/>
              </a:solidFill>
              <a:latin typeface="+mn-lt"/>
              <a:ea typeface="+mn-ea"/>
              <a:cs typeface="+mn-cs"/>
            </a:rPr>
            <a:t> </a:t>
          </a:r>
        </a:p>
        <a:p>
          <a:r>
            <a:rPr lang="en-NZ" sz="1100">
              <a:solidFill>
                <a:schemeClr val="dk1"/>
              </a:solidFill>
              <a:latin typeface="+mn-lt"/>
              <a:ea typeface="+mn-ea"/>
              <a:cs typeface="+mn-cs"/>
            </a:rPr>
            <a:t>This has been broken down into a number of categories looking at sentences of different length. An average value for each category is forecast, and the actual value over the year to date for that category is compared to it.  For reporting purposes, these figures are aggregated to give values for all sentences of two years or less and for sentences greater than two years. </a:t>
          </a:r>
          <a:endParaRPr lang="en-NZ" sz="1100"/>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1</xdr:col>
      <xdr:colOff>0</xdr:colOff>
      <xdr:row>1</xdr:row>
      <xdr:rowOff>0</xdr:rowOff>
    </xdr:from>
    <xdr:to>
      <xdr:col>15</xdr:col>
      <xdr:colOff>47625</xdr:colOff>
      <xdr:row>30</xdr:row>
      <xdr:rowOff>47625</xdr:rowOff>
    </xdr:to>
    <xdr:graphicFrame macro="">
      <xdr:nvGraphicFramePr>
        <xdr:cNvPr id="2" name="Propserv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6</xdr:col>
      <xdr:colOff>0</xdr:colOff>
      <xdr:row>3</xdr:row>
      <xdr:rowOff>22860</xdr:rowOff>
    </xdr:from>
    <xdr:to>
      <xdr:col>13</xdr:col>
      <xdr:colOff>30480</xdr:colOff>
      <xdr:row>21</xdr:row>
      <xdr:rowOff>76200</xdr:rowOff>
    </xdr:to>
    <xdr:sp macro="" textlink="">
      <xdr:nvSpPr>
        <xdr:cNvPr id="2" name="TextBox 1"/>
        <xdr:cNvSpPr txBox="1"/>
      </xdr:nvSpPr>
      <xdr:spPr>
        <a:xfrm>
          <a:off x="3901440" y="693420"/>
          <a:ext cx="4297680" cy="30708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rgbClr val="4F81BD"/>
              </a:solidFill>
              <a:latin typeface="+mn-lt"/>
              <a:ea typeface="+mn-ea"/>
              <a:cs typeface="+mn-cs"/>
            </a:rPr>
            <a:t>Data notes</a:t>
          </a:r>
        </a:p>
        <a:p>
          <a:endParaRPr lang="en-NZ" sz="1100" b="1">
            <a:solidFill>
              <a:srgbClr val="4F81BD"/>
            </a:solidFill>
            <a:latin typeface="+mn-lt"/>
            <a:ea typeface="+mn-ea"/>
            <a:cs typeface="+mn-cs"/>
          </a:endParaRPr>
        </a:p>
        <a:p>
          <a:r>
            <a:rPr lang="en-NZ" sz="1100" i="1">
              <a:solidFill>
                <a:srgbClr val="4F81BD"/>
              </a:solidFill>
              <a:latin typeface="+mn-lt"/>
              <a:ea typeface="+mn-ea"/>
              <a:cs typeface="+mn-cs"/>
            </a:rPr>
            <a:t>Proportion of sentence served</a:t>
          </a:r>
          <a:r>
            <a:rPr lang="en-NZ" sz="1100">
              <a:solidFill>
                <a:srgbClr val="4F81BD"/>
              </a:solidFill>
              <a:latin typeface="+mn-lt"/>
              <a:ea typeface="+mn-ea"/>
              <a:cs typeface="+mn-cs"/>
            </a:rPr>
            <a:t>  </a:t>
          </a:r>
        </a:p>
        <a:p>
          <a:r>
            <a:rPr lang="en-NZ" sz="1100">
              <a:solidFill>
                <a:schemeClr val="dk1"/>
              </a:solidFill>
              <a:latin typeface="+mn-lt"/>
              <a:ea typeface="+mn-ea"/>
              <a:cs typeface="+mn-cs"/>
            </a:rPr>
            <a:t>The average proportion of the sentence imposed that is served for sentences longer than two years (sentences of two years or less are subject to automatic release at the 50% point). The driver used to develop the forecast tracks the average proportion served (excluding remand) for different sentence lengths separately. In this update the driver is represented as an aggregate over all sentence lengths greater than two years.  The proportion served including remand has stayed around 10 percentage points higher than that excluding remand over a long period of time.  For technical reasons associated with producing a separate remand population, the forecast model decouples the remand and sentenced periods, and thus is based on the proportion served excluding remand.</a:t>
          </a:r>
        </a:p>
        <a:p>
          <a:endParaRPr lang="en-NZ" sz="1100"/>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1</xdr:col>
      <xdr:colOff>0</xdr:colOff>
      <xdr:row>1</xdr:row>
      <xdr:rowOff>0</xdr:rowOff>
    </xdr:from>
    <xdr:to>
      <xdr:col>15</xdr:col>
      <xdr:colOff>114300</xdr:colOff>
      <xdr:row>30</xdr:row>
      <xdr:rowOff>114300</xdr:rowOff>
    </xdr:to>
    <xdr:graphicFrame macro="">
      <xdr:nvGraphicFramePr>
        <xdr:cNvPr id="2" name="CLInflow"/>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6</xdr:col>
      <xdr:colOff>0</xdr:colOff>
      <xdr:row>6</xdr:row>
      <xdr:rowOff>30479</xdr:rowOff>
    </xdr:from>
    <xdr:to>
      <xdr:col>12</xdr:col>
      <xdr:colOff>590400</xdr:colOff>
      <xdr:row>21</xdr:row>
      <xdr:rowOff>76199</xdr:rowOff>
    </xdr:to>
    <xdr:sp macro="" textlink="">
      <xdr:nvSpPr>
        <xdr:cNvPr id="2" name="TextBox 1"/>
        <xdr:cNvSpPr txBox="1"/>
      </xdr:nvSpPr>
      <xdr:spPr>
        <a:xfrm>
          <a:off x="4352925" y="1192529"/>
          <a:ext cx="4248000" cy="247459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rgbClr val="4F81BD"/>
              </a:solidFill>
              <a:latin typeface="+mn-lt"/>
              <a:ea typeface="+mn-ea"/>
              <a:cs typeface="+mn-cs"/>
            </a:rPr>
            <a:t>Data notes</a:t>
          </a:r>
          <a:endParaRPr lang="en-NZ" sz="1100" b="1">
            <a:solidFill>
              <a:srgbClr val="4F81BD"/>
            </a:solidFill>
            <a:latin typeface="+mn-lt"/>
            <a:ea typeface="+mn-ea"/>
            <a:cs typeface="+mn-cs"/>
          </a:endParaRPr>
        </a:p>
        <a:p>
          <a:endParaRPr lang="en-NZ" sz="1100" i="1">
            <a:solidFill>
              <a:srgbClr val="4F81BD"/>
            </a:solidFill>
            <a:latin typeface="+mn-lt"/>
            <a:ea typeface="+mn-ea"/>
            <a:cs typeface="+mn-cs"/>
          </a:endParaRPr>
        </a:p>
        <a:p>
          <a:r>
            <a:rPr lang="en-NZ" sz="1100" i="1">
              <a:solidFill>
                <a:srgbClr val="4F81BD"/>
              </a:solidFill>
              <a:latin typeface="+mn-lt"/>
              <a:ea typeface="+mn-ea"/>
              <a:cs typeface="+mn-cs"/>
            </a:rPr>
            <a:t>Crown Law inflow and caseload </a:t>
          </a:r>
        </a:p>
        <a:p>
          <a:r>
            <a:rPr lang="en-NZ" sz="1100">
              <a:solidFill>
                <a:schemeClr val="dk1"/>
              </a:solidFill>
              <a:latin typeface="+mn-lt"/>
              <a:ea typeface="+mn-ea"/>
              <a:cs typeface="+mn-cs"/>
            </a:rPr>
            <a:t>The number of more serious cases that are handled by Crown Law solicitors.  These include, for example, all Category 4 cases, and appeals.  We count disposals to align with Crown Law’s own workload assessments.  The measure is obtained by combining projections of disposals for each of the different types of case handled by Crown Law.</a:t>
          </a:r>
        </a:p>
        <a:p>
          <a:endParaRPr lang="en-NZ" sz="1100">
            <a:solidFill>
              <a:schemeClr val="dk1"/>
            </a:solidFill>
            <a:latin typeface="+mn-lt"/>
            <a:ea typeface="+mn-ea"/>
            <a:cs typeface="+mn-cs"/>
          </a:endParaRPr>
        </a:p>
        <a:p>
          <a:r>
            <a:rPr lang="en-NZ" sz="1100">
              <a:solidFill>
                <a:schemeClr val="dk1"/>
              </a:solidFill>
              <a:latin typeface="+mn-lt"/>
              <a:ea typeface="+mn-ea"/>
              <a:cs typeface="+mn-cs"/>
            </a:rPr>
            <a:t>We have only one year’s worth of historical data on which to base the forecast.  The forecast itself starts from January 2015, so we can at present only compare the new forecast to the current quarter.  As the data accumulate over time, we will be able to provide fuller comparisons.</a:t>
          </a:r>
          <a:endParaRPr lang="en-NZ" sz="1100"/>
        </a:p>
        <a:p>
          <a:endParaRPr lang="en-NZ" sz="1100"/>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1</xdr:col>
      <xdr:colOff>0</xdr:colOff>
      <xdr:row>1</xdr:row>
      <xdr:rowOff>0</xdr:rowOff>
    </xdr:from>
    <xdr:to>
      <xdr:col>15</xdr:col>
      <xdr:colOff>114300</xdr:colOff>
      <xdr:row>30</xdr:row>
      <xdr:rowOff>114300</xdr:rowOff>
    </xdr:to>
    <xdr:graphicFrame macro="">
      <xdr:nvGraphicFramePr>
        <xdr:cNvPr id="2" name="Writtenreport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0.18498</cdr:x>
      <cdr:y>0.44885</cdr:y>
    </cdr:from>
    <cdr:to>
      <cdr:x>0.25819</cdr:x>
      <cdr:y>0.49705</cdr:y>
    </cdr:to>
    <cdr:sp macro="" textlink="">
      <cdr:nvSpPr>
        <cdr:cNvPr id="3" name="TextBox 2"/>
        <cdr:cNvSpPr txBox="1"/>
      </cdr:nvSpPr>
      <cdr:spPr>
        <a:xfrm xmlns:a="http://schemas.openxmlformats.org/drawingml/2006/main">
          <a:off x="1537771" y="2019758"/>
          <a:ext cx="608223" cy="2180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a:p>
      </cdr:txBody>
    </cdr:sp>
  </cdr:relSizeAnchor>
  <cdr:relSizeAnchor xmlns:cdr="http://schemas.openxmlformats.org/drawingml/2006/chartDrawing">
    <cdr:from>
      <cdr:x>0.25819</cdr:x>
      <cdr:y>0.5868</cdr:y>
    </cdr:from>
    <cdr:to>
      <cdr:x>0.31575</cdr:x>
      <cdr:y>0.64546</cdr:y>
    </cdr:to>
    <cdr:sp macro="" textlink="">
      <cdr:nvSpPr>
        <cdr:cNvPr id="4" name="TextBox 3"/>
        <cdr:cNvSpPr txBox="1"/>
      </cdr:nvSpPr>
      <cdr:spPr>
        <a:xfrm xmlns:a="http://schemas.openxmlformats.org/drawingml/2006/main">
          <a:off x="2145994" y="2639458"/>
          <a:ext cx="470512" cy="2639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a:p>
      </cdr:txBody>
    </cdr:sp>
  </cdr:relSizeAnchor>
  <cdr:relSizeAnchor xmlns:cdr="http://schemas.openxmlformats.org/drawingml/2006/chartDrawing">
    <cdr:from>
      <cdr:x>0.26235</cdr:x>
      <cdr:y>0.56894</cdr:y>
    </cdr:from>
    <cdr:to>
      <cdr:x>0.35332</cdr:x>
      <cdr:y>0.61741</cdr:y>
    </cdr:to>
    <cdr:sp macro="" textlink="">
      <cdr:nvSpPr>
        <cdr:cNvPr id="5" name="TextBox 4"/>
        <cdr:cNvSpPr txBox="1"/>
      </cdr:nvSpPr>
      <cdr:spPr>
        <a:xfrm xmlns:a="http://schemas.openxmlformats.org/drawingml/2006/main">
          <a:off x="2180421" y="2559127"/>
          <a:ext cx="757409" cy="2180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a:p>
      </cdr:txBody>
    </cdr:sp>
  </cdr:relSizeAnchor>
  <cdr:relSizeAnchor xmlns:cdr="http://schemas.openxmlformats.org/drawingml/2006/chartDrawing">
    <cdr:from>
      <cdr:x>0.36792</cdr:x>
      <cdr:y>0.3846</cdr:y>
    </cdr:from>
    <cdr:to>
      <cdr:x>0.45385</cdr:x>
      <cdr:y>0.43305</cdr:y>
    </cdr:to>
    <cdr:sp macro="" textlink="">
      <cdr:nvSpPr>
        <cdr:cNvPr id="6" name="TextBox 5"/>
        <cdr:cNvSpPr txBox="1"/>
      </cdr:nvSpPr>
      <cdr:spPr>
        <a:xfrm xmlns:a="http://schemas.openxmlformats.org/drawingml/2006/main">
          <a:off x="3052590" y="1732861"/>
          <a:ext cx="711506" cy="2180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en-NZ" sz="1000" b="1">
            <a:solidFill>
              <a:srgbClr val="263E78"/>
            </a:solidFill>
            <a:latin typeface="Arial" pitchFamily="34" charset="0"/>
            <a:ea typeface="+mn-ea"/>
            <a:cs typeface="Arial" pitchFamily="34" charset="0"/>
          </a:endParaRPr>
        </a:p>
        <a:p xmlns:a="http://schemas.openxmlformats.org/drawingml/2006/main">
          <a:endParaRPr lang="en-NZ" sz="1100"/>
        </a:p>
      </cdr:txBody>
    </cdr:sp>
  </cdr:relSizeAnchor>
  <cdr:relSizeAnchor xmlns:cdr="http://schemas.openxmlformats.org/drawingml/2006/chartDrawing">
    <cdr:from>
      <cdr:x>0.46281</cdr:x>
      <cdr:y>0.50215</cdr:y>
    </cdr:from>
    <cdr:to>
      <cdr:x>0.60844</cdr:x>
      <cdr:y>0.60211</cdr:y>
    </cdr:to>
    <cdr:sp macro="" textlink="">
      <cdr:nvSpPr>
        <cdr:cNvPr id="7" name="TextBox 6"/>
        <cdr:cNvSpPr txBox="1"/>
      </cdr:nvSpPr>
      <cdr:spPr>
        <a:xfrm xmlns:a="http://schemas.openxmlformats.org/drawingml/2006/main">
          <a:off x="3844428" y="2260753"/>
          <a:ext cx="1193494" cy="4475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a:p>
      </cdr:txBody>
    </cdr:sp>
  </cdr:relSizeAnchor>
  <cdr:relSizeAnchor xmlns:cdr="http://schemas.openxmlformats.org/drawingml/2006/chartDrawing">
    <cdr:from>
      <cdr:x>0.57836</cdr:x>
      <cdr:y>0.21325</cdr:y>
    </cdr:from>
    <cdr:to>
      <cdr:x>0.64235</cdr:x>
      <cdr:y>0.36165</cdr:y>
    </cdr:to>
    <cdr:sp macro="" textlink="">
      <cdr:nvSpPr>
        <cdr:cNvPr id="8" name="TextBox 7"/>
        <cdr:cNvSpPr txBox="1"/>
      </cdr:nvSpPr>
      <cdr:spPr>
        <a:xfrm xmlns:a="http://schemas.openxmlformats.org/drawingml/2006/main">
          <a:off x="4796928" y="963976"/>
          <a:ext cx="527891" cy="6656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a:p>
      </cdr:txBody>
    </cdr:sp>
  </cdr:relSizeAnchor>
  <cdr:relSizeAnchor xmlns:cdr="http://schemas.openxmlformats.org/drawingml/2006/chartDrawing">
    <cdr:from>
      <cdr:x>0.68116</cdr:x>
      <cdr:y>0.40525</cdr:y>
    </cdr:from>
    <cdr:to>
      <cdr:x>0.8403</cdr:x>
      <cdr:y>0.50215</cdr:y>
    </cdr:to>
    <cdr:sp macro="" textlink="">
      <cdr:nvSpPr>
        <cdr:cNvPr id="10" name="TextBox 9"/>
        <cdr:cNvSpPr txBox="1"/>
      </cdr:nvSpPr>
      <cdr:spPr>
        <a:xfrm xmlns:a="http://schemas.openxmlformats.org/drawingml/2006/main">
          <a:off x="5646145" y="1824669"/>
          <a:ext cx="1319728" cy="4360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1000" b="1">
              <a:solidFill>
                <a:srgbClr val="263E78"/>
              </a:solidFill>
              <a:latin typeface="Arial" pitchFamily="34" charset="0"/>
              <a:ea typeface="+mn-ea"/>
              <a:cs typeface="Arial" pitchFamily="34" charset="0"/>
            </a:rPr>
            <a:t>New non-custodial sentences 2007</a:t>
          </a:r>
          <a:endParaRPr lang="en-NZ" sz="1000" b="1">
            <a:solidFill>
              <a:srgbClr val="263E78"/>
            </a:solidFill>
            <a:latin typeface="Arial" pitchFamily="34" charset="0"/>
            <a:cs typeface="Arial" pitchFamily="34" charset="0"/>
          </a:endParaRPr>
        </a:p>
        <a:p xmlns:a="http://schemas.openxmlformats.org/drawingml/2006/main">
          <a:endParaRPr lang="en-NZ" sz="1100"/>
        </a:p>
      </cdr:txBody>
    </cdr:sp>
  </cdr:relSizeAnchor>
  <cdr:relSizeAnchor xmlns:cdr="http://schemas.openxmlformats.org/drawingml/2006/chartDrawing">
    <cdr:from>
      <cdr:x>0.51598</cdr:x>
      <cdr:y>0.48688</cdr:y>
    </cdr:from>
    <cdr:to>
      <cdr:x>0.52151</cdr:x>
      <cdr:y>0.49705</cdr:y>
    </cdr:to>
    <cdr:sp macro="" textlink="">
      <cdr:nvSpPr>
        <cdr:cNvPr id="12" name="Straight Arrow Connector 11"/>
        <cdr:cNvSpPr/>
      </cdr:nvSpPr>
      <cdr:spPr>
        <a:xfrm xmlns:a="http://schemas.openxmlformats.org/drawingml/2006/main" rot="5400000" flipH="1" flipV="1">
          <a:off x="4279078" y="2189996"/>
          <a:ext cx="45719" cy="45719"/>
        </a:xfrm>
        <a:prstGeom xmlns:a="http://schemas.openxmlformats.org/drawingml/2006/main" prst="straightConnector1">
          <a:avLst/>
        </a:prstGeom>
        <a:ln xmlns:a="http://schemas.openxmlformats.org/drawingml/2006/main" w="25400">
          <a:no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NZ"/>
        </a:p>
      </cdr:txBody>
    </cdr:sp>
  </cdr:relSizeAnchor>
  <cdr:relSizeAnchor xmlns:cdr="http://schemas.openxmlformats.org/drawingml/2006/chartDrawing">
    <cdr:from>
      <cdr:x>0.20445</cdr:x>
      <cdr:y>0.34412</cdr:y>
    </cdr:from>
    <cdr:to>
      <cdr:x>0.32304</cdr:x>
      <cdr:y>0.46384</cdr:y>
    </cdr:to>
    <cdr:sp macro="" textlink="">
      <cdr:nvSpPr>
        <cdr:cNvPr id="13" name="TextBox 1"/>
        <cdr:cNvSpPr txBox="1"/>
      </cdr:nvSpPr>
      <cdr:spPr>
        <a:xfrm xmlns:a="http://schemas.openxmlformats.org/drawingml/2006/main">
          <a:off x="1698434" y="1549246"/>
          <a:ext cx="975452" cy="5393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1000" b="1">
              <a:solidFill>
                <a:srgbClr val="263E78"/>
              </a:solidFill>
              <a:latin typeface="Arial" pitchFamily="34" charset="0"/>
              <a:cs typeface="Arial" pitchFamily="34" charset="0"/>
            </a:rPr>
            <a:t>Criminal Justice Act 1985</a:t>
          </a:r>
        </a:p>
        <a:p xmlns:a="http://schemas.openxmlformats.org/drawingml/2006/main">
          <a:endParaRPr lang="en-NZ" sz="1100"/>
        </a:p>
      </cdr:txBody>
    </cdr:sp>
  </cdr:relSizeAnchor>
  <cdr:relSizeAnchor xmlns:cdr="http://schemas.openxmlformats.org/drawingml/2006/chartDrawing">
    <cdr:from>
      <cdr:x>0.18498</cdr:x>
      <cdr:y>0.44885</cdr:y>
    </cdr:from>
    <cdr:to>
      <cdr:x>0.25819</cdr:x>
      <cdr:y>0.49705</cdr:y>
    </cdr:to>
    <cdr:sp macro="" textlink="">
      <cdr:nvSpPr>
        <cdr:cNvPr id="2" name="TextBox 2"/>
        <cdr:cNvSpPr txBox="1"/>
      </cdr:nvSpPr>
      <cdr:spPr>
        <a:xfrm xmlns:a="http://schemas.openxmlformats.org/drawingml/2006/main">
          <a:off x="1537771" y="2019758"/>
          <a:ext cx="608223" cy="2180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a:p>
      </cdr:txBody>
    </cdr:sp>
  </cdr:relSizeAnchor>
  <cdr:relSizeAnchor xmlns:cdr="http://schemas.openxmlformats.org/drawingml/2006/chartDrawing">
    <cdr:from>
      <cdr:x>0.25819</cdr:x>
      <cdr:y>0.5868</cdr:y>
    </cdr:from>
    <cdr:to>
      <cdr:x>0.31575</cdr:x>
      <cdr:y>0.64546</cdr:y>
    </cdr:to>
    <cdr:sp macro="" textlink="">
      <cdr:nvSpPr>
        <cdr:cNvPr id="11" name="TextBox 3"/>
        <cdr:cNvSpPr txBox="1"/>
      </cdr:nvSpPr>
      <cdr:spPr>
        <a:xfrm xmlns:a="http://schemas.openxmlformats.org/drawingml/2006/main">
          <a:off x="2145994" y="2639458"/>
          <a:ext cx="470512" cy="2639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a:p>
      </cdr:txBody>
    </cdr:sp>
  </cdr:relSizeAnchor>
  <cdr:relSizeAnchor xmlns:cdr="http://schemas.openxmlformats.org/drawingml/2006/chartDrawing">
    <cdr:from>
      <cdr:x>0.26235</cdr:x>
      <cdr:y>0.56894</cdr:y>
    </cdr:from>
    <cdr:to>
      <cdr:x>0.35332</cdr:x>
      <cdr:y>0.61741</cdr:y>
    </cdr:to>
    <cdr:sp macro="" textlink="">
      <cdr:nvSpPr>
        <cdr:cNvPr id="14" name="TextBox 4"/>
        <cdr:cNvSpPr txBox="1"/>
      </cdr:nvSpPr>
      <cdr:spPr>
        <a:xfrm xmlns:a="http://schemas.openxmlformats.org/drawingml/2006/main">
          <a:off x="2180421" y="2559127"/>
          <a:ext cx="757409" cy="21804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a:p>
      </cdr:txBody>
    </cdr:sp>
  </cdr:relSizeAnchor>
  <cdr:relSizeAnchor xmlns:cdr="http://schemas.openxmlformats.org/drawingml/2006/chartDrawing">
    <cdr:from>
      <cdr:x>0.36792</cdr:x>
      <cdr:y>0.3846</cdr:y>
    </cdr:from>
    <cdr:to>
      <cdr:x>0.45385</cdr:x>
      <cdr:y>0.43305</cdr:y>
    </cdr:to>
    <cdr:sp macro="" textlink="">
      <cdr:nvSpPr>
        <cdr:cNvPr id="16" name="TextBox 5"/>
        <cdr:cNvSpPr txBox="1"/>
      </cdr:nvSpPr>
      <cdr:spPr>
        <a:xfrm xmlns:a="http://schemas.openxmlformats.org/drawingml/2006/main">
          <a:off x="3052590" y="1732861"/>
          <a:ext cx="711506" cy="21804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en-NZ" sz="1000" b="1">
            <a:solidFill>
              <a:srgbClr val="263E78"/>
            </a:solidFill>
            <a:latin typeface="Arial" pitchFamily="34" charset="0"/>
            <a:ea typeface="+mn-ea"/>
            <a:cs typeface="Arial" pitchFamily="34" charset="0"/>
          </a:endParaRPr>
        </a:p>
        <a:p xmlns:a="http://schemas.openxmlformats.org/drawingml/2006/main">
          <a:endParaRPr lang="en-NZ" sz="1100"/>
        </a:p>
      </cdr:txBody>
    </cdr:sp>
  </cdr:relSizeAnchor>
  <cdr:relSizeAnchor xmlns:cdr="http://schemas.openxmlformats.org/drawingml/2006/chartDrawing">
    <cdr:from>
      <cdr:x>0.46281</cdr:x>
      <cdr:y>0.50215</cdr:y>
    </cdr:from>
    <cdr:to>
      <cdr:x>0.60844</cdr:x>
      <cdr:y>0.60211</cdr:y>
    </cdr:to>
    <cdr:sp macro="" textlink="">
      <cdr:nvSpPr>
        <cdr:cNvPr id="18" name="TextBox 6"/>
        <cdr:cNvSpPr txBox="1"/>
      </cdr:nvSpPr>
      <cdr:spPr>
        <a:xfrm xmlns:a="http://schemas.openxmlformats.org/drawingml/2006/main">
          <a:off x="3844428" y="2260753"/>
          <a:ext cx="1193494" cy="4475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a:p>
      </cdr:txBody>
    </cdr:sp>
  </cdr:relSizeAnchor>
  <cdr:relSizeAnchor xmlns:cdr="http://schemas.openxmlformats.org/drawingml/2006/chartDrawing">
    <cdr:from>
      <cdr:x>0.57836</cdr:x>
      <cdr:y>0.21325</cdr:y>
    </cdr:from>
    <cdr:to>
      <cdr:x>0.64235</cdr:x>
      <cdr:y>0.36165</cdr:y>
    </cdr:to>
    <cdr:sp macro="" textlink="">
      <cdr:nvSpPr>
        <cdr:cNvPr id="19" name="TextBox 7"/>
        <cdr:cNvSpPr txBox="1"/>
      </cdr:nvSpPr>
      <cdr:spPr>
        <a:xfrm xmlns:a="http://schemas.openxmlformats.org/drawingml/2006/main">
          <a:off x="4796928" y="963976"/>
          <a:ext cx="527891" cy="66560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a:p>
      </cdr:txBody>
    </cdr:sp>
  </cdr:relSizeAnchor>
  <cdr:relSizeAnchor xmlns:cdr="http://schemas.openxmlformats.org/drawingml/2006/chartDrawing">
    <cdr:from>
      <cdr:x>0.4647</cdr:x>
      <cdr:y>0.15048</cdr:y>
    </cdr:from>
    <cdr:to>
      <cdr:x>0.59349</cdr:x>
      <cdr:y>0.27872</cdr:y>
    </cdr:to>
    <cdr:sp macro="" textlink="">
      <cdr:nvSpPr>
        <cdr:cNvPr id="20" name="TextBox 8"/>
        <cdr:cNvSpPr txBox="1"/>
      </cdr:nvSpPr>
      <cdr:spPr>
        <a:xfrm xmlns:a="http://schemas.openxmlformats.org/drawingml/2006/main">
          <a:off x="3848100" y="723901"/>
          <a:ext cx="1066800" cy="60959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1000" b="1">
              <a:solidFill>
                <a:srgbClr val="263E78"/>
              </a:solidFill>
              <a:latin typeface="Arial" pitchFamily="34" charset="0"/>
              <a:ea typeface="+mn-ea"/>
              <a:cs typeface="Arial" pitchFamily="34" charset="0"/>
            </a:rPr>
            <a:t>Sentencing and Parole Acts 2002</a:t>
          </a:r>
          <a:endParaRPr lang="en-NZ" sz="1000" b="1">
            <a:solidFill>
              <a:srgbClr val="263E78"/>
            </a:solidFill>
            <a:latin typeface="Arial" pitchFamily="34" charset="0"/>
            <a:cs typeface="Arial" pitchFamily="34" charset="0"/>
          </a:endParaRPr>
        </a:p>
        <a:p xmlns:a="http://schemas.openxmlformats.org/drawingml/2006/main">
          <a:endParaRPr lang="en-NZ" sz="1100"/>
        </a:p>
      </cdr:txBody>
    </cdr:sp>
  </cdr:relSizeAnchor>
  <cdr:relSizeAnchor xmlns:cdr="http://schemas.openxmlformats.org/drawingml/2006/chartDrawing">
    <cdr:from>
      <cdr:x>0.68116</cdr:x>
      <cdr:y>0.40525</cdr:y>
    </cdr:from>
    <cdr:to>
      <cdr:x>0.8403</cdr:x>
      <cdr:y>0.50215</cdr:y>
    </cdr:to>
    <cdr:sp macro="" textlink="">
      <cdr:nvSpPr>
        <cdr:cNvPr id="21" name="TextBox 9"/>
        <cdr:cNvSpPr txBox="1"/>
      </cdr:nvSpPr>
      <cdr:spPr>
        <a:xfrm xmlns:a="http://schemas.openxmlformats.org/drawingml/2006/main">
          <a:off x="5646145" y="1824669"/>
          <a:ext cx="1319728" cy="43608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1000" b="1">
              <a:solidFill>
                <a:srgbClr val="263E78"/>
              </a:solidFill>
              <a:latin typeface="Arial" pitchFamily="34" charset="0"/>
              <a:ea typeface="+mn-ea"/>
              <a:cs typeface="Arial" pitchFamily="34" charset="0"/>
            </a:rPr>
            <a:t>New non-custodial sentences 2007</a:t>
          </a:r>
          <a:endParaRPr lang="en-NZ" sz="1000" b="1">
            <a:solidFill>
              <a:srgbClr val="263E78"/>
            </a:solidFill>
            <a:latin typeface="Arial" pitchFamily="34" charset="0"/>
            <a:cs typeface="Arial" pitchFamily="34" charset="0"/>
          </a:endParaRPr>
        </a:p>
        <a:p xmlns:a="http://schemas.openxmlformats.org/drawingml/2006/main">
          <a:endParaRPr lang="en-NZ" sz="1100"/>
        </a:p>
      </cdr:txBody>
    </cdr:sp>
  </cdr:relSizeAnchor>
  <cdr:relSizeAnchor xmlns:cdr="http://schemas.openxmlformats.org/drawingml/2006/chartDrawing">
    <cdr:from>
      <cdr:x>0.51598</cdr:x>
      <cdr:y>0.48688</cdr:y>
    </cdr:from>
    <cdr:to>
      <cdr:x>0.52151</cdr:x>
      <cdr:y>0.49705</cdr:y>
    </cdr:to>
    <cdr:sp macro="" textlink="">
      <cdr:nvSpPr>
        <cdr:cNvPr id="22" name="Straight Arrow Connector 11"/>
        <cdr:cNvSpPr/>
      </cdr:nvSpPr>
      <cdr:spPr>
        <a:xfrm xmlns:a="http://schemas.openxmlformats.org/drawingml/2006/main" rot="5400000" flipH="1" flipV="1">
          <a:off x="4279078" y="2189996"/>
          <a:ext cx="45719" cy="45719"/>
        </a:xfrm>
        <a:prstGeom xmlns:a="http://schemas.openxmlformats.org/drawingml/2006/main" prst="straightConnector1">
          <a:avLst/>
        </a:prstGeom>
        <a:ln xmlns:a="http://schemas.openxmlformats.org/drawingml/2006/main" w="25400">
          <a:no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NZ"/>
        </a:p>
      </cdr:txBody>
    </cdr:sp>
  </cdr:relSizeAnchor>
  <cdr:relSizeAnchor xmlns:cdr="http://schemas.openxmlformats.org/drawingml/2006/chartDrawing">
    <cdr:from>
      <cdr:x>0.64631</cdr:x>
      <cdr:y>0.36128</cdr:y>
    </cdr:from>
    <cdr:to>
      <cdr:x>0.69373</cdr:x>
      <cdr:y>0.39698</cdr:y>
    </cdr:to>
    <cdr:sp macro="" textlink="">
      <cdr:nvSpPr>
        <cdr:cNvPr id="23" name="Straight Arrow Connector 14"/>
        <cdr:cNvSpPr/>
      </cdr:nvSpPr>
      <cdr:spPr>
        <a:xfrm xmlns:a="http://schemas.openxmlformats.org/drawingml/2006/main" rot="5400000" flipH="1">
          <a:off x="5454352" y="1613197"/>
          <a:ext cx="170373" cy="392028"/>
        </a:xfrm>
        <a:prstGeom xmlns:a="http://schemas.openxmlformats.org/drawingml/2006/main" prst="straightConnector1">
          <a:avLst/>
        </a:prstGeom>
        <a:ln xmlns:a="http://schemas.openxmlformats.org/drawingml/2006/main" w="25400">
          <a:solidFill>
            <a:srgbClr val="263E78"/>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NZ"/>
        </a:p>
      </cdr:txBody>
    </cdr:sp>
  </cdr:relSizeAnchor>
  <cdr:relSizeAnchor xmlns:cdr="http://schemas.openxmlformats.org/drawingml/2006/chartDrawing">
    <cdr:from>
      <cdr:x>0.54435</cdr:x>
      <cdr:y>0.27872</cdr:y>
    </cdr:from>
    <cdr:to>
      <cdr:x>0.56336</cdr:x>
      <cdr:y>0.40918</cdr:y>
    </cdr:to>
    <cdr:sp macro="" textlink="">
      <cdr:nvSpPr>
        <cdr:cNvPr id="24" name="Straight Arrow Connector 16"/>
        <cdr:cNvSpPr/>
      </cdr:nvSpPr>
      <cdr:spPr>
        <a:xfrm xmlns:a="http://schemas.openxmlformats.org/drawingml/2006/main" rot="5400000" flipV="1">
          <a:off x="4267841" y="1562740"/>
          <a:ext cx="622566" cy="157203"/>
        </a:xfrm>
        <a:prstGeom xmlns:a="http://schemas.openxmlformats.org/drawingml/2006/main" prst="straightConnector1">
          <a:avLst/>
        </a:prstGeom>
        <a:ln xmlns:a="http://schemas.openxmlformats.org/drawingml/2006/main" w="25400">
          <a:solidFill>
            <a:srgbClr val="263E78"/>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NZ"/>
        </a:p>
      </cdr:txBody>
    </cdr:sp>
  </cdr:relSizeAnchor>
  <cdr:relSizeAnchor xmlns:cdr="http://schemas.openxmlformats.org/drawingml/2006/chartDrawing">
    <cdr:from>
      <cdr:x>0.20445</cdr:x>
      <cdr:y>0.34412</cdr:y>
    </cdr:from>
    <cdr:to>
      <cdr:x>0.32304</cdr:x>
      <cdr:y>0.46384</cdr:y>
    </cdr:to>
    <cdr:sp macro="" textlink="">
      <cdr:nvSpPr>
        <cdr:cNvPr id="25" name="TextBox 1"/>
        <cdr:cNvSpPr txBox="1"/>
      </cdr:nvSpPr>
      <cdr:spPr>
        <a:xfrm xmlns:a="http://schemas.openxmlformats.org/drawingml/2006/main">
          <a:off x="1698434" y="1549246"/>
          <a:ext cx="975452" cy="53936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NZ" sz="1000" b="1">
              <a:solidFill>
                <a:srgbClr val="263E78"/>
              </a:solidFill>
              <a:latin typeface="Arial" pitchFamily="34" charset="0"/>
              <a:cs typeface="Arial" pitchFamily="34" charset="0"/>
            </a:rPr>
            <a:t>Criminal Justice Act 1985</a:t>
          </a:r>
        </a:p>
        <a:p xmlns:a="http://schemas.openxmlformats.org/drawingml/2006/main">
          <a:endParaRPr lang="en-NZ" sz="1100"/>
        </a:p>
      </cdr:txBody>
    </cdr:sp>
  </cdr:relSizeAnchor>
  <cdr:relSizeAnchor xmlns:cdr="http://schemas.openxmlformats.org/drawingml/2006/chartDrawing">
    <cdr:from>
      <cdr:x>0.23197</cdr:x>
      <cdr:y>0.45923</cdr:y>
    </cdr:from>
    <cdr:to>
      <cdr:x>0.2375</cdr:x>
      <cdr:y>0.57884</cdr:y>
    </cdr:to>
    <cdr:sp macro="" textlink="">
      <cdr:nvSpPr>
        <cdr:cNvPr id="26" name="Straight Arrow Connector 25"/>
        <cdr:cNvSpPr/>
      </cdr:nvSpPr>
      <cdr:spPr>
        <a:xfrm xmlns:a="http://schemas.openxmlformats.org/drawingml/2006/main" rot="5400000">
          <a:off x="1655321" y="2453996"/>
          <a:ext cx="570795" cy="45719"/>
        </a:xfrm>
        <a:prstGeom xmlns:a="http://schemas.openxmlformats.org/drawingml/2006/main" prst="straightConnector1">
          <a:avLst/>
        </a:prstGeom>
        <a:ln xmlns:a="http://schemas.openxmlformats.org/drawingml/2006/main" w="25400">
          <a:solidFill>
            <a:srgbClr val="263E78"/>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NZ"/>
        </a:p>
      </cdr:txBody>
    </cdr:sp>
  </cdr:relSizeAnchor>
</c:userShapes>
</file>

<file path=xl/drawings/drawing30.xml><?xml version="1.0" encoding="utf-8"?>
<xdr:wsDr xmlns:xdr="http://schemas.openxmlformats.org/drawingml/2006/spreadsheetDrawing" xmlns:a="http://schemas.openxmlformats.org/drawingml/2006/main">
  <xdr:twoCellAnchor>
    <xdr:from>
      <xdr:col>1</xdr:col>
      <xdr:colOff>0</xdr:colOff>
      <xdr:row>1</xdr:row>
      <xdr:rowOff>0</xdr:rowOff>
    </xdr:from>
    <xdr:to>
      <xdr:col>15</xdr:col>
      <xdr:colOff>114300</xdr:colOff>
      <xdr:row>30</xdr:row>
      <xdr:rowOff>114300</xdr:rowOff>
    </xdr:to>
    <xdr:graphicFrame macro="">
      <xdr:nvGraphicFramePr>
        <xdr:cNvPr id="2" name="Oralreport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1</xdr:col>
      <xdr:colOff>0</xdr:colOff>
      <xdr:row>1</xdr:row>
      <xdr:rowOff>0</xdr:rowOff>
    </xdr:from>
    <xdr:to>
      <xdr:col>15</xdr:col>
      <xdr:colOff>114300</xdr:colOff>
      <xdr:row>30</xdr:row>
      <xdr:rowOff>114300</xdr:rowOff>
    </xdr:to>
    <xdr:graphicFrame macro="">
      <xdr:nvGraphicFramePr>
        <xdr:cNvPr id="2" name="Writtenreport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2.xml><?xml version="1.0" encoding="utf-8"?>
<c:userShapes xmlns:c="http://schemas.openxmlformats.org/drawingml/2006/chart">
  <cdr:relSizeAnchor xmlns:cdr="http://schemas.openxmlformats.org/drawingml/2006/chartDrawing">
    <cdr:from>
      <cdr:x>0.48811</cdr:x>
      <cdr:y>0.52833</cdr:y>
    </cdr:from>
    <cdr:to>
      <cdr:x>0.86256</cdr:x>
      <cdr:y>0.64165</cdr:y>
    </cdr:to>
    <cdr:sp macro="" textlink="">
      <cdr:nvSpPr>
        <cdr:cNvPr id="2" name="TextBox 1"/>
        <cdr:cNvSpPr txBox="1"/>
      </cdr:nvSpPr>
      <cdr:spPr>
        <a:xfrm xmlns:a="http://schemas.openxmlformats.org/drawingml/2006/main">
          <a:off x="4221480" y="2628900"/>
          <a:ext cx="3238500" cy="563880"/>
        </a:xfrm>
        <a:prstGeom xmlns:a="http://schemas.openxmlformats.org/drawingml/2006/main" prst="rect">
          <a:avLst/>
        </a:prstGeom>
        <a:solidFill xmlns:a="http://schemas.openxmlformats.org/drawingml/2006/main">
          <a:srgbClr val="FFFFFF"/>
        </a:solidFill>
        <a:ln xmlns:a="http://schemas.openxmlformats.org/drawingml/2006/main">
          <a:solidFill>
            <a:srgbClr val="000000"/>
          </a:solidFill>
        </a:ln>
      </cdr:spPr>
      <cdr:txBody>
        <a:bodyPr xmlns:a="http://schemas.openxmlformats.org/drawingml/2006/main" vertOverflow="clip" wrap="square" rtlCol="0"/>
        <a:lstStyle xmlns:a="http://schemas.openxmlformats.org/drawingml/2006/main"/>
        <a:p xmlns:a="http://schemas.openxmlformats.org/drawingml/2006/main">
          <a:r>
            <a:rPr lang="en-NZ" sz="1100"/>
            <a:t>Total number of reports counted from July</a:t>
          </a:r>
          <a:r>
            <a:rPr lang="en-NZ" sz="1100" baseline="0"/>
            <a:t> 2008, when numbers of oral reports first available.</a:t>
          </a:r>
          <a:endParaRPr lang="en-NZ" sz="1100"/>
        </a:p>
      </cdr:txBody>
    </cdr:sp>
  </cdr:relSizeAnchor>
</c:userShapes>
</file>

<file path=xl/drawings/drawing33.xml><?xml version="1.0" encoding="utf-8"?>
<xdr:wsDr xmlns:xdr="http://schemas.openxmlformats.org/drawingml/2006/spreadsheetDrawing" xmlns:a="http://schemas.openxmlformats.org/drawingml/2006/main">
  <xdr:twoCellAnchor>
    <xdr:from>
      <xdr:col>12</xdr:col>
      <xdr:colOff>579120</xdr:colOff>
      <xdr:row>3</xdr:row>
      <xdr:rowOff>160020</xdr:rowOff>
    </xdr:from>
    <xdr:to>
      <xdr:col>19</xdr:col>
      <xdr:colOff>563880</xdr:colOff>
      <xdr:row>26</xdr:row>
      <xdr:rowOff>137160</xdr:rowOff>
    </xdr:to>
    <xdr:sp macro="" textlink="">
      <xdr:nvSpPr>
        <xdr:cNvPr id="2" name="TextBox 1"/>
        <xdr:cNvSpPr txBox="1"/>
      </xdr:nvSpPr>
      <xdr:spPr>
        <a:xfrm>
          <a:off x="8016240" y="830580"/>
          <a:ext cx="4251960" cy="38328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rgbClr val="4F81BD"/>
              </a:solidFill>
              <a:latin typeface="+mn-lt"/>
              <a:ea typeface="+mn-ea"/>
              <a:cs typeface="+mn-cs"/>
            </a:rPr>
            <a:t>Data notes</a:t>
          </a:r>
          <a:endParaRPr lang="en-NZ" sz="1100" b="1">
            <a:solidFill>
              <a:srgbClr val="4F81BD"/>
            </a:solidFill>
            <a:latin typeface="+mn-lt"/>
            <a:ea typeface="+mn-ea"/>
            <a:cs typeface="+mn-cs"/>
          </a:endParaRPr>
        </a:p>
        <a:p>
          <a:endParaRPr lang="en-NZ" sz="1100">
            <a:solidFill>
              <a:srgbClr val="4F81BD"/>
            </a:solidFill>
            <a:latin typeface="+mn-lt"/>
            <a:ea typeface="+mn-ea"/>
            <a:cs typeface="+mn-cs"/>
          </a:endParaRPr>
        </a:p>
        <a:p>
          <a:r>
            <a:rPr lang="en-NZ" sz="1100" i="1">
              <a:solidFill>
                <a:srgbClr val="4F81BD"/>
              </a:solidFill>
              <a:latin typeface="+mn-lt"/>
              <a:ea typeface="+mn-ea"/>
              <a:cs typeface="+mn-cs"/>
            </a:rPr>
            <a:t>Number of written pre-sentence reports </a:t>
          </a:r>
        </a:p>
        <a:p>
          <a:r>
            <a:rPr lang="en-NZ" sz="1100">
              <a:solidFill>
                <a:schemeClr val="dk1"/>
              </a:solidFill>
              <a:latin typeface="+mn-lt"/>
              <a:ea typeface="+mn-ea"/>
              <a:cs typeface="+mn-cs"/>
            </a:rPr>
            <a:t>A count of the number of such reports completed in the given month.  The total includes the ‘Provision of Advice’ (PoA) report to court, phased in since November 2011.  (The December 2011 and March 2012 updates did not include PoA report numbers, and thus the numbers from November 2011 onwards are higher in this report than in its predecessors.) The PoA report has almost entirely replaced the pre-existing full and short reports, and will be the basis for the forecast from now on.</a:t>
          </a:r>
        </a:p>
        <a:p>
          <a:endParaRPr lang="en-NZ" sz="1100">
            <a:solidFill>
              <a:schemeClr val="dk1"/>
            </a:solidFill>
            <a:latin typeface="+mn-lt"/>
            <a:ea typeface="+mn-ea"/>
            <a:cs typeface="+mn-cs"/>
          </a:endParaRPr>
        </a:p>
        <a:p>
          <a:r>
            <a:rPr lang="en-NZ" sz="1100" i="1">
              <a:solidFill>
                <a:srgbClr val="4F81BD"/>
              </a:solidFill>
              <a:latin typeface="+mn-lt"/>
              <a:ea typeface="+mn-ea"/>
              <a:cs typeface="+mn-cs"/>
            </a:rPr>
            <a:t>Number of oral pre-sentence reports </a:t>
          </a:r>
        </a:p>
        <a:p>
          <a:r>
            <a:rPr lang="en-NZ" sz="1100">
              <a:solidFill>
                <a:schemeClr val="dk1"/>
              </a:solidFill>
              <a:latin typeface="+mn-lt"/>
              <a:ea typeface="+mn-ea"/>
              <a:cs typeface="+mn-cs"/>
            </a:rPr>
            <a:t>A count of the number of such reports completed in the given month. An oral report is prepared when a judge requests information to be provided immediately.</a:t>
          </a:r>
        </a:p>
        <a:p>
          <a:endParaRPr lang="en-NZ" sz="1100"/>
        </a:p>
      </xdr:txBody>
    </xdr:sp>
    <xdr:clientData/>
  </xdr:twoCellAnchor>
</xdr:wsDr>
</file>

<file path=xl/drawings/drawing34.xml><?xml version="1.0" encoding="utf-8"?>
<xdr:wsDr xmlns:xdr="http://schemas.openxmlformats.org/drawingml/2006/spreadsheetDrawing" xmlns:a="http://schemas.openxmlformats.org/drawingml/2006/main">
  <xdr:twoCellAnchor>
    <xdr:from>
      <xdr:col>1</xdr:col>
      <xdr:colOff>0</xdr:colOff>
      <xdr:row>1</xdr:row>
      <xdr:rowOff>0</xdr:rowOff>
    </xdr:from>
    <xdr:to>
      <xdr:col>15</xdr:col>
      <xdr:colOff>114300</xdr:colOff>
      <xdr:row>30</xdr:row>
      <xdr:rowOff>114300</xdr:rowOff>
    </xdr:to>
    <xdr:graphicFrame macro="">
      <xdr:nvGraphicFramePr>
        <xdr:cNvPr id="2" name="Imposition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5.xml><?xml version="1.0" encoding="utf-8"?>
<xdr:wsDr xmlns:xdr="http://schemas.openxmlformats.org/drawingml/2006/spreadsheetDrawing" xmlns:a="http://schemas.openxmlformats.org/drawingml/2006/main">
  <xdr:twoCellAnchor>
    <xdr:from>
      <xdr:col>1</xdr:col>
      <xdr:colOff>0</xdr:colOff>
      <xdr:row>1</xdr:row>
      <xdr:rowOff>0</xdr:rowOff>
    </xdr:from>
    <xdr:to>
      <xdr:col>15</xdr:col>
      <xdr:colOff>114300</xdr:colOff>
      <xdr:row>30</xdr:row>
      <xdr:rowOff>114300</xdr:rowOff>
    </xdr:to>
    <xdr:graphicFrame macro="">
      <xdr:nvGraphicFramePr>
        <xdr:cNvPr id="2" name="Receipt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6.xml><?xml version="1.0" encoding="utf-8"?>
<xdr:wsDr xmlns:xdr="http://schemas.openxmlformats.org/drawingml/2006/spreadsheetDrawing" xmlns:a="http://schemas.openxmlformats.org/drawingml/2006/main">
  <xdr:twoCellAnchor>
    <xdr:from>
      <xdr:col>1</xdr:col>
      <xdr:colOff>0</xdr:colOff>
      <xdr:row>1</xdr:row>
      <xdr:rowOff>0</xdr:rowOff>
    </xdr:from>
    <xdr:to>
      <xdr:col>15</xdr:col>
      <xdr:colOff>114300</xdr:colOff>
      <xdr:row>30</xdr:row>
      <xdr:rowOff>114300</xdr:rowOff>
    </xdr:to>
    <xdr:graphicFrame macro="">
      <xdr:nvGraphicFramePr>
        <xdr:cNvPr id="2" name="Remittal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7.xml><?xml version="1.0" encoding="utf-8"?>
<xdr:wsDr xmlns:xdr="http://schemas.openxmlformats.org/drawingml/2006/spreadsheetDrawing" xmlns:a="http://schemas.openxmlformats.org/drawingml/2006/main">
  <xdr:twoCellAnchor>
    <xdr:from>
      <xdr:col>10</xdr:col>
      <xdr:colOff>7620</xdr:colOff>
      <xdr:row>6</xdr:row>
      <xdr:rowOff>106680</xdr:rowOff>
    </xdr:from>
    <xdr:to>
      <xdr:col>16</xdr:col>
      <xdr:colOff>598020</xdr:colOff>
      <xdr:row>43</xdr:row>
      <xdr:rowOff>129540</xdr:rowOff>
    </xdr:to>
    <xdr:sp macro="" textlink="">
      <xdr:nvSpPr>
        <xdr:cNvPr id="2" name="TextBox 1"/>
        <xdr:cNvSpPr txBox="1"/>
      </xdr:nvSpPr>
      <xdr:spPr>
        <a:xfrm>
          <a:off x="6728460" y="624840"/>
          <a:ext cx="4248000" cy="62255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b="1">
              <a:solidFill>
                <a:srgbClr val="4F81BD"/>
              </a:solidFill>
              <a:latin typeface="+mn-lt"/>
              <a:ea typeface="+mn-ea"/>
              <a:cs typeface="+mn-cs"/>
            </a:rPr>
            <a:t>Data notes</a:t>
          </a:r>
        </a:p>
        <a:p>
          <a:endParaRPr lang="en-NZ" sz="1100" i="1">
            <a:solidFill>
              <a:srgbClr val="4F81BD"/>
            </a:solidFill>
            <a:latin typeface="+mn-lt"/>
            <a:ea typeface="+mn-ea"/>
            <a:cs typeface="+mn-cs"/>
          </a:endParaRPr>
        </a:p>
        <a:p>
          <a:r>
            <a:rPr lang="en-NZ" sz="1100" i="1">
              <a:solidFill>
                <a:srgbClr val="4F81BD"/>
              </a:solidFill>
              <a:latin typeface="+mn-lt"/>
              <a:ea typeface="+mn-ea"/>
              <a:cs typeface="+mn-cs"/>
            </a:rPr>
            <a:t>Monetary penalties: amount imposed and amount received</a:t>
          </a:r>
          <a:r>
            <a:rPr lang="en-NZ" sz="1100">
              <a:solidFill>
                <a:srgbClr val="4F81BD"/>
              </a:solidFill>
              <a:latin typeface="+mn-lt"/>
              <a:ea typeface="+mn-ea"/>
              <a:cs typeface="+mn-cs"/>
            </a:rPr>
            <a:t> </a:t>
          </a:r>
        </a:p>
        <a:p>
          <a:r>
            <a:rPr lang="en-NZ" sz="1100">
              <a:solidFill>
                <a:schemeClr val="dk1"/>
              </a:solidFill>
              <a:latin typeface="+mn-lt"/>
              <a:ea typeface="+mn-ea"/>
              <a:cs typeface="+mn-cs"/>
            </a:rPr>
            <a:t>The total dollar value of monetary penalties imposed and collected during the quarter.  The totals are made up of: fines, court costs, enforcement costs, confiscation costs, offender levy and payments made to a third party.  The penalties involved are those associated with police-originated cases in the criminal court, as this is the part of Collections business involved in the remainder of the forecast.  Monetary penalties are frequently paid off by instalments so the receipts in a given month will not precisely relate to the amounts imposed in that month.  The database supplying these data is a live one, and one quarter’s values may change in subsequent quarters as the imposition and collection processes are carried through to completion.  The latest data should therefore always be treated as provisional.</a:t>
          </a:r>
        </a:p>
        <a:p>
          <a:endParaRPr lang="en-NZ" sz="1100"/>
        </a:p>
        <a:p>
          <a:r>
            <a:rPr lang="en-NZ" sz="1100" i="1">
              <a:solidFill>
                <a:srgbClr val="4F81BD"/>
              </a:solidFill>
              <a:latin typeface="+mn-lt"/>
              <a:ea typeface="+mn-ea"/>
              <a:cs typeface="+mn-cs"/>
            </a:rPr>
            <a:t>Remittals to Community Work sentences </a:t>
          </a:r>
        </a:p>
        <a:p>
          <a:r>
            <a:rPr lang="en-NZ" sz="1100" i="0">
              <a:solidFill>
                <a:schemeClr val="dk1"/>
              </a:solidFill>
              <a:latin typeface="+mn-lt"/>
              <a:ea typeface="+mn-ea"/>
              <a:cs typeface="+mn-cs"/>
            </a:rPr>
            <a:t>A</a:t>
          </a:r>
          <a:r>
            <a:rPr lang="en-NZ" sz="1100">
              <a:solidFill>
                <a:schemeClr val="dk1"/>
              </a:solidFill>
              <a:latin typeface="+mn-lt"/>
              <a:ea typeface="+mn-ea"/>
              <a:cs typeface="+mn-cs"/>
            </a:rPr>
            <a:t>n additional source of workload for the Department of Corrections that does not appear via standard sentencing data.</a:t>
          </a:r>
        </a:p>
        <a:p>
          <a:endParaRPr lang="en-NZ" sz="1100">
            <a:solidFill>
              <a:schemeClr val="dk1"/>
            </a:solidFill>
            <a:latin typeface="+mn-lt"/>
            <a:ea typeface="+mn-ea"/>
            <a:cs typeface="+mn-cs"/>
          </a:endParaRPr>
        </a:p>
        <a:p>
          <a:r>
            <a:rPr lang="en-NZ" sz="1100">
              <a:solidFill>
                <a:schemeClr val="dk1"/>
              </a:solidFill>
              <a:latin typeface="+mn-lt"/>
              <a:ea typeface="+mn-ea"/>
              <a:cs typeface="+mn-cs"/>
            </a:rPr>
            <a:t>People who do not pay fines may have them remitted to other sentences. We are interested here in the sentence of Community Work.  Offenders whose fines are remitted to more serious sentence types will be receiving a separate sentence of that type for subsequent offending and will thus be counted in the forecast under that sentence.  (The sentence for fine default will be an additional amount that may be served concurrently or cumulatively.)   </a:t>
          </a:r>
        </a:p>
        <a:p>
          <a:endParaRPr lang="en-NZ" sz="1100">
            <a:solidFill>
              <a:schemeClr val="dk1"/>
            </a:solidFill>
            <a:latin typeface="+mn-lt"/>
            <a:ea typeface="+mn-ea"/>
            <a:cs typeface="+mn-cs"/>
          </a:endParaRPr>
        </a:p>
        <a:p>
          <a:r>
            <a:rPr lang="en-NZ" sz="1100">
              <a:solidFill>
                <a:schemeClr val="dk1"/>
              </a:solidFill>
              <a:latin typeface="+mn-lt"/>
              <a:ea typeface="+mn-ea"/>
              <a:cs typeface="+mn-cs"/>
            </a:rPr>
            <a:t>Fine defaulters remitted to Community Work sentences, however, generally have not re-offended and are thus not picked up in the court disposals counted in section 4.1. Numbers of these remittals are thus also forecast, as they produce a substantial number of people with sentences to be managed by the Department of Corrections.</a:t>
          </a:r>
        </a:p>
        <a:p>
          <a:endParaRPr lang="en-NZ" sz="1100"/>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1</xdr:col>
      <xdr:colOff>0</xdr:colOff>
      <xdr:row>1</xdr:row>
      <xdr:rowOff>0</xdr:rowOff>
    </xdr:from>
    <xdr:to>
      <xdr:col>15</xdr:col>
      <xdr:colOff>114300</xdr:colOff>
      <xdr:row>30</xdr:row>
      <xdr:rowOff>114300</xdr:rowOff>
    </xdr:to>
    <xdr:graphicFrame macro="">
      <xdr:nvGraphicFramePr>
        <xdr:cNvPr id="2" name="HomeDetstart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33</xdr:row>
      <xdr:rowOff>0</xdr:rowOff>
    </xdr:from>
    <xdr:to>
      <xdr:col>15</xdr:col>
      <xdr:colOff>114300</xdr:colOff>
      <xdr:row>62</xdr:row>
      <xdr:rowOff>114300</xdr:rowOff>
    </xdr:to>
    <xdr:graphicFrame macro="">
      <xdr:nvGraphicFramePr>
        <xdr:cNvPr id="3" name="HomeDetmuste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182880</xdr:colOff>
      <xdr:row>6</xdr:row>
      <xdr:rowOff>45720</xdr:rowOff>
    </xdr:from>
    <xdr:to>
      <xdr:col>0</xdr:col>
      <xdr:colOff>373380</xdr:colOff>
      <xdr:row>18</xdr:row>
      <xdr:rowOff>68580</xdr:rowOff>
    </xdr:to>
    <xdr:sp macro="" textlink="">
      <xdr:nvSpPr>
        <xdr:cNvPr id="4" name="Down Arrow 3"/>
        <xdr:cNvSpPr/>
      </xdr:nvSpPr>
      <xdr:spPr>
        <a:xfrm>
          <a:off x="182880" y="1051560"/>
          <a:ext cx="190500" cy="203454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NZ" sz="1100"/>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1</xdr:col>
      <xdr:colOff>0</xdr:colOff>
      <xdr:row>1</xdr:row>
      <xdr:rowOff>0</xdr:rowOff>
    </xdr:from>
    <xdr:to>
      <xdr:col>15</xdr:col>
      <xdr:colOff>114300</xdr:colOff>
      <xdr:row>30</xdr:row>
      <xdr:rowOff>114300</xdr:rowOff>
    </xdr:to>
    <xdr:graphicFrame macro="">
      <xdr:nvGraphicFramePr>
        <xdr:cNvPr id="2" name="CommDetstart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33</xdr:row>
      <xdr:rowOff>0</xdr:rowOff>
    </xdr:from>
    <xdr:to>
      <xdr:col>15</xdr:col>
      <xdr:colOff>114300</xdr:colOff>
      <xdr:row>62</xdr:row>
      <xdr:rowOff>114300</xdr:rowOff>
    </xdr:to>
    <xdr:graphicFrame macro="">
      <xdr:nvGraphicFramePr>
        <xdr:cNvPr id="3" name="CommDetmuste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190500</xdr:colOff>
      <xdr:row>6</xdr:row>
      <xdr:rowOff>45720</xdr:rowOff>
    </xdr:from>
    <xdr:to>
      <xdr:col>0</xdr:col>
      <xdr:colOff>381000</xdr:colOff>
      <xdr:row>18</xdr:row>
      <xdr:rowOff>68580</xdr:rowOff>
    </xdr:to>
    <xdr:sp macro="" textlink="">
      <xdr:nvSpPr>
        <xdr:cNvPr id="4" name="Down Arrow 3"/>
        <xdr:cNvSpPr/>
      </xdr:nvSpPr>
      <xdr:spPr>
        <a:xfrm>
          <a:off x="190500" y="1051560"/>
          <a:ext cx="190500" cy="203454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NZ"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15</xdr:col>
      <xdr:colOff>28575</xdr:colOff>
      <xdr:row>30</xdr:row>
      <xdr:rowOff>28575</xdr:rowOff>
    </xdr:to>
    <xdr:graphicFrame macro="">
      <xdr:nvGraphicFramePr>
        <xdr:cNvPr id="2" name="Incarrate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0.xml><?xml version="1.0" encoding="utf-8"?>
<xdr:wsDr xmlns:xdr="http://schemas.openxmlformats.org/drawingml/2006/spreadsheetDrawing" xmlns:a="http://schemas.openxmlformats.org/drawingml/2006/main">
  <xdr:twoCellAnchor>
    <xdr:from>
      <xdr:col>1</xdr:col>
      <xdr:colOff>0</xdr:colOff>
      <xdr:row>1</xdr:row>
      <xdr:rowOff>0</xdr:rowOff>
    </xdr:from>
    <xdr:to>
      <xdr:col>15</xdr:col>
      <xdr:colOff>114300</xdr:colOff>
      <xdr:row>30</xdr:row>
      <xdr:rowOff>114300</xdr:rowOff>
    </xdr:to>
    <xdr:graphicFrame macro="">
      <xdr:nvGraphicFramePr>
        <xdr:cNvPr id="2" name="Intsupstart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33</xdr:row>
      <xdr:rowOff>0</xdr:rowOff>
    </xdr:from>
    <xdr:to>
      <xdr:col>15</xdr:col>
      <xdr:colOff>114300</xdr:colOff>
      <xdr:row>62</xdr:row>
      <xdr:rowOff>114300</xdr:rowOff>
    </xdr:to>
    <xdr:graphicFrame macro="">
      <xdr:nvGraphicFramePr>
        <xdr:cNvPr id="4" name="Intsupmuste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182880</xdr:colOff>
      <xdr:row>6</xdr:row>
      <xdr:rowOff>15240</xdr:rowOff>
    </xdr:from>
    <xdr:to>
      <xdr:col>0</xdr:col>
      <xdr:colOff>373380</xdr:colOff>
      <xdr:row>18</xdr:row>
      <xdr:rowOff>38100</xdr:rowOff>
    </xdr:to>
    <xdr:sp macro="" textlink="">
      <xdr:nvSpPr>
        <xdr:cNvPr id="5" name="Down Arrow 4"/>
        <xdr:cNvSpPr/>
      </xdr:nvSpPr>
      <xdr:spPr>
        <a:xfrm>
          <a:off x="182880" y="1021080"/>
          <a:ext cx="190500" cy="203454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NZ" sz="1100"/>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220980</xdr:colOff>
      <xdr:row>6</xdr:row>
      <xdr:rowOff>7620</xdr:rowOff>
    </xdr:from>
    <xdr:to>
      <xdr:col>0</xdr:col>
      <xdr:colOff>411480</xdr:colOff>
      <xdr:row>18</xdr:row>
      <xdr:rowOff>30480</xdr:rowOff>
    </xdr:to>
    <xdr:sp macro="" textlink="">
      <xdr:nvSpPr>
        <xdr:cNvPr id="2" name="Down Arrow 1"/>
        <xdr:cNvSpPr/>
      </xdr:nvSpPr>
      <xdr:spPr>
        <a:xfrm>
          <a:off x="220980" y="1013460"/>
          <a:ext cx="190500" cy="203454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NZ" sz="1100"/>
        </a:p>
      </xdr:txBody>
    </xdr:sp>
    <xdr:clientData/>
  </xdr:twoCellAnchor>
  <xdr:twoCellAnchor>
    <xdr:from>
      <xdr:col>1</xdr:col>
      <xdr:colOff>0</xdr:colOff>
      <xdr:row>1</xdr:row>
      <xdr:rowOff>0</xdr:rowOff>
    </xdr:from>
    <xdr:to>
      <xdr:col>15</xdr:col>
      <xdr:colOff>114300</xdr:colOff>
      <xdr:row>30</xdr:row>
      <xdr:rowOff>114300</xdr:rowOff>
    </xdr:to>
    <xdr:graphicFrame macro="">
      <xdr:nvGraphicFramePr>
        <xdr:cNvPr id="3" name="Supstart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33</xdr:row>
      <xdr:rowOff>0</xdr:rowOff>
    </xdr:from>
    <xdr:to>
      <xdr:col>15</xdr:col>
      <xdr:colOff>114300</xdr:colOff>
      <xdr:row>62</xdr:row>
      <xdr:rowOff>114300</xdr:rowOff>
    </xdr:to>
    <xdr:graphicFrame macro="">
      <xdr:nvGraphicFramePr>
        <xdr:cNvPr id="4" name="Supstart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2.xml><?xml version="1.0" encoding="utf-8"?>
<xdr:wsDr xmlns:xdr="http://schemas.openxmlformats.org/drawingml/2006/spreadsheetDrawing" xmlns:a="http://schemas.openxmlformats.org/drawingml/2006/main">
  <xdr:twoCellAnchor>
    <xdr:from>
      <xdr:col>1</xdr:col>
      <xdr:colOff>0</xdr:colOff>
      <xdr:row>1</xdr:row>
      <xdr:rowOff>0</xdr:rowOff>
    </xdr:from>
    <xdr:to>
      <xdr:col>15</xdr:col>
      <xdr:colOff>114300</xdr:colOff>
      <xdr:row>30</xdr:row>
      <xdr:rowOff>114300</xdr:rowOff>
    </xdr:to>
    <xdr:graphicFrame macro="">
      <xdr:nvGraphicFramePr>
        <xdr:cNvPr id="2" name="ComWorkstart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33</xdr:row>
      <xdr:rowOff>0</xdr:rowOff>
    </xdr:from>
    <xdr:to>
      <xdr:col>15</xdr:col>
      <xdr:colOff>114300</xdr:colOff>
      <xdr:row>62</xdr:row>
      <xdr:rowOff>114300</xdr:rowOff>
    </xdr:to>
    <xdr:graphicFrame macro="">
      <xdr:nvGraphicFramePr>
        <xdr:cNvPr id="3" name="ComWorkmuste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198120</xdr:colOff>
      <xdr:row>6</xdr:row>
      <xdr:rowOff>7620</xdr:rowOff>
    </xdr:from>
    <xdr:to>
      <xdr:col>0</xdr:col>
      <xdr:colOff>388620</xdr:colOff>
      <xdr:row>18</xdr:row>
      <xdr:rowOff>30480</xdr:rowOff>
    </xdr:to>
    <xdr:sp macro="" textlink="">
      <xdr:nvSpPr>
        <xdr:cNvPr id="4" name="Down Arrow 3"/>
        <xdr:cNvSpPr/>
      </xdr:nvSpPr>
      <xdr:spPr>
        <a:xfrm>
          <a:off x="198120" y="1013460"/>
          <a:ext cx="190500" cy="203454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NZ" sz="1100"/>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198120</xdr:colOff>
      <xdr:row>6</xdr:row>
      <xdr:rowOff>7620</xdr:rowOff>
    </xdr:from>
    <xdr:to>
      <xdr:col>0</xdr:col>
      <xdr:colOff>388620</xdr:colOff>
      <xdr:row>18</xdr:row>
      <xdr:rowOff>30480</xdr:rowOff>
    </xdr:to>
    <xdr:sp macro="" textlink="">
      <xdr:nvSpPr>
        <xdr:cNvPr id="2" name="Down Arrow 1"/>
        <xdr:cNvSpPr/>
      </xdr:nvSpPr>
      <xdr:spPr>
        <a:xfrm>
          <a:off x="198120" y="1013460"/>
          <a:ext cx="190500" cy="203454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NZ" sz="1100"/>
        </a:p>
      </xdr:txBody>
    </xdr:sp>
    <xdr:clientData/>
  </xdr:twoCellAnchor>
  <xdr:twoCellAnchor>
    <xdr:from>
      <xdr:col>1</xdr:col>
      <xdr:colOff>0</xdr:colOff>
      <xdr:row>1</xdr:row>
      <xdr:rowOff>0</xdr:rowOff>
    </xdr:from>
    <xdr:to>
      <xdr:col>15</xdr:col>
      <xdr:colOff>114300</xdr:colOff>
      <xdr:row>30</xdr:row>
      <xdr:rowOff>114300</xdr:rowOff>
    </xdr:to>
    <xdr:graphicFrame macro="">
      <xdr:nvGraphicFramePr>
        <xdr:cNvPr id="3" name="Communitystart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33</xdr:row>
      <xdr:rowOff>0</xdr:rowOff>
    </xdr:from>
    <xdr:to>
      <xdr:col>15</xdr:col>
      <xdr:colOff>114300</xdr:colOff>
      <xdr:row>62</xdr:row>
      <xdr:rowOff>114300</xdr:rowOff>
    </xdr:to>
    <xdr:graphicFrame macro="">
      <xdr:nvGraphicFramePr>
        <xdr:cNvPr id="4" name="Communitystart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4.xml><?xml version="1.0" encoding="utf-8"?>
<xdr:wsDr xmlns:xdr="http://schemas.openxmlformats.org/drawingml/2006/spreadsheetDrawing" xmlns:a="http://schemas.openxmlformats.org/drawingml/2006/main">
  <xdr:twoCellAnchor>
    <xdr:from>
      <xdr:col>17</xdr:col>
      <xdr:colOff>7620</xdr:colOff>
      <xdr:row>7</xdr:row>
      <xdr:rowOff>121920</xdr:rowOff>
    </xdr:from>
    <xdr:to>
      <xdr:col>21</xdr:col>
      <xdr:colOff>788520</xdr:colOff>
      <xdr:row>25</xdr:row>
      <xdr:rowOff>83820</xdr:rowOff>
    </xdr:to>
    <xdr:sp macro="" textlink="">
      <xdr:nvSpPr>
        <xdr:cNvPr id="3" name="TextBox 2"/>
        <xdr:cNvSpPr txBox="1"/>
      </xdr:nvSpPr>
      <xdr:spPr>
        <a:xfrm>
          <a:off x="11590020" y="1127760"/>
          <a:ext cx="4255620" cy="29794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rgbClr val="4F81BD"/>
              </a:solidFill>
              <a:latin typeface="+mn-lt"/>
              <a:ea typeface="+mn-ea"/>
              <a:cs typeface="+mn-cs"/>
            </a:rPr>
            <a:t>Data notes</a:t>
          </a:r>
          <a:endParaRPr lang="en-NZ" sz="1100" b="1">
            <a:solidFill>
              <a:srgbClr val="4F81BD"/>
            </a:solidFill>
            <a:latin typeface="+mn-lt"/>
            <a:ea typeface="+mn-ea"/>
            <a:cs typeface="+mn-cs"/>
          </a:endParaRPr>
        </a:p>
        <a:p>
          <a:endParaRPr lang="en-NZ" sz="1100" i="1">
            <a:solidFill>
              <a:srgbClr val="4F81BD"/>
            </a:solidFill>
            <a:latin typeface="+mn-lt"/>
            <a:ea typeface="+mn-ea"/>
            <a:cs typeface="+mn-cs"/>
          </a:endParaRPr>
        </a:p>
        <a:p>
          <a:r>
            <a:rPr lang="en-NZ" sz="1100" i="1">
              <a:solidFill>
                <a:srgbClr val="4F81BD"/>
              </a:solidFill>
              <a:latin typeface="+mn-lt"/>
              <a:ea typeface="+mn-ea"/>
              <a:cs typeface="+mn-cs"/>
            </a:rPr>
            <a:t>Starts and muster values</a:t>
          </a:r>
          <a:r>
            <a:rPr lang="en-NZ" sz="1100">
              <a:solidFill>
                <a:srgbClr val="4F81BD"/>
              </a:solidFill>
              <a:latin typeface="+mn-lt"/>
              <a:ea typeface="+mn-ea"/>
              <a:cs typeface="+mn-cs"/>
            </a:rPr>
            <a:t> </a:t>
          </a:r>
        </a:p>
        <a:p>
          <a:r>
            <a:rPr lang="en-NZ" sz="1100">
              <a:solidFill>
                <a:schemeClr val="dk1"/>
              </a:solidFill>
              <a:latin typeface="+mn-lt"/>
              <a:ea typeface="+mn-ea"/>
              <a:cs typeface="+mn-cs"/>
            </a:rPr>
            <a:t>Each comprises either a count of new sentences of the relevant type commenced in the given month, or a count of the number of offenders actively serving such a sentence at the end of the month respectively.  Home Detention, Community Detention and Intensive Supervision sentences were introduced in October 2007, which means there are limited historical data, and that the future projections and seasonality components are not as reliable as those for Community Work and Supervision. </a:t>
          </a:r>
        </a:p>
        <a:p>
          <a:endParaRPr lang="en-NZ" sz="1100"/>
        </a:p>
      </xdr:txBody>
    </xdr:sp>
    <xdr:clientData/>
  </xdr:twoCellAnchor>
</xdr:wsDr>
</file>

<file path=xl/drawings/drawing45.xml><?xml version="1.0" encoding="utf-8"?>
<xdr:wsDr xmlns:xdr="http://schemas.openxmlformats.org/drawingml/2006/spreadsheetDrawing" xmlns:a="http://schemas.openxmlformats.org/drawingml/2006/main">
  <xdr:twoCellAnchor>
    <xdr:from>
      <xdr:col>1</xdr:col>
      <xdr:colOff>0</xdr:colOff>
      <xdr:row>1</xdr:row>
      <xdr:rowOff>0</xdr:rowOff>
    </xdr:from>
    <xdr:to>
      <xdr:col>15</xdr:col>
      <xdr:colOff>114300</xdr:colOff>
      <xdr:row>30</xdr:row>
      <xdr:rowOff>114300</xdr:rowOff>
    </xdr:to>
    <xdr:graphicFrame macro="">
      <xdr:nvGraphicFramePr>
        <xdr:cNvPr id="2" name="Parolestart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33</xdr:row>
      <xdr:rowOff>0</xdr:rowOff>
    </xdr:from>
    <xdr:to>
      <xdr:col>15</xdr:col>
      <xdr:colOff>114300</xdr:colOff>
      <xdr:row>62</xdr:row>
      <xdr:rowOff>114300</xdr:rowOff>
    </xdr:to>
    <xdr:graphicFrame macro="">
      <xdr:nvGraphicFramePr>
        <xdr:cNvPr id="3" name="Parolemuste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198120</xdr:colOff>
      <xdr:row>6</xdr:row>
      <xdr:rowOff>7620</xdr:rowOff>
    </xdr:from>
    <xdr:to>
      <xdr:col>0</xdr:col>
      <xdr:colOff>388620</xdr:colOff>
      <xdr:row>18</xdr:row>
      <xdr:rowOff>30480</xdr:rowOff>
    </xdr:to>
    <xdr:sp macro="" textlink="">
      <xdr:nvSpPr>
        <xdr:cNvPr id="4" name="Down Arrow 3"/>
        <xdr:cNvSpPr/>
      </xdr:nvSpPr>
      <xdr:spPr>
        <a:xfrm>
          <a:off x="198120" y="1013460"/>
          <a:ext cx="190500" cy="203454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NZ" sz="1100"/>
        </a:p>
      </xdr:txBody>
    </xdr:sp>
    <xdr:clientData/>
  </xdr:twoCellAnchor>
</xdr:wsDr>
</file>

<file path=xl/drawings/drawing46.xml><?xml version="1.0" encoding="utf-8"?>
<xdr:wsDr xmlns:xdr="http://schemas.openxmlformats.org/drawingml/2006/spreadsheetDrawing" xmlns:a="http://schemas.openxmlformats.org/drawingml/2006/main">
  <xdr:twoCellAnchor>
    <xdr:from>
      <xdr:col>1</xdr:col>
      <xdr:colOff>0</xdr:colOff>
      <xdr:row>1</xdr:row>
      <xdr:rowOff>0</xdr:rowOff>
    </xdr:from>
    <xdr:to>
      <xdr:col>15</xdr:col>
      <xdr:colOff>114300</xdr:colOff>
      <xdr:row>30</xdr:row>
      <xdr:rowOff>114300</xdr:rowOff>
    </xdr:to>
    <xdr:graphicFrame macro="">
      <xdr:nvGraphicFramePr>
        <xdr:cNvPr id="2" name="RoCstart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33</xdr:row>
      <xdr:rowOff>0</xdr:rowOff>
    </xdr:from>
    <xdr:to>
      <xdr:col>15</xdr:col>
      <xdr:colOff>114300</xdr:colOff>
      <xdr:row>62</xdr:row>
      <xdr:rowOff>114300</xdr:rowOff>
    </xdr:to>
    <xdr:graphicFrame macro="">
      <xdr:nvGraphicFramePr>
        <xdr:cNvPr id="3" name="RoCmuste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198120</xdr:colOff>
      <xdr:row>6</xdr:row>
      <xdr:rowOff>7620</xdr:rowOff>
    </xdr:from>
    <xdr:to>
      <xdr:col>0</xdr:col>
      <xdr:colOff>388620</xdr:colOff>
      <xdr:row>18</xdr:row>
      <xdr:rowOff>30480</xdr:rowOff>
    </xdr:to>
    <xdr:sp macro="" textlink="">
      <xdr:nvSpPr>
        <xdr:cNvPr id="4" name="Down Arrow 3"/>
        <xdr:cNvSpPr/>
      </xdr:nvSpPr>
      <xdr:spPr>
        <a:xfrm>
          <a:off x="198120" y="1013460"/>
          <a:ext cx="190500" cy="203454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NZ" sz="1100"/>
        </a:p>
      </xdr:txBody>
    </xdr:sp>
    <xdr:clientData/>
  </xdr:twoCellAnchor>
</xdr:wsDr>
</file>

<file path=xl/drawings/drawing47.xml><?xml version="1.0" encoding="utf-8"?>
<xdr:wsDr xmlns:xdr="http://schemas.openxmlformats.org/drawingml/2006/spreadsheetDrawing" xmlns:a="http://schemas.openxmlformats.org/drawingml/2006/main">
  <xdr:twoCellAnchor>
    <xdr:from>
      <xdr:col>1</xdr:col>
      <xdr:colOff>0</xdr:colOff>
      <xdr:row>1</xdr:row>
      <xdr:rowOff>0</xdr:rowOff>
    </xdr:from>
    <xdr:to>
      <xdr:col>15</xdr:col>
      <xdr:colOff>114300</xdr:colOff>
      <xdr:row>30</xdr:row>
      <xdr:rowOff>114300</xdr:rowOff>
    </xdr:to>
    <xdr:graphicFrame macro="">
      <xdr:nvGraphicFramePr>
        <xdr:cNvPr id="2" name="PdCstart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32</xdr:row>
      <xdr:rowOff>0</xdr:rowOff>
    </xdr:from>
    <xdr:to>
      <xdr:col>15</xdr:col>
      <xdr:colOff>114300</xdr:colOff>
      <xdr:row>61</xdr:row>
      <xdr:rowOff>114300</xdr:rowOff>
    </xdr:to>
    <xdr:graphicFrame macro="">
      <xdr:nvGraphicFramePr>
        <xdr:cNvPr id="3" name="PdCmuste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198120</xdr:colOff>
      <xdr:row>6</xdr:row>
      <xdr:rowOff>7620</xdr:rowOff>
    </xdr:from>
    <xdr:to>
      <xdr:col>0</xdr:col>
      <xdr:colOff>388620</xdr:colOff>
      <xdr:row>18</xdr:row>
      <xdr:rowOff>30480</xdr:rowOff>
    </xdr:to>
    <xdr:sp macro="" textlink="">
      <xdr:nvSpPr>
        <xdr:cNvPr id="4" name="Down Arrow 3"/>
        <xdr:cNvSpPr/>
      </xdr:nvSpPr>
      <xdr:spPr>
        <a:xfrm>
          <a:off x="198120" y="1013460"/>
          <a:ext cx="190500" cy="203454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NZ" sz="1100"/>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1</xdr:col>
      <xdr:colOff>0</xdr:colOff>
      <xdr:row>1</xdr:row>
      <xdr:rowOff>0</xdr:rowOff>
    </xdr:from>
    <xdr:to>
      <xdr:col>15</xdr:col>
      <xdr:colOff>114300</xdr:colOff>
      <xdr:row>30</xdr:row>
      <xdr:rowOff>114300</xdr:rowOff>
    </xdr:to>
    <xdr:graphicFrame macro="">
      <xdr:nvGraphicFramePr>
        <xdr:cNvPr id="2" name="LPESmuster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9.xml><?xml version="1.0" encoding="utf-8"?>
<xdr:wsDr xmlns:xdr="http://schemas.openxmlformats.org/drawingml/2006/spreadsheetDrawing" xmlns:a="http://schemas.openxmlformats.org/drawingml/2006/main">
  <xdr:twoCellAnchor>
    <xdr:from>
      <xdr:col>14</xdr:col>
      <xdr:colOff>76200</xdr:colOff>
      <xdr:row>6</xdr:row>
      <xdr:rowOff>45720</xdr:rowOff>
    </xdr:from>
    <xdr:to>
      <xdr:col>20</xdr:col>
      <xdr:colOff>582780</xdr:colOff>
      <xdr:row>45</xdr:row>
      <xdr:rowOff>15240</xdr:rowOff>
    </xdr:to>
    <xdr:sp macro="" textlink="">
      <xdr:nvSpPr>
        <xdr:cNvPr id="4" name="TextBox 3"/>
        <xdr:cNvSpPr txBox="1"/>
      </xdr:nvSpPr>
      <xdr:spPr>
        <a:xfrm>
          <a:off x="9037320" y="1402080"/>
          <a:ext cx="4164180" cy="65074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rgbClr val="4F81BD"/>
              </a:solidFill>
              <a:latin typeface="+mn-lt"/>
              <a:ea typeface="+mn-ea"/>
              <a:cs typeface="+mn-cs"/>
            </a:rPr>
            <a:t>Data notes</a:t>
          </a:r>
          <a:endParaRPr lang="en-NZ" sz="1100" b="1">
            <a:solidFill>
              <a:srgbClr val="4F81BD"/>
            </a:solidFill>
            <a:latin typeface="+mn-lt"/>
            <a:ea typeface="+mn-ea"/>
            <a:cs typeface="+mn-cs"/>
          </a:endParaRPr>
        </a:p>
        <a:p>
          <a:endParaRPr lang="en-NZ" sz="1100" i="1">
            <a:solidFill>
              <a:srgbClr val="4F81BD"/>
            </a:solidFill>
            <a:latin typeface="+mn-lt"/>
            <a:ea typeface="+mn-ea"/>
            <a:cs typeface="+mn-cs"/>
          </a:endParaRPr>
        </a:p>
        <a:p>
          <a:r>
            <a:rPr lang="en-NZ" sz="1100" i="1">
              <a:solidFill>
                <a:srgbClr val="4F81BD"/>
              </a:solidFill>
              <a:latin typeface="+mn-lt"/>
              <a:ea typeface="+mn-ea"/>
              <a:cs typeface="+mn-cs"/>
            </a:rPr>
            <a:t>Starts and muster values</a:t>
          </a:r>
          <a:r>
            <a:rPr lang="en-NZ" sz="1100">
              <a:solidFill>
                <a:srgbClr val="4F81BD"/>
              </a:solidFill>
              <a:latin typeface="+mn-lt"/>
              <a:ea typeface="+mn-ea"/>
              <a:cs typeface="+mn-cs"/>
            </a:rPr>
            <a:t> </a:t>
          </a:r>
        </a:p>
        <a:p>
          <a:r>
            <a:rPr lang="en-NZ" sz="1100">
              <a:solidFill>
                <a:schemeClr val="dk1"/>
              </a:solidFill>
              <a:latin typeface="+mn-lt"/>
              <a:ea typeface="+mn-ea"/>
              <a:cs typeface="+mn-cs"/>
            </a:rPr>
            <a:t>Each comprises a count of new orders of the relevant type commenced in the given month, or a count of the number of offenders actively serving such an order at the end of the month respectively.</a:t>
          </a:r>
        </a:p>
        <a:p>
          <a:r>
            <a:rPr lang="en-NZ" sz="1100">
              <a:solidFill>
                <a:schemeClr val="dk1"/>
              </a:solidFill>
              <a:latin typeface="+mn-lt"/>
              <a:ea typeface="+mn-ea"/>
              <a:cs typeface="+mn-cs"/>
            </a:rPr>
            <a:t>  </a:t>
          </a:r>
        </a:p>
        <a:p>
          <a:r>
            <a:rPr lang="en-NZ" sz="1100" i="1">
              <a:solidFill>
                <a:srgbClr val="4F81BD"/>
              </a:solidFill>
              <a:latin typeface="+mn-lt"/>
              <a:ea typeface="+mn-ea"/>
              <a:cs typeface="+mn-cs"/>
            </a:rPr>
            <a:t>Release on Conditions</a:t>
          </a:r>
          <a:r>
            <a:rPr lang="en-NZ" sz="1100">
              <a:solidFill>
                <a:srgbClr val="4F81BD"/>
              </a:solidFill>
              <a:latin typeface="+mn-lt"/>
              <a:ea typeface="+mn-ea"/>
              <a:cs typeface="+mn-cs"/>
            </a:rPr>
            <a:t> </a:t>
          </a:r>
        </a:p>
        <a:p>
          <a:r>
            <a:rPr lang="en-NZ" sz="1100">
              <a:solidFill>
                <a:schemeClr val="dk1"/>
              </a:solidFill>
              <a:latin typeface="+mn-lt"/>
              <a:ea typeface="+mn-ea"/>
              <a:cs typeface="+mn-cs"/>
            </a:rPr>
            <a:t>The vast majority of cases involve sentences of less than two years, with conditions being set by the judge.  These are the cases counted here.  A small number of cases subject to a process also called ‘release on conditions’ are for longer sentences. These are cases where the Parole Board has no discretion to release an offender.  The offender must be released by law, and the Board’s only role is to set the conditions of the offender’s release.  These cases are treated as parole cases by the Department of Corrections, and are counted in Parole at the start of this section.</a:t>
          </a:r>
        </a:p>
        <a:p>
          <a:endParaRPr lang="en-NZ" sz="1100">
            <a:solidFill>
              <a:schemeClr val="dk1"/>
            </a:solidFill>
            <a:latin typeface="+mn-lt"/>
            <a:ea typeface="+mn-ea"/>
            <a:cs typeface="+mn-cs"/>
          </a:endParaRPr>
        </a:p>
        <a:p>
          <a:r>
            <a:rPr lang="en-NZ" sz="1100" i="1">
              <a:solidFill>
                <a:srgbClr val="4F81BD"/>
              </a:solidFill>
              <a:latin typeface="+mn-lt"/>
              <a:ea typeface="+mn-ea"/>
              <a:cs typeface="+mn-cs"/>
            </a:rPr>
            <a:t>Life Parole and Extended Supervision </a:t>
          </a:r>
        </a:p>
        <a:p>
          <a:r>
            <a:rPr lang="en-NZ" sz="1100" i="0">
              <a:solidFill>
                <a:schemeClr val="dk1"/>
              </a:solidFill>
              <a:latin typeface="+mn-lt"/>
              <a:ea typeface="+mn-ea"/>
              <a:cs typeface="+mn-cs"/>
            </a:rPr>
            <a:t>T</a:t>
          </a:r>
          <a:r>
            <a:rPr lang="en-NZ" sz="1100">
              <a:solidFill>
                <a:schemeClr val="dk1"/>
              </a:solidFill>
              <a:latin typeface="+mn-lt"/>
              <a:ea typeface="+mn-ea"/>
              <a:cs typeface="+mn-cs"/>
            </a:rPr>
            <a:t>hese two outcomes occur only a few times a month, in quantities too small to be used in time series analysis.  Aggregating monthly values to a yearly total provides a larger value, but drastically shortens the time series.  The projection therefore consists of the average value of recent years.  Consequently starts on these orders are likely to exhibit a large amount of fluctuation.  Because many of these released prisoners spend a considerable time on these orders, the muster numbers are more easily forecast, although the available data for the Life Parole muster is the shortest, and therefore most limiting, used in the forecast.  Offenders were first put on Extended Supervision orders in 2007, with orders being for up to ten years.  Very few offenders have completed these orders to date.  The upward step in the Extended Supervision muster shortly after June 2011 is as a result of a data review that revealed a small amount of under-recording during 2011.</a:t>
          </a:r>
        </a:p>
        <a:p>
          <a:endParaRPr lang="en-NZ"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167640</xdr:colOff>
      <xdr:row>12</xdr:row>
      <xdr:rowOff>114300</xdr:rowOff>
    </xdr:from>
    <xdr:to>
      <xdr:col>0</xdr:col>
      <xdr:colOff>472440</xdr:colOff>
      <xdr:row>19</xdr:row>
      <xdr:rowOff>0</xdr:rowOff>
    </xdr:to>
    <xdr:sp macro="" textlink="">
      <xdr:nvSpPr>
        <xdr:cNvPr id="2" name="Down Arrow 1"/>
        <xdr:cNvSpPr/>
      </xdr:nvSpPr>
      <xdr:spPr>
        <a:xfrm>
          <a:off x="167640" y="2293620"/>
          <a:ext cx="304800" cy="1059180"/>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pPr algn="ctr"/>
          <a:endParaRPr lang="en-NZ" sz="1100"/>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1</xdr:col>
      <xdr:colOff>0</xdr:colOff>
      <xdr:row>1</xdr:row>
      <xdr:rowOff>0</xdr:rowOff>
    </xdr:from>
    <xdr:to>
      <xdr:col>15</xdr:col>
      <xdr:colOff>114300</xdr:colOff>
      <xdr:row>30</xdr:row>
      <xdr:rowOff>114300</xdr:rowOff>
    </xdr:to>
    <xdr:graphicFrame macro="">
      <xdr:nvGraphicFramePr>
        <xdr:cNvPr id="2" name="Prerelease"/>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1.xml><?xml version="1.0" encoding="utf-8"?>
<xdr:wsDr xmlns:xdr="http://schemas.openxmlformats.org/drawingml/2006/spreadsheetDrawing" xmlns:a="http://schemas.openxmlformats.org/drawingml/2006/main">
  <xdr:twoCellAnchor>
    <xdr:from>
      <xdr:col>1</xdr:col>
      <xdr:colOff>0</xdr:colOff>
      <xdr:row>1</xdr:row>
      <xdr:rowOff>0</xdr:rowOff>
    </xdr:from>
    <xdr:to>
      <xdr:col>15</xdr:col>
      <xdr:colOff>114300</xdr:colOff>
      <xdr:row>30</xdr:row>
      <xdr:rowOff>114300</xdr:rowOff>
    </xdr:to>
    <xdr:graphicFrame macro="">
      <xdr:nvGraphicFramePr>
        <xdr:cNvPr id="2" name="ParoleProg"/>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2.xml><?xml version="1.0" encoding="utf-8"?>
<xdr:wsDr xmlns:xdr="http://schemas.openxmlformats.org/drawingml/2006/spreadsheetDrawing" xmlns:a="http://schemas.openxmlformats.org/drawingml/2006/main">
  <xdr:twoCellAnchor>
    <xdr:from>
      <xdr:col>9</xdr:col>
      <xdr:colOff>7620</xdr:colOff>
      <xdr:row>6</xdr:row>
      <xdr:rowOff>38100</xdr:rowOff>
    </xdr:from>
    <xdr:to>
      <xdr:col>15</xdr:col>
      <xdr:colOff>598020</xdr:colOff>
      <xdr:row>37</xdr:row>
      <xdr:rowOff>30480</xdr:rowOff>
    </xdr:to>
    <xdr:sp macro="" textlink="">
      <xdr:nvSpPr>
        <xdr:cNvPr id="2" name="TextBox 1"/>
        <xdr:cNvSpPr txBox="1"/>
      </xdr:nvSpPr>
      <xdr:spPr>
        <a:xfrm>
          <a:off x="9448800" y="1394460"/>
          <a:ext cx="4248000" cy="51892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rgbClr val="4F81BD"/>
              </a:solidFill>
              <a:latin typeface="+mn-lt"/>
              <a:ea typeface="+mn-ea"/>
              <a:cs typeface="+mn-cs"/>
            </a:rPr>
            <a:t>Data notes</a:t>
          </a:r>
          <a:endParaRPr lang="en-NZ" sz="1100" b="1">
            <a:solidFill>
              <a:srgbClr val="4F81BD"/>
            </a:solidFill>
            <a:latin typeface="+mn-lt"/>
            <a:ea typeface="+mn-ea"/>
            <a:cs typeface="+mn-cs"/>
          </a:endParaRPr>
        </a:p>
        <a:p>
          <a:endParaRPr lang="en-NZ" sz="1100" i="1">
            <a:solidFill>
              <a:srgbClr val="4F81BD"/>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NZ" sz="1100" i="1">
              <a:solidFill>
                <a:srgbClr val="4F81BD"/>
              </a:solidFill>
              <a:latin typeface="+mn-lt"/>
              <a:ea typeface="+mn-ea"/>
              <a:cs typeface="+mn-cs"/>
            </a:rPr>
            <a:t>Pre-release Enquiries</a:t>
          </a:r>
          <a:r>
            <a:rPr lang="en-NZ" sz="1100">
              <a:solidFill>
                <a:srgbClr val="4F81BD"/>
              </a:solidFill>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latin typeface="+mn-lt"/>
              <a:ea typeface="+mn-ea"/>
              <a:cs typeface="+mn-cs"/>
            </a:rPr>
            <a:t>Reports to prepare for an offender’s appearance before the Parole Board.</a:t>
          </a:r>
        </a:p>
        <a:p>
          <a:endParaRPr lang="en-NZ" sz="1100"/>
        </a:p>
        <a:p>
          <a:pPr marL="0" marR="0" indent="0" defTabSz="914400" eaLnBrk="1" fontAlgn="auto" latinLnBrk="0" hangingPunct="1">
            <a:lnSpc>
              <a:spcPct val="100000"/>
            </a:lnSpc>
            <a:spcBef>
              <a:spcPts val="0"/>
            </a:spcBef>
            <a:spcAft>
              <a:spcPts val="0"/>
            </a:spcAft>
            <a:buClrTx/>
            <a:buSzTx/>
            <a:buFontTx/>
            <a:buNone/>
            <a:tabLst/>
            <a:defRPr/>
          </a:pPr>
          <a:r>
            <a:rPr lang="en-NZ" sz="1100" i="1">
              <a:solidFill>
                <a:srgbClr val="4F81BD"/>
              </a:solidFill>
              <a:latin typeface="+mn-lt"/>
              <a:ea typeface="+mn-ea"/>
              <a:cs typeface="+mn-cs"/>
            </a:rPr>
            <a:t>Home Leave Reports</a:t>
          </a:r>
          <a:r>
            <a:rPr lang="en-NZ" sz="1100">
              <a:solidFill>
                <a:srgbClr val="4F81BD"/>
              </a:solidFill>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latin typeface="+mn-lt"/>
              <a:ea typeface="+mn-ea"/>
              <a:cs typeface="+mn-cs"/>
            </a:rPr>
            <a:t>Reports to assess a prisoner’s suitability for a three-day period of home release prior to the conclusion of their prison sentence.</a:t>
          </a:r>
        </a:p>
        <a:p>
          <a:endParaRPr lang="en-NZ" sz="1100"/>
        </a:p>
        <a:p>
          <a:pPr marL="0" marR="0" indent="0" defTabSz="914400" eaLnBrk="1" fontAlgn="auto" latinLnBrk="0" hangingPunct="1">
            <a:lnSpc>
              <a:spcPct val="100000"/>
            </a:lnSpc>
            <a:spcBef>
              <a:spcPts val="0"/>
            </a:spcBef>
            <a:spcAft>
              <a:spcPts val="0"/>
            </a:spcAft>
            <a:buClrTx/>
            <a:buSzTx/>
            <a:buFontTx/>
            <a:buNone/>
            <a:tabLst/>
            <a:defRPr/>
          </a:pPr>
          <a:r>
            <a:rPr lang="en-NZ" sz="1100" i="1">
              <a:solidFill>
                <a:srgbClr val="4F81BD"/>
              </a:solidFill>
              <a:latin typeface="+mn-lt"/>
              <a:ea typeface="+mn-ea"/>
              <a:cs typeface="+mn-cs"/>
            </a:rPr>
            <a:t>Parole Condition Progress Reports</a:t>
          </a:r>
          <a:r>
            <a:rPr lang="en-NZ" sz="1100">
              <a:solidFill>
                <a:srgbClr val="4F81BD"/>
              </a:solidFill>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latin typeface="+mn-lt"/>
              <a:ea typeface="+mn-ea"/>
              <a:cs typeface="+mn-cs"/>
            </a:rPr>
            <a:t>Reports to the Parole Board to assess how well a paroled offender is meeting any conditions the Board has imposed. </a:t>
          </a:r>
        </a:p>
        <a:p>
          <a:pPr marL="0" marR="0" indent="0" defTabSz="914400" eaLnBrk="1" fontAlgn="auto" latinLnBrk="0" hangingPunct="1">
            <a:lnSpc>
              <a:spcPct val="100000"/>
            </a:lnSpc>
            <a:spcBef>
              <a:spcPts val="0"/>
            </a:spcBef>
            <a:spcAft>
              <a:spcPts val="0"/>
            </a:spcAft>
            <a:buClrTx/>
            <a:buSzTx/>
            <a:buFontTx/>
            <a:buNone/>
            <a:tabLst/>
            <a:defRPr/>
          </a:pPr>
          <a:endParaRPr lang="en-NZ" sz="110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NZ" sz="1100">
              <a:solidFill>
                <a:schemeClr val="dk1"/>
              </a:solidFill>
              <a:latin typeface="+mn-lt"/>
              <a:ea typeface="+mn-ea"/>
              <a:cs typeface="+mn-cs"/>
            </a:rPr>
            <a:t>The reporting of</a:t>
          </a:r>
          <a:r>
            <a:rPr lang="en-NZ" sz="1100" baseline="0">
              <a:solidFill>
                <a:schemeClr val="dk1"/>
              </a:solidFill>
              <a:latin typeface="+mn-lt"/>
              <a:ea typeface="+mn-ea"/>
              <a:cs typeface="+mn-cs"/>
            </a:rPr>
            <a:t> Court Servicing Hours is currently suspended because of difficulties securing the necessary data.</a:t>
          </a:r>
        </a:p>
        <a:p>
          <a:pPr marL="0" marR="0" indent="0" defTabSz="914400" eaLnBrk="1" fontAlgn="auto" latinLnBrk="0" hangingPunct="1">
            <a:lnSpc>
              <a:spcPct val="100000"/>
            </a:lnSpc>
            <a:spcBef>
              <a:spcPts val="0"/>
            </a:spcBef>
            <a:spcAft>
              <a:spcPts val="0"/>
            </a:spcAft>
            <a:buClrTx/>
            <a:buSzTx/>
            <a:buFontTx/>
            <a:buNone/>
            <a:tabLst/>
            <a:defRPr/>
          </a:pPr>
          <a:endParaRPr lang="en-NZ" sz="1100" baseline="0">
            <a:solidFill>
              <a:schemeClr val="dk1"/>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NZ" sz="1100" baseline="0">
              <a:solidFill>
                <a:schemeClr val="dk1"/>
              </a:solidFill>
              <a:latin typeface="+mn-lt"/>
              <a:ea typeface="+mn-ea"/>
              <a:cs typeface="+mn-cs"/>
            </a:rPr>
            <a:t>The forecast of Home Leave Reports has been suspended since Home Leave usage fell to effectively zero following the Smith/Traynor incident.</a:t>
          </a:r>
          <a:endParaRPr lang="en-NZ" sz="1100">
            <a:solidFill>
              <a:schemeClr val="dk1"/>
            </a:solidFill>
            <a:latin typeface="+mn-lt"/>
            <a:ea typeface="+mn-ea"/>
            <a:cs typeface="+mn-cs"/>
          </a:endParaRPr>
        </a:p>
        <a:p>
          <a:endParaRPr lang="en-NZ" sz="1100"/>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590550</xdr:colOff>
      <xdr:row>0</xdr:row>
      <xdr:rowOff>142875</xdr:rowOff>
    </xdr:from>
    <xdr:to>
      <xdr:col>14</xdr:col>
      <xdr:colOff>581025</xdr:colOff>
      <xdr:row>29</xdr:row>
      <xdr:rowOff>76200</xdr:rowOff>
    </xdr:to>
    <xdr:graphicFrame macro="">
      <xdr:nvGraphicFramePr>
        <xdr:cNvPr id="4" name="Totalpris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4.xml><?xml version="1.0" encoding="utf-8"?>
<xdr:wsDr xmlns:xdr="http://schemas.openxmlformats.org/drawingml/2006/spreadsheetDrawing" xmlns:a="http://schemas.openxmlformats.org/drawingml/2006/main">
  <xdr:twoCellAnchor>
    <xdr:from>
      <xdr:col>1</xdr:col>
      <xdr:colOff>19050</xdr:colOff>
      <xdr:row>1</xdr:row>
      <xdr:rowOff>9525</xdr:rowOff>
    </xdr:from>
    <xdr:to>
      <xdr:col>15</xdr:col>
      <xdr:colOff>9525</xdr:colOff>
      <xdr:row>29</xdr:row>
      <xdr:rowOff>104775</xdr:rowOff>
    </xdr:to>
    <xdr:graphicFrame macro="">
      <xdr:nvGraphicFramePr>
        <xdr:cNvPr id="3" name="Totalpris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5.xml><?xml version="1.0" encoding="utf-8"?>
<xdr:wsDr xmlns:xdr="http://schemas.openxmlformats.org/drawingml/2006/spreadsheetDrawing" xmlns:a="http://schemas.openxmlformats.org/drawingml/2006/main">
  <xdr:twoCellAnchor>
    <xdr:from>
      <xdr:col>1</xdr:col>
      <xdr:colOff>0</xdr:colOff>
      <xdr:row>1</xdr:row>
      <xdr:rowOff>0</xdr:rowOff>
    </xdr:from>
    <xdr:to>
      <xdr:col>14</xdr:col>
      <xdr:colOff>600075</xdr:colOff>
      <xdr:row>29</xdr:row>
      <xdr:rowOff>95250</xdr:rowOff>
    </xdr:to>
    <xdr:graphicFrame macro="">
      <xdr:nvGraphicFramePr>
        <xdr:cNvPr id="6" name="Totalpris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6.xml><?xml version="1.0" encoding="utf-8"?>
<xdr:wsDr xmlns:xdr="http://schemas.openxmlformats.org/drawingml/2006/spreadsheetDrawing" xmlns:a="http://schemas.openxmlformats.org/drawingml/2006/main">
  <xdr:twoCellAnchor>
    <xdr:from>
      <xdr:col>1</xdr:col>
      <xdr:colOff>19050</xdr:colOff>
      <xdr:row>0</xdr:row>
      <xdr:rowOff>152400</xdr:rowOff>
    </xdr:from>
    <xdr:to>
      <xdr:col>15</xdr:col>
      <xdr:colOff>9525</xdr:colOff>
      <xdr:row>29</xdr:row>
      <xdr:rowOff>85725</xdr:rowOff>
    </xdr:to>
    <xdr:graphicFrame macro="">
      <xdr:nvGraphicFramePr>
        <xdr:cNvPr id="3" name="Totalpris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7.xml><?xml version="1.0" encoding="utf-8"?>
<xdr:wsDr xmlns:xdr="http://schemas.openxmlformats.org/drawingml/2006/spreadsheetDrawing" xmlns:a="http://schemas.openxmlformats.org/drawingml/2006/main">
  <xdr:twoCellAnchor>
    <xdr:from>
      <xdr:col>1</xdr:col>
      <xdr:colOff>28575</xdr:colOff>
      <xdr:row>1</xdr:row>
      <xdr:rowOff>0</xdr:rowOff>
    </xdr:from>
    <xdr:to>
      <xdr:col>15</xdr:col>
      <xdr:colOff>19050</xdr:colOff>
      <xdr:row>29</xdr:row>
      <xdr:rowOff>95250</xdr:rowOff>
    </xdr:to>
    <xdr:graphicFrame macro="">
      <xdr:nvGraphicFramePr>
        <xdr:cNvPr id="3" name="Totalpris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8.xml><?xml version="1.0" encoding="utf-8"?>
<xdr:wsDr xmlns:xdr="http://schemas.openxmlformats.org/drawingml/2006/spreadsheetDrawing" xmlns:a="http://schemas.openxmlformats.org/drawingml/2006/main">
  <xdr:twoCellAnchor>
    <xdr:from>
      <xdr:col>1</xdr:col>
      <xdr:colOff>9525</xdr:colOff>
      <xdr:row>1</xdr:row>
      <xdr:rowOff>0</xdr:rowOff>
    </xdr:from>
    <xdr:to>
      <xdr:col>15</xdr:col>
      <xdr:colOff>0</xdr:colOff>
      <xdr:row>29</xdr:row>
      <xdr:rowOff>95250</xdr:rowOff>
    </xdr:to>
    <xdr:graphicFrame macro="">
      <xdr:nvGraphicFramePr>
        <xdr:cNvPr id="3" name="Totalprison"/>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9.xml><?xml version="1.0" encoding="utf-8"?>
<xdr:wsDr xmlns:xdr="http://schemas.openxmlformats.org/drawingml/2006/spreadsheetDrawing" xmlns:a="http://schemas.openxmlformats.org/drawingml/2006/main">
  <xdr:twoCellAnchor>
    <xdr:from>
      <xdr:col>10</xdr:col>
      <xdr:colOff>0</xdr:colOff>
      <xdr:row>6</xdr:row>
      <xdr:rowOff>137160</xdr:rowOff>
    </xdr:from>
    <xdr:to>
      <xdr:col>16</xdr:col>
      <xdr:colOff>590400</xdr:colOff>
      <xdr:row>18</xdr:row>
      <xdr:rowOff>53340</xdr:rowOff>
    </xdr:to>
    <xdr:sp macro="" textlink="">
      <xdr:nvSpPr>
        <xdr:cNvPr id="2" name="TextBox 1"/>
        <xdr:cNvSpPr txBox="1"/>
      </xdr:nvSpPr>
      <xdr:spPr>
        <a:xfrm>
          <a:off x="5962650" y="1137285"/>
          <a:ext cx="4248000" cy="18592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rgbClr val="4F81BD"/>
              </a:solidFill>
              <a:latin typeface="+mn-lt"/>
              <a:ea typeface="+mn-ea"/>
              <a:cs typeface="+mn-cs"/>
            </a:rPr>
            <a:t>Data notes</a:t>
          </a:r>
          <a:endParaRPr lang="en-NZ" sz="1100" b="1">
            <a:solidFill>
              <a:srgbClr val="4F81BD"/>
            </a:solidFill>
            <a:latin typeface="+mn-lt"/>
            <a:ea typeface="+mn-ea"/>
            <a:cs typeface="+mn-cs"/>
          </a:endParaRPr>
        </a:p>
        <a:p>
          <a:endParaRPr lang="en-NZ" sz="1100" i="1">
            <a:solidFill>
              <a:srgbClr val="4F81BD"/>
            </a:solidFill>
            <a:latin typeface="+mn-lt"/>
            <a:ea typeface="+mn-ea"/>
            <a:cs typeface="+mn-cs"/>
          </a:endParaRPr>
        </a:p>
        <a:p>
          <a:r>
            <a:rPr lang="en-NZ" sz="1100" i="1">
              <a:solidFill>
                <a:srgbClr val="4F81BD"/>
              </a:solidFill>
              <a:latin typeface="+mn-lt"/>
              <a:ea typeface="+mn-ea"/>
              <a:cs typeface="+mn-cs"/>
            </a:rPr>
            <a:t>Prison numbers -Short term prison forecast (to May 2016):</a:t>
          </a:r>
          <a:r>
            <a:rPr lang="en-NZ" sz="1100">
              <a:solidFill>
                <a:srgbClr val="4F81BD"/>
              </a:solidFill>
              <a:latin typeface="+mn-lt"/>
              <a:ea typeface="+mn-ea"/>
              <a:cs typeface="+mn-cs"/>
            </a:rPr>
            <a:t> </a:t>
          </a:r>
          <a:endParaRPr lang="en-NZ" sz="1100" i="1">
            <a:solidFill>
              <a:srgbClr val="4F81BD"/>
            </a:solidFill>
            <a:latin typeface="+mn-lt"/>
            <a:ea typeface="+mn-ea"/>
            <a:cs typeface="+mn-cs"/>
          </a:endParaRPr>
        </a:p>
        <a:p>
          <a:r>
            <a:rPr lang="en-NZ" sz="1100">
              <a:solidFill>
                <a:schemeClr val="dk1"/>
              </a:solidFill>
              <a:latin typeface="+mn-lt"/>
              <a:ea typeface="+mn-ea"/>
              <a:cs typeface="+mn-cs"/>
            </a:rPr>
            <a:t>Weekly</a:t>
          </a:r>
          <a:r>
            <a:rPr lang="en-NZ" sz="1100" baseline="0">
              <a:solidFill>
                <a:schemeClr val="dk1"/>
              </a:solidFill>
              <a:latin typeface="+mn-lt"/>
              <a:ea typeface="+mn-ea"/>
              <a:cs typeface="+mn-cs"/>
            </a:rPr>
            <a:t> c</a:t>
          </a:r>
          <a:r>
            <a:rPr lang="en-NZ" sz="1100">
              <a:solidFill>
                <a:schemeClr val="dk1"/>
              </a:solidFill>
              <a:latin typeface="+mn-lt"/>
              <a:ea typeface="+mn-ea"/>
              <a:cs typeface="+mn-cs"/>
            </a:rPr>
            <a:t>ounts of the numbers incarcerated.  The weekly figure reported uses the maximum daily total population figure of the relevant week, and the sentenced and remand components are based on that figure.  </a:t>
          </a:r>
          <a:endParaRPr lang="en-NZ"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15</xdr:col>
      <xdr:colOff>28575</xdr:colOff>
      <xdr:row>30</xdr:row>
      <xdr:rowOff>28575</xdr:rowOff>
    </xdr:to>
    <xdr:graphicFrame macro="">
      <xdr:nvGraphicFramePr>
        <xdr:cNvPr id="2" name="Courtdisposals"/>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0.xml><?xml version="1.0" encoding="utf-8"?>
<xdr:wsDr xmlns:xdr="http://schemas.openxmlformats.org/drawingml/2006/spreadsheetDrawing" xmlns:a="http://schemas.openxmlformats.org/drawingml/2006/main">
  <xdr:twoCellAnchor>
    <xdr:from>
      <xdr:col>10</xdr:col>
      <xdr:colOff>0</xdr:colOff>
      <xdr:row>6</xdr:row>
      <xdr:rowOff>137160</xdr:rowOff>
    </xdr:from>
    <xdr:to>
      <xdr:col>16</xdr:col>
      <xdr:colOff>590400</xdr:colOff>
      <xdr:row>18</xdr:row>
      <xdr:rowOff>53340</xdr:rowOff>
    </xdr:to>
    <xdr:sp macro="" textlink="">
      <xdr:nvSpPr>
        <xdr:cNvPr id="2" name="TextBox 1"/>
        <xdr:cNvSpPr txBox="1"/>
      </xdr:nvSpPr>
      <xdr:spPr>
        <a:xfrm>
          <a:off x="5962650" y="1137285"/>
          <a:ext cx="4248000" cy="185928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rgbClr val="4F81BD"/>
              </a:solidFill>
              <a:latin typeface="+mn-lt"/>
              <a:ea typeface="+mn-ea"/>
              <a:cs typeface="+mn-cs"/>
            </a:rPr>
            <a:t>Data notes</a:t>
          </a:r>
          <a:endParaRPr lang="en-NZ" sz="1100" b="1">
            <a:solidFill>
              <a:srgbClr val="4F81BD"/>
            </a:solidFill>
            <a:latin typeface="+mn-lt"/>
            <a:ea typeface="+mn-ea"/>
            <a:cs typeface="+mn-cs"/>
          </a:endParaRPr>
        </a:p>
        <a:p>
          <a:endParaRPr lang="en-NZ" sz="1100" i="1">
            <a:solidFill>
              <a:srgbClr val="4F81BD"/>
            </a:solidFill>
            <a:latin typeface="+mn-lt"/>
            <a:ea typeface="+mn-ea"/>
            <a:cs typeface="+mn-cs"/>
          </a:endParaRPr>
        </a:p>
        <a:p>
          <a:r>
            <a:rPr lang="en-NZ" sz="1100" i="1">
              <a:solidFill>
                <a:srgbClr val="4F81BD"/>
              </a:solidFill>
              <a:latin typeface="+mn-lt"/>
              <a:ea typeface="+mn-ea"/>
              <a:cs typeface="+mn-cs"/>
            </a:rPr>
            <a:t>Prison numbers- Long term prison forecast (to 2025): </a:t>
          </a:r>
        </a:p>
        <a:p>
          <a:r>
            <a:rPr lang="en-NZ" sz="1100">
              <a:solidFill>
                <a:schemeClr val="dk1"/>
              </a:solidFill>
              <a:latin typeface="+mn-lt"/>
              <a:ea typeface="+mn-ea"/>
              <a:cs typeface="+mn-cs"/>
            </a:rPr>
            <a:t>Counts of the numbers incarcerated.  The annual figure reported is the maximum monthly number recorded for the relevant fiscal year. Monthly numbers are the maximum total population figures in the last week of the relevant month. Note that the maximum total prison population in a year will not always equal the sum of the sentenced and remand populations.  This is because the individual maximum totals need not occur in the same month as each other.</a:t>
          </a:r>
          <a:endParaRPr lang="en-NZ" sz="1100"/>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1</xdr:col>
      <xdr:colOff>0</xdr:colOff>
      <xdr:row>1</xdr:row>
      <xdr:rowOff>0</xdr:rowOff>
    </xdr:from>
    <xdr:to>
      <xdr:col>15</xdr:col>
      <xdr:colOff>28575</xdr:colOff>
      <xdr:row>30</xdr:row>
      <xdr:rowOff>28575</xdr:rowOff>
    </xdr:to>
    <xdr:graphicFrame macro="">
      <xdr:nvGraphicFramePr>
        <xdr:cNvPr id="2" name="Legalai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2.xml><?xml version="1.0" encoding="utf-8"?>
<xdr:wsDr xmlns:xdr="http://schemas.openxmlformats.org/drawingml/2006/spreadsheetDrawing" xmlns:a="http://schemas.openxmlformats.org/drawingml/2006/main">
  <xdr:twoCellAnchor>
    <xdr:from>
      <xdr:col>6</xdr:col>
      <xdr:colOff>7620</xdr:colOff>
      <xdr:row>5</xdr:row>
      <xdr:rowOff>0</xdr:rowOff>
    </xdr:from>
    <xdr:to>
      <xdr:col>12</xdr:col>
      <xdr:colOff>598020</xdr:colOff>
      <xdr:row>14</xdr:row>
      <xdr:rowOff>38100</xdr:rowOff>
    </xdr:to>
    <xdr:sp macro="" textlink="">
      <xdr:nvSpPr>
        <xdr:cNvPr id="2" name="TextBox 1"/>
        <xdr:cNvSpPr txBox="1"/>
      </xdr:nvSpPr>
      <xdr:spPr>
        <a:xfrm>
          <a:off x="4341495" y="1000125"/>
          <a:ext cx="4248000" cy="14954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a:solidFill>
                <a:srgbClr val="4F81BD"/>
              </a:solidFill>
              <a:latin typeface="+mn-lt"/>
              <a:ea typeface="+mn-ea"/>
              <a:cs typeface="+mn-cs"/>
            </a:rPr>
            <a:t>Data notes</a:t>
          </a:r>
          <a:endParaRPr lang="en-NZ" sz="1100" b="1">
            <a:solidFill>
              <a:srgbClr val="4F81BD"/>
            </a:solidFill>
            <a:latin typeface="+mn-lt"/>
            <a:ea typeface="+mn-ea"/>
            <a:cs typeface="+mn-cs"/>
          </a:endParaRPr>
        </a:p>
        <a:p>
          <a:endParaRPr lang="en-NZ" sz="1100" i="1">
            <a:solidFill>
              <a:srgbClr val="4F81BD"/>
            </a:solidFill>
            <a:latin typeface="+mn-lt"/>
            <a:ea typeface="+mn-ea"/>
            <a:cs typeface="+mn-cs"/>
          </a:endParaRPr>
        </a:p>
        <a:p>
          <a:r>
            <a:rPr lang="en-NZ" sz="1100" i="1">
              <a:solidFill>
                <a:srgbClr val="4F81BD"/>
              </a:solidFill>
              <a:latin typeface="+mn-lt"/>
              <a:ea typeface="+mn-ea"/>
              <a:cs typeface="+mn-cs"/>
            </a:rPr>
            <a:t>Legal aid expenditure excluding debt recovery </a:t>
          </a:r>
          <a:endParaRPr lang="en-NZ" sz="1100" i="0">
            <a:solidFill>
              <a:srgbClr val="4F81BD"/>
            </a:solidFill>
            <a:latin typeface="+mn-lt"/>
            <a:ea typeface="+mn-ea"/>
            <a:cs typeface="+mn-cs"/>
          </a:endParaRPr>
        </a:p>
        <a:p>
          <a:r>
            <a:rPr lang="en-NZ" sz="1100">
              <a:solidFill>
                <a:schemeClr val="dk1"/>
              </a:solidFill>
              <a:latin typeface="+mn-lt"/>
              <a:ea typeface="+mn-ea"/>
              <a:cs typeface="+mn-cs"/>
            </a:rPr>
            <a:t>Total accrued and actual expenditure.  The total accrued expenditure is made up of the total expenditure under each jurisdiction (criminal, family and civil) plus expenditure on Waitangi Tribunal cases, the duty solicitor scheme, and the police detention legal aid (PDLA) scheme.  </a:t>
          </a:r>
        </a:p>
        <a:p>
          <a:endParaRPr lang="en-NZ" sz="1100"/>
        </a:p>
        <a:p>
          <a:endParaRPr lang="en-NZ"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6</xdr:col>
      <xdr:colOff>0</xdr:colOff>
      <xdr:row>3</xdr:row>
      <xdr:rowOff>76201</xdr:rowOff>
    </xdr:from>
    <xdr:to>
      <xdr:col>12</xdr:col>
      <xdr:colOff>571500</xdr:colOff>
      <xdr:row>28</xdr:row>
      <xdr:rowOff>66676</xdr:rowOff>
    </xdr:to>
    <xdr:sp macro="" textlink="">
      <xdr:nvSpPr>
        <xdr:cNvPr id="2" name="TextBox 1"/>
        <xdr:cNvSpPr txBox="1"/>
      </xdr:nvSpPr>
      <xdr:spPr>
        <a:xfrm>
          <a:off x="3752850" y="723901"/>
          <a:ext cx="4229100" cy="4038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b="1">
              <a:solidFill>
                <a:srgbClr val="4F81BD"/>
              </a:solidFill>
            </a:rPr>
            <a:t>Data notes</a:t>
          </a:r>
        </a:p>
        <a:p>
          <a:endParaRPr lang="en-NZ" sz="1100">
            <a:solidFill>
              <a:srgbClr val="4F81BD"/>
            </a:solidFill>
          </a:endParaRPr>
        </a:p>
        <a:p>
          <a:r>
            <a:rPr lang="en-NZ" sz="1100" i="1">
              <a:solidFill>
                <a:srgbClr val="4F81BD"/>
              </a:solidFill>
              <a:latin typeface="+mn-lt"/>
              <a:ea typeface="+mn-ea"/>
              <a:cs typeface="+mn-cs"/>
            </a:rPr>
            <a:t>Numbers in the court system </a:t>
          </a:r>
        </a:p>
        <a:p>
          <a:r>
            <a:rPr lang="en-NZ" sz="1100" i="0">
              <a:solidFill>
                <a:schemeClr val="dk1"/>
              </a:solidFill>
              <a:latin typeface="+mn-lt"/>
              <a:ea typeface="+mn-ea"/>
              <a:cs typeface="+mn-cs"/>
            </a:rPr>
            <a:t>T</a:t>
          </a:r>
          <a:r>
            <a:rPr lang="en-NZ" sz="1100">
              <a:solidFill>
                <a:schemeClr val="dk1"/>
              </a:solidFill>
              <a:latin typeface="+mn-lt"/>
              <a:ea typeface="+mn-ea"/>
              <a:cs typeface="+mn-cs"/>
            </a:rPr>
            <a:t>he number of cases disposed in a given month. </a:t>
          </a:r>
        </a:p>
        <a:p>
          <a:endParaRPr lang="en-NZ" sz="1100">
            <a:solidFill>
              <a:schemeClr val="dk1"/>
            </a:solidFill>
            <a:latin typeface="+mn-lt"/>
            <a:ea typeface="+mn-ea"/>
            <a:cs typeface="+mn-cs"/>
          </a:endParaRPr>
        </a:p>
        <a:p>
          <a:r>
            <a:rPr lang="en-NZ" sz="1100">
              <a:solidFill>
                <a:schemeClr val="dk1"/>
              </a:solidFill>
              <a:latin typeface="+mn-lt"/>
              <a:ea typeface="+mn-ea"/>
              <a:cs typeface="+mn-cs"/>
            </a:rPr>
            <a:t>This measure is chosen because of the need to relate court workload to numbers of people entering the courts to the numbers moving on to various sentences.  Cases split and merge during their progress through the courts system, so the number disposed is not the same as the number prosecuted, which in turn is not the same as the number charged.  However, all three quantities behave very similarly, so the quantity in the above graph is also similar in pattern over time to the numbers of prosecutions or charges entering the system.  </a:t>
          </a:r>
        </a:p>
        <a:p>
          <a:endParaRPr lang="en-NZ" sz="1100">
            <a:solidFill>
              <a:schemeClr val="dk1"/>
            </a:solidFill>
            <a:latin typeface="+mn-lt"/>
            <a:ea typeface="+mn-ea"/>
            <a:cs typeface="+mn-cs"/>
          </a:endParaRPr>
        </a:p>
        <a:p>
          <a:r>
            <a:rPr lang="en-NZ" sz="1100">
              <a:solidFill>
                <a:schemeClr val="dk1"/>
              </a:solidFill>
              <a:latin typeface="+mn-lt"/>
              <a:ea typeface="+mn-ea"/>
              <a:cs typeface="+mn-cs"/>
            </a:rPr>
            <a:t>We continue to review how these quantities are calculated.  For this report, the latest review substantially improved our handling of case mergers, many of which were being missed, resulting in a significant drop in the numbers counted.</a:t>
          </a:r>
        </a:p>
        <a:p>
          <a:endParaRPr lang="en-NZ" sz="1100">
            <a:solidFill>
              <a:schemeClr val="dk1"/>
            </a:solidFill>
            <a:latin typeface="+mn-lt"/>
            <a:ea typeface="+mn-ea"/>
            <a:cs typeface="+mn-cs"/>
          </a:endParaRPr>
        </a:p>
        <a:p>
          <a:r>
            <a:rPr lang="en-NZ" sz="1100">
              <a:solidFill>
                <a:schemeClr val="dk1"/>
              </a:solidFill>
              <a:latin typeface="+mn-lt"/>
              <a:ea typeface="+mn-ea"/>
              <a:cs typeface="+mn-cs"/>
            </a:rPr>
            <a:t>Changes in numbers charged could reflect changes in any or all of offending patterns, activities of enforcement agencies, and charging practices. </a:t>
          </a:r>
        </a:p>
        <a:p>
          <a:endParaRPr lang="en-NZ" sz="1100">
            <a:solidFill>
              <a:schemeClr val="dk1"/>
            </a:solidFill>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1</xdr:row>
      <xdr:rowOff>0</xdr:rowOff>
    </xdr:from>
    <xdr:to>
      <xdr:col>15</xdr:col>
      <xdr:colOff>28575</xdr:colOff>
      <xdr:row>30</xdr:row>
      <xdr:rowOff>28575</xdr:rowOff>
    </xdr:to>
    <xdr:graphicFrame macro="">
      <xdr:nvGraphicFramePr>
        <xdr:cNvPr id="2" name="Numberremanded"/>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5</xdr:col>
      <xdr:colOff>579120</xdr:colOff>
      <xdr:row>3</xdr:row>
      <xdr:rowOff>7620</xdr:rowOff>
    </xdr:from>
    <xdr:to>
      <xdr:col>13</xdr:col>
      <xdr:colOff>0</xdr:colOff>
      <xdr:row>20</xdr:row>
      <xdr:rowOff>114300</xdr:rowOff>
    </xdr:to>
    <xdr:sp macro="" textlink="">
      <xdr:nvSpPr>
        <xdr:cNvPr id="2" name="TextBox 1"/>
        <xdr:cNvSpPr txBox="1"/>
      </xdr:nvSpPr>
      <xdr:spPr>
        <a:xfrm>
          <a:off x="3749040" y="678180"/>
          <a:ext cx="4297680" cy="295656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NZ" sz="1100" b="1">
              <a:solidFill>
                <a:srgbClr val="4F81BD"/>
              </a:solidFill>
            </a:rPr>
            <a:t>Data notes</a:t>
          </a:r>
        </a:p>
        <a:p>
          <a:endParaRPr lang="en-NZ" sz="1100" b="1"/>
        </a:p>
        <a:p>
          <a:r>
            <a:rPr lang="en-NZ" sz="1100" b="0" i="1">
              <a:solidFill>
                <a:srgbClr val="4F81BD"/>
              </a:solidFill>
            </a:rPr>
            <a:t>Numbers remanded</a:t>
          </a:r>
        </a:p>
        <a:p>
          <a:r>
            <a:rPr lang="en-NZ" sz="1100" b="0" i="0"/>
            <a:t>The number of defendants beginning a period</a:t>
          </a:r>
          <a:r>
            <a:rPr lang="en-NZ" sz="1100" b="0" i="0" baseline="0"/>
            <a:t> of remand in custody in a new case in the given month.</a:t>
          </a:r>
        </a:p>
        <a:p>
          <a:endParaRPr lang="en-NZ" sz="1100" b="0" i="0" baseline="0"/>
        </a:p>
        <a:p>
          <a:r>
            <a:rPr lang="en-NZ" sz="1100" b="0" i="0" baseline="0"/>
            <a:t>Many defendants spend time before case completion both remanded in cistody and remanded on bail.  We aim to exclude those defendants returning to custodial remand after an interval on bail.  However, a small number of prolific offenders often have intricate patterns of court appearances and remand decisions, meaning that there will always be a small degree of imprecision in these figures.</a:t>
          </a:r>
          <a:endParaRPr lang="en-NZ" sz="1100" b="0" i="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utput_datatemplateJune.xlsm"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BookMark"/>
      <sheetName val="References"/>
      <sheetName val="Tables1 Drivers"/>
      <sheetName val="Tables3 Crown Law "/>
      <sheetName val="Tables4 Pre-sent reports "/>
      <sheetName val="Tables5 Collections "/>
      <sheetName val="Tables6 Comm sentence starts "/>
      <sheetName val="Tables7 Comm sentence muster "/>
      <sheetName val="Tables8 Postsent order starts "/>
      <sheetName val="Tables9 Postsent order musters "/>
      <sheetName val="Tables10 PoI "/>
      <sheetName val="Tables11 Prison "/>
      <sheetName val="Tables12 Legal Aid "/>
      <sheetName val="Drivers table text"/>
      <sheetName val="Section 3 comments"/>
      <sheetName val="Historic prison pop"/>
      <sheetName val="Incarceration rates"/>
      <sheetName val="Incarrates data"/>
      <sheetName val="Prison population"/>
      <sheetName val="Section 4 comments"/>
      <sheetName val="Section 5 main"/>
      <sheetName val="Court disposals"/>
      <sheetName val="Proportion remanded"/>
      <sheetName val="Numbers remanded"/>
      <sheetName val="Labels"/>
      <sheetName val="Ave remand time"/>
      <sheetName val="Proportion convicted"/>
      <sheetName val="Sentence distribution"/>
      <sheetName val="Sentence distrib chart"/>
      <sheetName val="Proportion Other"/>
      <sheetName val="Proportion fined"/>
      <sheetName val="Proportion Community"/>
      <sheetName val="Proportion jailed"/>
      <sheetName val="Average sentence lengths"/>
      <sheetName val="Proportion served"/>
      <sheetName val="Section 6 comments"/>
      <sheetName val="Section 6 data"/>
      <sheetName val="CL case disposals"/>
      <sheetName val="C Law case inflow"/>
      <sheetName val="C Law cases on hand"/>
      <sheetName val="Section 7 comments"/>
      <sheetName val="Section 7"/>
      <sheetName val="Written reports"/>
      <sheetName val="Oral reports"/>
      <sheetName val="Section 8"/>
      <sheetName val="Impositions"/>
      <sheetName val="Receipts"/>
      <sheetName val="Remittals"/>
      <sheetName val="Section 9 comment"/>
      <sheetName val="Labels2"/>
      <sheetName val="Section 9 starts"/>
      <sheetName val="Section 9 LP &amp; ES"/>
      <sheetName val="Section 9 musters etc"/>
      <sheetName val="Section 9 Times"/>
      <sheetName val="Total community sentences"/>
      <sheetName val="Home D starts"/>
      <sheetName val="Home D muster"/>
      <sheetName val="HD Time"/>
      <sheetName val="Comm D starts"/>
      <sheetName val="Comm D muster"/>
      <sheetName val="CD Time"/>
      <sheetName val="Int Sup starts"/>
      <sheetName val="Int Sup muster"/>
      <sheetName val="IS Time"/>
      <sheetName val="Supervision starts"/>
      <sheetName val="Supervision muster"/>
      <sheetName val="Supervision Time"/>
      <sheetName val="Community Work starts"/>
      <sheetName val="Community Work muster"/>
      <sheetName val="Community Time"/>
      <sheetName val="Parole starts"/>
      <sheetName val="Parole muster"/>
      <sheetName val="Parole Time"/>
      <sheetName val="Release on conditions starts"/>
      <sheetName val="Release on conditions muster"/>
      <sheetName val="PRC Time"/>
      <sheetName val="PDC conditions starts"/>
      <sheetName val="PDC conditions muster"/>
      <sheetName val="PDC Time"/>
      <sheetName val="LPES musters"/>
      <sheetName val="LPES starts table"/>
      <sheetName val="Life parole Time"/>
      <sheetName val="ext sup Time"/>
      <sheetName val="Court Servicing Hours"/>
      <sheetName val="Pre-release enquiries"/>
      <sheetName val="Home Leave Reports"/>
      <sheetName val="Parole Progress Reports"/>
      <sheetName val="Section 10"/>
      <sheetName val="Total prison(shortterm)"/>
      <sheetName val="Remand(shortterm)"/>
      <sheetName val="Sentenced(shortterm)"/>
      <sheetName val="Totalprison(longterm)"/>
      <sheetName val="Remand(longterm)"/>
      <sheetName val="Sentenced(longterm)"/>
      <sheetName val="Prison_Sent_Remand(shortterm)"/>
      <sheetName val="Prison_Sent_Remand (longterm)"/>
      <sheetName val="Section 11"/>
      <sheetName val="Legal Aid"/>
      <sheetName val="2014 numbers"/>
      <sheetName val="2013 numbers"/>
      <sheetName val="LAS Monitoring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row r="5">
          <cell r="P5">
            <v>5124</v>
          </cell>
          <cell r="R5">
            <v>984</v>
          </cell>
          <cell r="T5">
            <v>6024</v>
          </cell>
        </row>
        <row r="6">
          <cell r="P6">
            <v>5095</v>
          </cell>
          <cell r="R6">
            <v>989</v>
          </cell>
          <cell r="T6">
            <v>5950</v>
          </cell>
        </row>
        <row r="7">
          <cell r="P7">
            <v>5026</v>
          </cell>
          <cell r="R7">
            <v>1113</v>
          </cell>
          <cell r="T7">
            <v>6135</v>
          </cell>
        </row>
        <row r="8">
          <cell r="P8">
            <v>5345</v>
          </cell>
          <cell r="R8">
            <v>1364</v>
          </cell>
          <cell r="T8">
            <v>6613</v>
          </cell>
        </row>
        <row r="9">
          <cell r="P9">
            <v>5734</v>
          </cell>
          <cell r="R9">
            <v>1456</v>
          </cell>
          <cell r="T9">
            <v>7081</v>
          </cell>
        </row>
        <row r="10">
          <cell r="P10">
            <v>6056</v>
          </cell>
          <cell r="R10">
            <v>1687</v>
          </cell>
          <cell r="T10">
            <v>7664</v>
          </cell>
        </row>
        <row r="11">
          <cell r="P11">
            <v>6409</v>
          </cell>
          <cell r="R11">
            <v>1794</v>
          </cell>
          <cell r="T11">
            <v>8148</v>
          </cell>
        </row>
        <row r="12">
          <cell r="P12">
            <v>6623</v>
          </cell>
          <cell r="R12">
            <v>1831</v>
          </cell>
          <cell r="T12">
            <v>8427</v>
          </cell>
        </row>
        <row r="13">
          <cell r="P13">
            <v>6462</v>
          </cell>
          <cell r="R13">
            <v>1972</v>
          </cell>
          <cell r="T13">
            <v>8373</v>
          </cell>
        </row>
        <row r="14">
          <cell r="P14">
            <v>6832</v>
          </cell>
          <cell r="R14">
            <v>1952</v>
          </cell>
          <cell r="T14">
            <v>8753</v>
          </cell>
        </row>
        <row r="15">
          <cell r="P15">
            <v>6986</v>
          </cell>
          <cell r="R15">
            <v>2046</v>
          </cell>
          <cell r="T15">
            <v>8845</v>
          </cell>
        </row>
        <row r="16">
          <cell r="P16">
            <v>6818</v>
          </cell>
          <cell r="R16">
            <v>2053</v>
          </cell>
          <cell r="T16">
            <v>8690</v>
          </cell>
        </row>
        <row r="17">
          <cell r="P17">
            <v>6919</v>
          </cell>
          <cell r="R17">
            <v>1926</v>
          </cell>
          <cell r="T17">
            <v>8743</v>
          </cell>
        </row>
        <row r="18">
          <cell r="P18">
            <v>6960</v>
          </cell>
          <cell r="R18">
            <v>1874</v>
          </cell>
          <cell r="T18">
            <v>8640</v>
          </cell>
        </row>
        <row r="19">
          <cell r="P19">
            <v>6933</v>
          </cell>
          <cell r="R19">
            <v>2198</v>
          </cell>
          <cell r="T19">
            <v>8906</v>
          </cell>
        </row>
        <row r="20">
          <cell r="Q20">
            <v>6902.5850206404939</v>
          </cell>
        </row>
      </sheetData>
      <sheetData sheetId="96" refreshError="1"/>
      <sheetData sheetId="97" refreshError="1"/>
      <sheetData sheetId="98" refreshError="1"/>
      <sheetData sheetId="99" refreshError="1"/>
      <sheetData sheetId="10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usticeinfo@justice.govt.nz" TargetMode="External"/><Relationship Id="rId1" Type="http://schemas.openxmlformats.org/officeDocument/2006/relationships/hyperlink" Target="http://www.justice.govt.nz/justice-sector/statistics/forecasts"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30.bin"/><Relationship Id="rId1" Type="http://schemas.openxmlformats.org/officeDocument/2006/relationships/hyperlink" Target="http://tinyurl.com/n4d5lft" TargetMode="Externa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37.xml"/><Relationship Id="rId2" Type="http://schemas.openxmlformats.org/officeDocument/2006/relationships/printerSettings" Target="../printerSettings/printerSettings38.bin"/><Relationship Id="rId1" Type="http://schemas.openxmlformats.org/officeDocument/2006/relationships/hyperlink" Target="http://tinyurl.com/o2cty67" TargetMode="External"/></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40.xml"/><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42.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7.xml.rels><?xml version="1.0" encoding="UTF-8" standalone="yes"?>
<Relationships xmlns="http://schemas.openxmlformats.org/package/2006/relationships"><Relationship Id="rId3" Type="http://schemas.openxmlformats.org/officeDocument/2006/relationships/drawing" Target="../drawings/drawing44.xml"/><Relationship Id="rId2" Type="http://schemas.openxmlformats.org/officeDocument/2006/relationships/printerSettings" Target="../printerSettings/printerSettings45.bin"/><Relationship Id="rId1" Type="http://schemas.openxmlformats.org/officeDocument/2006/relationships/hyperlink" Target="http://tinyurl.com/zsa8wev" TargetMode="External"/></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7.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48.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9.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50.bin"/></Relationships>
</file>

<file path=xl/worksheets/_rels/sheet53.xml.rels><?xml version="1.0" encoding="UTF-8" standalone="yes"?>
<Relationships xmlns="http://schemas.openxmlformats.org/package/2006/relationships"><Relationship Id="rId3" Type="http://schemas.openxmlformats.org/officeDocument/2006/relationships/drawing" Target="../drawings/drawing49.xml"/><Relationship Id="rId2" Type="http://schemas.openxmlformats.org/officeDocument/2006/relationships/printerSettings" Target="../printerSettings/printerSettings51.bin"/><Relationship Id="rId1" Type="http://schemas.openxmlformats.org/officeDocument/2006/relationships/hyperlink" Target="http://tinyurl.com/zsa8wev" TargetMode="Externa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3.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4.bin"/></Relationships>
</file>

<file path=xl/worksheets/_rels/sheet57.xml.rels><?xml version="1.0" encoding="UTF-8" standalone="yes"?>
<Relationships xmlns="http://schemas.openxmlformats.org/package/2006/relationships"><Relationship Id="rId3" Type="http://schemas.openxmlformats.org/officeDocument/2006/relationships/drawing" Target="../drawings/drawing52.xml"/><Relationship Id="rId2" Type="http://schemas.openxmlformats.org/officeDocument/2006/relationships/printerSettings" Target="../printerSettings/printerSettings55.bin"/><Relationship Id="rId1" Type="http://schemas.openxmlformats.org/officeDocument/2006/relationships/hyperlink" Target="http://tinyurl.com/zsa8wev" TargetMode="External"/></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6.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6.bin"/><Relationship Id="rId1" Type="http://schemas.openxmlformats.org/officeDocument/2006/relationships/hyperlink" Target="http://www.prisonstudies.org/world-prison-brief" TargetMode="External"/></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8.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9.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60.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61.bin"/></Relationships>
</file>

<file path=xl/worksheets/_rels/sheet64.xml.rels><?xml version="1.0" encoding="UTF-8" standalone="yes"?>
<Relationships xmlns="http://schemas.openxmlformats.org/package/2006/relationships"><Relationship Id="rId3" Type="http://schemas.openxmlformats.org/officeDocument/2006/relationships/drawing" Target="../drawings/drawing59.xml"/><Relationship Id="rId2" Type="http://schemas.openxmlformats.org/officeDocument/2006/relationships/printerSettings" Target="../printerSettings/printerSettings62.bin"/><Relationship Id="rId1" Type="http://schemas.openxmlformats.org/officeDocument/2006/relationships/hyperlink" Target="http://tinyurl.com/h9yx2e2" TargetMode="External"/></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63.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4.bin"/></Relationships>
</file>

<file path=xl/worksheets/_rels/sheet67.xml.rels><?xml version="1.0" encoding="UTF-8" standalone="yes"?>
<Relationships xmlns="http://schemas.openxmlformats.org/package/2006/relationships"><Relationship Id="rId3" Type="http://schemas.openxmlformats.org/officeDocument/2006/relationships/drawing" Target="../drawings/drawing62.xml"/><Relationship Id="rId2" Type="http://schemas.openxmlformats.org/officeDocument/2006/relationships/printerSettings" Target="../printerSettings/printerSettings65.bin"/><Relationship Id="rId1" Type="http://schemas.openxmlformats.org/officeDocument/2006/relationships/hyperlink" Target="http://tinyurl.com/hxjvqsk" TargetMode="External"/></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http://tinyurl.com/j7y2flk" TargetMode="External"/><Relationship Id="rId7" Type="http://schemas.openxmlformats.org/officeDocument/2006/relationships/hyperlink" Target="http://tinyurl.com/zlek9md" TargetMode="External"/><Relationship Id="rId2" Type="http://schemas.openxmlformats.org/officeDocument/2006/relationships/hyperlink" Target="http://tinyurl.com/htfwr7m" TargetMode="External"/><Relationship Id="rId1" Type="http://schemas.openxmlformats.org/officeDocument/2006/relationships/hyperlink" Target="http://tinyurl.com/l5t5k48" TargetMode="External"/><Relationship Id="rId6" Type="http://schemas.openxmlformats.org/officeDocument/2006/relationships/hyperlink" Target="http://tinyurl.com/moxkg99" TargetMode="External"/><Relationship Id="rId5" Type="http://schemas.openxmlformats.org/officeDocument/2006/relationships/hyperlink" Target="http://tinyurl.com/z9bzfom" TargetMode="External"/><Relationship Id="rId4" Type="http://schemas.openxmlformats.org/officeDocument/2006/relationships/hyperlink" Target="http://tinyurl.com/hzcxyw5"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O27"/>
  <sheetViews>
    <sheetView showGridLines="0" workbookViewId="0">
      <selection activeCell="B3" sqref="B3"/>
    </sheetView>
  </sheetViews>
  <sheetFormatPr defaultRowHeight="12.75"/>
  <sheetData>
    <row r="1" spans="2:15" ht="15">
      <c r="B1" s="74" t="s">
        <v>124</v>
      </c>
      <c r="H1" s="2" t="s">
        <v>121</v>
      </c>
    </row>
    <row r="2" spans="2:15" ht="15">
      <c r="B2" s="70" t="s">
        <v>154</v>
      </c>
      <c r="H2" s="41" t="s">
        <v>122</v>
      </c>
    </row>
    <row r="8" spans="2:15">
      <c r="O8" s="2"/>
    </row>
    <row r="24" spans="1:2" ht="15">
      <c r="B24" s="70" t="s">
        <v>127</v>
      </c>
    </row>
    <row r="25" spans="1:2" ht="15">
      <c r="A25" s="71"/>
      <c r="B25" s="71" t="s">
        <v>126</v>
      </c>
    </row>
    <row r="26" spans="1:2" ht="15">
      <c r="B26" s="71" t="s">
        <v>119</v>
      </c>
    </row>
    <row r="27" spans="1:2">
      <c r="B27" s="41" t="s">
        <v>120</v>
      </c>
    </row>
  </sheetData>
  <hyperlinks>
    <hyperlink ref="B27" r:id="rId1"/>
    <hyperlink ref="H2" r:id="rId2"/>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sheetPr codeName="Sheet10">
    <pageSetUpPr fitToPage="1"/>
  </sheetPr>
  <dimension ref="A1"/>
  <sheetViews>
    <sheetView showGridLines="0" workbookViewId="0"/>
  </sheetViews>
  <sheetFormatPr defaultRowHeight="12.75"/>
  <sheetData>
    <row r="1" spans="1:1">
      <c r="A1" s="41" t="s">
        <v>112</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4" orientation="landscape" r:id="rId1"/>
  <drawing r:id="rId2"/>
</worksheet>
</file>

<file path=xl/worksheets/sheet11.xml><?xml version="1.0" encoding="utf-8"?>
<worksheet xmlns="http://schemas.openxmlformats.org/spreadsheetml/2006/main" xmlns:r="http://schemas.openxmlformats.org/officeDocument/2006/relationships">
  <sheetPr codeName="Sheet11"/>
  <dimension ref="A1:D303"/>
  <sheetViews>
    <sheetView showGridLines="0" workbookViewId="0"/>
  </sheetViews>
  <sheetFormatPr defaultRowHeight="12.75"/>
  <cols>
    <col min="3" max="3" width="10.7109375" customWidth="1"/>
  </cols>
  <sheetData>
    <row r="1" spans="1:4">
      <c r="A1" s="41" t="s">
        <v>112</v>
      </c>
    </row>
    <row r="2" spans="1:4" ht="25.5">
      <c r="B2" s="47" t="s">
        <v>11</v>
      </c>
      <c r="C2" s="81" t="s">
        <v>62</v>
      </c>
      <c r="D2" s="47" t="s">
        <v>0</v>
      </c>
    </row>
    <row r="3" spans="1:4">
      <c r="B3" s="45">
        <v>36707</v>
      </c>
      <c r="C3" s="43">
        <v>707</v>
      </c>
      <c r="D3" s="43"/>
    </row>
    <row r="4" spans="1:4">
      <c r="B4" s="46">
        <v>36738</v>
      </c>
      <c r="C4" s="43">
        <v>711</v>
      </c>
      <c r="D4" s="43"/>
    </row>
    <row r="5" spans="1:4">
      <c r="B5" s="45">
        <v>36769</v>
      </c>
      <c r="C5" s="43">
        <v>725</v>
      </c>
      <c r="D5" s="43"/>
    </row>
    <row r="6" spans="1:4">
      <c r="B6" s="46">
        <v>36799</v>
      </c>
      <c r="C6" s="43">
        <v>633</v>
      </c>
      <c r="D6" s="43"/>
    </row>
    <row r="7" spans="1:4">
      <c r="B7" s="45">
        <v>36830</v>
      </c>
      <c r="C7" s="43">
        <v>655</v>
      </c>
      <c r="D7" s="43"/>
    </row>
    <row r="8" spans="1:4">
      <c r="B8" s="46">
        <v>36860</v>
      </c>
      <c r="C8" s="43">
        <v>642</v>
      </c>
      <c r="D8" s="43"/>
    </row>
    <row r="9" spans="1:4">
      <c r="B9" s="45">
        <v>36891</v>
      </c>
      <c r="C9" s="43">
        <v>588</v>
      </c>
      <c r="D9" s="43"/>
    </row>
    <row r="10" spans="1:4">
      <c r="B10" s="46">
        <v>36922</v>
      </c>
      <c r="C10" s="43">
        <v>762</v>
      </c>
      <c r="D10" s="43"/>
    </row>
    <row r="11" spans="1:4">
      <c r="B11" s="45">
        <v>36950</v>
      </c>
      <c r="C11" s="43">
        <v>782</v>
      </c>
      <c r="D11" s="43"/>
    </row>
    <row r="12" spans="1:4">
      <c r="B12" s="46">
        <v>36981</v>
      </c>
      <c r="C12" s="43">
        <v>851</v>
      </c>
      <c r="D12" s="43"/>
    </row>
    <row r="13" spans="1:4">
      <c r="B13" s="45">
        <v>37011</v>
      </c>
      <c r="C13" s="43">
        <v>680</v>
      </c>
      <c r="D13" s="43"/>
    </row>
    <row r="14" spans="1:4">
      <c r="B14" s="46">
        <v>37042</v>
      </c>
      <c r="C14" s="43">
        <v>767</v>
      </c>
      <c r="D14" s="43"/>
    </row>
    <row r="15" spans="1:4">
      <c r="B15" s="45">
        <v>37072</v>
      </c>
      <c r="C15" s="43">
        <v>668</v>
      </c>
      <c r="D15" s="43"/>
    </row>
    <row r="16" spans="1:4">
      <c r="B16" s="46">
        <v>37103</v>
      </c>
      <c r="C16" s="43">
        <v>726</v>
      </c>
      <c r="D16" s="43"/>
    </row>
    <row r="17" spans="2:4">
      <c r="B17" s="45">
        <v>37134</v>
      </c>
      <c r="C17" s="43">
        <v>785</v>
      </c>
      <c r="D17" s="43"/>
    </row>
    <row r="18" spans="2:4">
      <c r="B18" s="46">
        <v>37164</v>
      </c>
      <c r="C18" s="43">
        <v>729</v>
      </c>
      <c r="D18" s="43"/>
    </row>
    <row r="19" spans="2:4">
      <c r="B19" s="45">
        <v>37195</v>
      </c>
      <c r="C19" s="43">
        <v>745</v>
      </c>
      <c r="D19" s="43"/>
    </row>
    <row r="20" spans="2:4">
      <c r="B20" s="46">
        <v>37225</v>
      </c>
      <c r="C20" s="43">
        <v>740</v>
      </c>
      <c r="D20" s="43"/>
    </row>
    <row r="21" spans="2:4">
      <c r="B21" s="45">
        <v>37256</v>
      </c>
      <c r="C21" s="43">
        <v>670</v>
      </c>
      <c r="D21" s="43"/>
    </row>
    <row r="22" spans="2:4">
      <c r="B22" s="46">
        <v>37287</v>
      </c>
      <c r="C22" s="43">
        <v>713</v>
      </c>
      <c r="D22" s="43"/>
    </row>
    <row r="23" spans="2:4">
      <c r="B23" s="45">
        <v>37315</v>
      </c>
      <c r="C23" s="43">
        <v>739</v>
      </c>
      <c r="D23" s="43"/>
    </row>
    <row r="24" spans="2:4">
      <c r="B24" s="46">
        <v>37346</v>
      </c>
      <c r="C24" s="43">
        <v>672</v>
      </c>
      <c r="D24" s="43"/>
    </row>
    <row r="25" spans="2:4">
      <c r="B25" s="45">
        <v>37376</v>
      </c>
      <c r="C25" s="43">
        <v>722</v>
      </c>
      <c r="D25" s="43"/>
    </row>
    <row r="26" spans="2:4">
      <c r="B26" s="46">
        <v>37407</v>
      </c>
      <c r="C26" s="43">
        <v>808</v>
      </c>
      <c r="D26" s="43"/>
    </row>
    <row r="27" spans="2:4">
      <c r="B27" s="45">
        <v>37437</v>
      </c>
      <c r="C27" s="43">
        <v>728</v>
      </c>
      <c r="D27" s="43"/>
    </row>
    <row r="28" spans="2:4">
      <c r="B28" s="46">
        <v>37468</v>
      </c>
      <c r="C28" s="43">
        <v>710</v>
      </c>
      <c r="D28" s="43"/>
    </row>
    <row r="29" spans="2:4">
      <c r="B29" s="45">
        <v>37499</v>
      </c>
      <c r="C29" s="43">
        <v>820</v>
      </c>
      <c r="D29" s="43"/>
    </row>
    <row r="30" spans="2:4">
      <c r="B30" s="46">
        <v>37529</v>
      </c>
      <c r="C30" s="43">
        <v>679</v>
      </c>
      <c r="D30" s="43"/>
    </row>
    <row r="31" spans="2:4">
      <c r="B31" s="45">
        <v>37560</v>
      </c>
      <c r="C31" s="43">
        <v>736</v>
      </c>
      <c r="D31" s="43"/>
    </row>
    <row r="32" spans="2:4">
      <c r="B32" s="46">
        <v>37590</v>
      </c>
      <c r="C32" s="43">
        <v>812</v>
      </c>
      <c r="D32" s="43"/>
    </row>
    <row r="33" spans="2:4">
      <c r="B33" s="45">
        <v>37621</v>
      </c>
      <c r="C33" s="43">
        <v>722</v>
      </c>
      <c r="D33" s="43"/>
    </row>
    <row r="34" spans="2:4">
      <c r="B34" s="46">
        <v>37652</v>
      </c>
      <c r="C34" s="43">
        <v>751</v>
      </c>
      <c r="D34" s="43"/>
    </row>
    <row r="35" spans="2:4">
      <c r="B35" s="45">
        <v>37680</v>
      </c>
      <c r="C35" s="43">
        <v>726</v>
      </c>
      <c r="D35" s="43"/>
    </row>
    <row r="36" spans="2:4">
      <c r="B36" s="46">
        <v>37711</v>
      </c>
      <c r="C36" s="43">
        <v>766</v>
      </c>
      <c r="D36" s="43"/>
    </row>
    <row r="37" spans="2:4">
      <c r="B37" s="45">
        <v>37741</v>
      </c>
      <c r="C37" s="43">
        <v>740</v>
      </c>
      <c r="D37" s="43"/>
    </row>
    <row r="38" spans="2:4">
      <c r="B38" s="46">
        <v>37772</v>
      </c>
      <c r="C38" s="43">
        <v>835</v>
      </c>
      <c r="D38" s="43"/>
    </row>
    <row r="39" spans="2:4">
      <c r="B39" s="45">
        <v>37802</v>
      </c>
      <c r="C39" s="43">
        <v>715</v>
      </c>
      <c r="D39" s="43"/>
    </row>
    <row r="40" spans="2:4">
      <c r="B40" s="46">
        <v>37833</v>
      </c>
      <c r="C40" s="43">
        <v>818.4375</v>
      </c>
      <c r="D40" s="43"/>
    </row>
    <row r="41" spans="2:4">
      <c r="B41" s="45">
        <v>37864</v>
      </c>
      <c r="C41" s="43">
        <v>814.4375</v>
      </c>
      <c r="D41" s="43"/>
    </row>
    <row r="42" spans="2:4">
      <c r="B42" s="46">
        <v>37894</v>
      </c>
      <c r="C42" s="43">
        <v>824.4375</v>
      </c>
      <c r="D42" s="43"/>
    </row>
    <row r="43" spans="2:4">
      <c r="B43" s="45">
        <v>37925</v>
      </c>
      <c r="C43" s="43">
        <v>932.4375</v>
      </c>
      <c r="D43" s="43"/>
    </row>
    <row r="44" spans="2:4">
      <c r="B44" s="46">
        <v>37955</v>
      </c>
      <c r="C44" s="43">
        <v>802.4375</v>
      </c>
      <c r="D44" s="43"/>
    </row>
    <row r="45" spans="2:4">
      <c r="B45" s="45">
        <v>37986</v>
      </c>
      <c r="C45" s="43">
        <v>831.4375</v>
      </c>
      <c r="D45" s="43"/>
    </row>
    <row r="46" spans="2:4">
      <c r="B46" s="46">
        <v>38017</v>
      </c>
      <c r="C46" s="43">
        <v>807.4375</v>
      </c>
      <c r="D46" s="43"/>
    </row>
    <row r="47" spans="2:4">
      <c r="B47" s="45">
        <v>38046</v>
      </c>
      <c r="C47" s="43">
        <v>872.4375</v>
      </c>
      <c r="D47" s="43"/>
    </row>
    <row r="48" spans="2:4">
      <c r="B48" s="46">
        <v>38077</v>
      </c>
      <c r="C48" s="43">
        <v>897.4375</v>
      </c>
      <c r="D48" s="43"/>
    </row>
    <row r="49" spans="2:4">
      <c r="B49" s="45">
        <v>38107</v>
      </c>
      <c r="C49" s="43">
        <v>846.4375</v>
      </c>
      <c r="D49" s="43"/>
    </row>
    <row r="50" spans="2:4">
      <c r="B50" s="46">
        <v>38138</v>
      </c>
      <c r="C50" s="43">
        <v>905.4375</v>
      </c>
      <c r="D50" s="43"/>
    </row>
    <row r="51" spans="2:4">
      <c r="B51" s="45">
        <v>38168</v>
      </c>
      <c r="C51" s="43">
        <v>855.4375</v>
      </c>
      <c r="D51" s="43"/>
    </row>
    <row r="52" spans="2:4">
      <c r="B52" s="46">
        <v>38199</v>
      </c>
      <c r="C52" s="43">
        <v>843.4375</v>
      </c>
      <c r="D52" s="43"/>
    </row>
    <row r="53" spans="2:4">
      <c r="B53" s="45">
        <v>38230</v>
      </c>
      <c r="C53" s="43">
        <v>913.4375</v>
      </c>
      <c r="D53" s="43"/>
    </row>
    <row r="54" spans="2:4">
      <c r="B54" s="46">
        <v>38260</v>
      </c>
      <c r="C54" s="43">
        <v>881.4375</v>
      </c>
      <c r="D54" s="43"/>
    </row>
    <row r="55" spans="2:4">
      <c r="B55" s="45">
        <v>38291</v>
      </c>
      <c r="C55" s="43">
        <v>801.4375</v>
      </c>
      <c r="D55" s="43"/>
    </row>
    <row r="56" spans="2:4">
      <c r="B56" s="46">
        <v>38321</v>
      </c>
      <c r="C56" s="43">
        <v>913.4375</v>
      </c>
      <c r="D56" s="43"/>
    </row>
    <row r="57" spans="2:4">
      <c r="B57" s="45">
        <v>38352</v>
      </c>
      <c r="C57" s="43">
        <v>867.4375</v>
      </c>
      <c r="D57" s="43"/>
    </row>
    <row r="58" spans="2:4">
      <c r="B58" s="46">
        <v>38383</v>
      </c>
      <c r="C58" s="43">
        <v>838.4375</v>
      </c>
      <c r="D58" s="43"/>
    </row>
    <row r="59" spans="2:4">
      <c r="B59" s="45">
        <v>38411</v>
      </c>
      <c r="C59" s="43">
        <v>818.4375</v>
      </c>
      <c r="D59" s="43"/>
    </row>
    <row r="60" spans="2:4">
      <c r="B60" s="46">
        <v>38442</v>
      </c>
      <c r="C60" s="43">
        <v>876.4375</v>
      </c>
      <c r="D60" s="43"/>
    </row>
    <row r="61" spans="2:4">
      <c r="B61" s="45">
        <v>38472</v>
      </c>
      <c r="C61" s="43">
        <v>861.4375</v>
      </c>
      <c r="D61" s="43"/>
    </row>
    <row r="62" spans="2:4">
      <c r="B62" s="46">
        <v>38503</v>
      </c>
      <c r="C62" s="43">
        <v>935.4375</v>
      </c>
      <c r="D62" s="43"/>
    </row>
    <row r="63" spans="2:4">
      <c r="B63" s="45">
        <v>38533</v>
      </c>
      <c r="C63" s="43">
        <v>883.4375</v>
      </c>
      <c r="D63" s="43"/>
    </row>
    <row r="64" spans="2:4">
      <c r="B64" s="46">
        <v>38564</v>
      </c>
      <c r="C64" s="43">
        <v>915.4375</v>
      </c>
      <c r="D64" s="43"/>
    </row>
    <row r="65" spans="2:4">
      <c r="B65" s="45">
        <v>38595</v>
      </c>
      <c r="C65" s="43">
        <v>998.4375</v>
      </c>
      <c r="D65" s="43"/>
    </row>
    <row r="66" spans="2:4">
      <c r="B66" s="46">
        <v>38625</v>
      </c>
      <c r="C66" s="43">
        <v>954.4375</v>
      </c>
      <c r="D66" s="43"/>
    </row>
    <row r="67" spans="2:4">
      <c r="B67" s="45">
        <v>38656</v>
      </c>
      <c r="C67" s="43">
        <v>971.4375</v>
      </c>
      <c r="D67" s="43"/>
    </row>
    <row r="68" spans="2:4">
      <c r="B68" s="46">
        <v>38686</v>
      </c>
      <c r="C68" s="43">
        <v>998.4375</v>
      </c>
      <c r="D68" s="43"/>
    </row>
    <row r="69" spans="2:4">
      <c r="B69" s="45">
        <v>38717</v>
      </c>
      <c r="C69" s="43">
        <v>929.4375</v>
      </c>
      <c r="D69" s="43"/>
    </row>
    <row r="70" spans="2:4">
      <c r="B70" s="46">
        <v>38748</v>
      </c>
      <c r="C70" s="43">
        <v>882.4375</v>
      </c>
      <c r="D70" s="43"/>
    </row>
    <row r="71" spans="2:4">
      <c r="B71" s="45">
        <v>38776</v>
      </c>
      <c r="C71" s="43">
        <v>962.4375</v>
      </c>
      <c r="D71" s="43"/>
    </row>
    <row r="72" spans="2:4">
      <c r="B72" s="46">
        <v>38807</v>
      </c>
      <c r="C72" s="43">
        <v>1031.4375</v>
      </c>
      <c r="D72" s="43"/>
    </row>
    <row r="73" spans="2:4">
      <c r="B73" s="45">
        <v>38837</v>
      </c>
      <c r="C73" s="43">
        <v>871.4375</v>
      </c>
      <c r="D73" s="43"/>
    </row>
    <row r="74" spans="2:4">
      <c r="B74" s="46">
        <v>38868</v>
      </c>
      <c r="C74" s="43">
        <v>1044.4375</v>
      </c>
      <c r="D74" s="43"/>
    </row>
    <row r="75" spans="2:4">
      <c r="B75" s="45">
        <v>38898</v>
      </c>
      <c r="C75" s="43">
        <v>960.4375</v>
      </c>
      <c r="D75" s="43"/>
    </row>
    <row r="76" spans="2:4">
      <c r="B76" s="46">
        <v>38929</v>
      </c>
      <c r="C76" s="43">
        <v>963.4375</v>
      </c>
      <c r="D76" s="43"/>
    </row>
    <row r="77" spans="2:4">
      <c r="B77" s="45">
        <v>38960</v>
      </c>
      <c r="C77" s="43">
        <v>1049.4375</v>
      </c>
      <c r="D77" s="43"/>
    </row>
    <row r="78" spans="2:4">
      <c r="B78" s="46">
        <v>38990</v>
      </c>
      <c r="C78" s="43">
        <v>935.4375</v>
      </c>
      <c r="D78" s="43"/>
    </row>
    <row r="79" spans="2:4">
      <c r="B79" s="45">
        <v>39021</v>
      </c>
      <c r="C79" s="43">
        <v>882.4375</v>
      </c>
      <c r="D79" s="43"/>
    </row>
    <row r="80" spans="2:4">
      <c r="B80" s="46">
        <v>39051</v>
      </c>
      <c r="C80" s="43">
        <v>1004.4375</v>
      </c>
      <c r="D80" s="43"/>
    </row>
    <row r="81" spans="2:4">
      <c r="B81" s="45">
        <v>39082</v>
      </c>
      <c r="C81" s="43">
        <v>905.4375</v>
      </c>
      <c r="D81" s="43"/>
    </row>
    <row r="82" spans="2:4">
      <c r="B82" s="46">
        <v>39113</v>
      </c>
      <c r="C82" s="43">
        <v>958.4375</v>
      </c>
      <c r="D82" s="43"/>
    </row>
    <row r="83" spans="2:4">
      <c r="B83" s="45">
        <v>39141</v>
      </c>
      <c r="C83" s="43">
        <v>945.4375</v>
      </c>
      <c r="D83" s="43"/>
    </row>
    <row r="84" spans="2:4">
      <c r="B84" s="46">
        <v>39172</v>
      </c>
      <c r="C84" s="43">
        <v>1113.4375</v>
      </c>
      <c r="D84" s="43"/>
    </row>
    <row r="85" spans="2:4">
      <c r="B85" s="45">
        <v>39202</v>
      </c>
      <c r="C85" s="43">
        <v>870.4375</v>
      </c>
      <c r="D85" s="43"/>
    </row>
    <row r="86" spans="2:4">
      <c r="B86" s="46">
        <v>39233</v>
      </c>
      <c r="C86" s="43">
        <v>1142.4375</v>
      </c>
      <c r="D86" s="43"/>
    </row>
    <row r="87" spans="2:4">
      <c r="B87" s="45">
        <v>39263</v>
      </c>
      <c r="C87" s="43">
        <v>975.4375</v>
      </c>
      <c r="D87" s="43"/>
    </row>
    <row r="88" spans="2:4">
      <c r="B88" s="46">
        <v>39294</v>
      </c>
      <c r="C88" s="43">
        <v>1013.4375</v>
      </c>
      <c r="D88" s="43"/>
    </row>
    <row r="89" spans="2:4">
      <c r="B89" s="45">
        <v>39325</v>
      </c>
      <c r="C89" s="43">
        <v>1167.4375</v>
      </c>
      <c r="D89" s="43"/>
    </row>
    <row r="90" spans="2:4">
      <c r="B90" s="46">
        <v>39355</v>
      </c>
      <c r="C90" s="43">
        <v>982.4375</v>
      </c>
      <c r="D90" s="43"/>
    </row>
    <row r="91" spans="2:4">
      <c r="B91" s="45">
        <v>39386</v>
      </c>
      <c r="C91" s="43">
        <v>984.4375</v>
      </c>
      <c r="D91" s="43"/>
    </row>
    <row r="92" spans="2:4">
      <c r="B92" s="46">
        <v>39416</v>
      </c>
      <c r="C92" s="43">
        <v>960.4375</v>
      </c>
      <c r="D92" s="43"/>
    </row>
    <row r="93" spans="2:4">
      <c r="B93" s="45">
        <v>39447</v>
      </c>
      <c r="C93" s="43">
        <v>831.4375</v>
      </c>
      <c r="D93" s="43"/>
    </row>
    <row r="94" spans="2:4">
      <c r="B94" s="46">
        <v>39478</v>
      </c>
      <c r="C94" s="43">
        <v>859.4375</v>
      </c>
      <c r="D94" s="43"/>
    </row>
    <row r="95" spans="2:4">
      <c r="B95" s="45">
        <v>39507</v>
      </c>
      <c r="C95" s="43">
        <v>933.4375</v>
      </c>
      <c r="D95" s="43"/>
    </row>
    <row r="96" spans="2:4">
      <c r="B96" s="46">
        <v>39538</v>
      </c>
      <c r="C96" s="43">
        <v>894.4375</v>
      </c>
      <c r="D96" s="43"/>
    </row>
    <row r="97" spans="2:4">
      <c r="B97" s="45">
        <v>39568</v>
      </c>
      <c r="C97" s="43">
        <v>933.4375</v>
      </c>
      <c r="D97" s="43"/>
    </row>
    <row r="98" spans="2:4">
      <c r="B98" s="46">
        <v>39599</v>
      </c>
      <c r="C98" s="43">
        <v>1014.4375</v>
      </c>
      <c r="D98" s="43"/>
    </row>
    <row r="99" spans="2:4">
      <c r="B99" s="45">
        <v>39629</v>
      </c>
      <c r="C99" s="43">
        <v>1058.4375</v>
      </c>
      <c r="D99" s="43"/>
    </row>
    <row r="100" spans="2:4">
      <c r="B100" s="46">
        <v>39660</v>
      </c>
      <c r="C100" s="43">
        <v>1108.4375</v>
      </c>
      <c r="D100" s="43"/>
    </row>
    <row r="101" spans="2:4">
      <c r="B101" s="45">
        <v>39691</v>
      </c>
      <c r="C101" s="43">
        <v>943.4375</v>
      </c>
      <c r="D101" s="43"/>
    </row>
    <row r="102" spans="2:4">
      <c r="B102" s="46">
        <v>39721</v>
      </c>
      <c r="C102" s="43">
        <v>1144.4375</v>
      </c>
      <c r="D102" s="43"/>
    </row>
    <row r="103" spans="2:4">
      <c r="B103" s="45">
        <v>39752</v>
      </c>
      <c r="C103" s="43">
        <v>1056.4375</v>
      </c>
      <c r="D103" s="43"/>
    </row>
    <row r="104" spans="2:4">
      <c r="B104" s="46">
        <v>39782</v>
      </c>
      <c r="C104" s="43">
        <v>933.4375</v>
      </c>
      <c r="D104" s="43"/>
    </row>
    <row r="105" spans="2:4">
      <c r="B105" s="45">
        <v>39813</v>
      </c>
      <c r="C105" s="43">
        <v>1066.4375</v>
      </c>
      <c r="D105" s="43"/>
    </row>
    <row r="106" spans="2:4">
      <c r="B106" s="46">
        <v>39844</v>
      </c>
      <c r="C106" s="43">
        <v>1052.4375</v>
      </c>
      <c r="D106" s="43"/>
    </row>
    <row r="107" spans="2:4">
      <c r="B107" s="45">
        <v>39872</v>
      </c>
      <c r="C107" s="43">
        <v>1087.4375</v>
      </c>
      <c r="D107" s="43"/>
    </row>
    <row r="108" spans="2:4">
      <c r="B108" s="46">
        <v>39903</v>
      </c>
      <c r="C108" s="43">
        <v>1069.34375</v>
      </c>
      <c r="D108" s="43"/>
    </row>
    <row r="109" spans="2:4">
      <c r="B109" s="45">
        <v>39933</v>
      </c>
      <c r="C109" s="43">
        <v>1031.34375</v>
      </c>
      <c r="D109" s="43"/>
    </row>
    <row r="110" spans="2:4">
      <c r="B110" s="46">
        <v>39964</v>
      </c>
      <c r="C110" s="43">
        <v>1006.34375</v>
      </c>
      <c r="D110" s="43"/>
    </row>
    <row r="111" spans="2:4">
      <c r="B111" s="45">
        <v>39994</v>
      </c>
      <c r="C111" s="43">
        <v>1045.34375</v>
      </c>
      <c r="D111" s="43"/>
    </row>
    <row r="112" spans="2:4">
      <c r="B112" s="46">
        <v>40025</v>
      </c>
      <c r="C112" s="43">
        <v>1046.34375</v>
      </c>
      <c r="D112" s="43"/>
    </row>
    <row r="113" spans="2:4">
      <c r="B113" s="45">
        <v>40056</v>
      </c>
      <c r="C113" s="43">
        <v>1062.34375</v>
      </c>
      <c r="D113" s="43"/>
    </row>
    <row r="114" spans="2:4">
      <c r="B114" s="46">
        <v>40086</v>
      </c>
      <c r="C114" s="43">
        <v>1091.34375</v>
      </c>
      <c r="D114" s="43"/>
    </row>
    <row r="115" spans="2:4">
      <c r="B115" s="45">
        <v>40117</v>
      </c>
      <c r="C115" s="43">
        <v>1060.34375</v>
      </c>
      <c r="D115" s="43"/>
    </row>
    <row r="116" spans="2:4">
      <c r="B116" s="46">
        <v>40147</v>
      </c>
      <c r="C116" s="43">
        <v>1011.34375</v>
      </c>
      <c r="D116" s="43"/>
    </row>
    <row r="117" spans="2:4">
      <c r="B117" s="45">
        <v>40178</v>
      </c>
      <c r="C117" s="43">
        <v>1068.34375</v>
      </c>
      <c r="D117" s="43"/>
    </row>
    <row r="118" spans="2:4">
      <c r="B118" s="46">
        <v>40209</v>
      </c>
      <c r="C118" s="43">
        <v>991.34375</v>
      </c>
      <c r="D118" s="43"/>
    </row>
    <row r="119" spans="2:4">
      <c r="B119" s="45">
        <v>40237</v>
      </c>
      <c r="C119" s="43">
        <v>973.34375</v>
      </c>
      <c r="D119" s="43"/>
    </row>
    <row r="120" spans="2:4">
      <c r="B120" s="46">
        <v>40268</v>
      </c>
      <c r="C120" s="43">
        <v>1106.34375</v>
      </c>
      <c r="D120" s="43"/>
    </row>
    <row r="121" spans="2:4">
      <c r="B121" s="45">
        <v>40298</v>
      </c>
      <c r="C121" s="43">
        <v>1031.34375</v>
      </c>
      <c r="D121" s="43"/>
    </row>
    <row r="122" spans="2:4">
      <c r="B122" s="46">
        <v>40329</v>
      </c>
      <c r="C122" s="43">
        <v>1125.34375</v>
      </c>
      <c r="D122" s="43"/>
    </row>
    <row r="123" spans="2:4">
      <c r="B123" s="45">
        <v>40359</v>
      </c>
      <c r="C123" s="43">
        <v>1074.34375</v>
      </c>
      <c r="D123" s="43"/>
    </row>
    <row r="124" spans="2:4">
      <c r="B124" s="46">
        <v>40390</v>
      </c>
      <c r="C124" s="43">
        <v>1129.34375</v>
      </c>
      <c r="D124" s="43"/>
    </row>
    <row r="125" spans="2:4">
      <c r="B125" s="45">
        <v>40421</v>
      </c>
      <c r="C125" s="43">
        <v>1078.34375</v>
      </c>
      <c r="D125" s="43"/>
    </row>
    <row r="126" spans="2:4">
      <c r="B126" s="46">
        <v>40451</v>
      </c>
      <c r="C126" s="43">
        <v>1020.34375</v>
      </c>
      <c r="D126" s="43"/>
    </row>
    <row r="127" spans="2:4">
      <c r="B127" s="45">
        <v>40482</v>
      </c>
      <c r="C127" s="43">
        <v>1062.34375</v>
      </c>
      <c r="D127" s="43"/>
    </row>
    <row r="128" spans="2:4">
      <c r="B128" s="46">
        <v>40512</v>
      </c>
      <c r="C128" s="43">
        <v>1023.34375</v>
      </c>
      <c r="D128" s="43"/>
    </row>
    <row r="129" spans="2:4">
      <c r="B129" s="45">
        <v>40543</v>
      </c>
      <c r="C129" s="43">
        <v>1084.34375</v>
      </c>
      <c r="D129" s="43"/>
    </row>
    <row r="130" spans="2:4">
      <c r="B130" s="46">
        <v>40574</v>
      </c>
      <c r="C130" s="43">
        <v>1030.34375</v>
      </c>
      <c r="D130" s="43"/>
    </row>
    <row r="131" spans="2:4">
      <c r="B131" s="45">
        <v>40602</v>
      </c>
      <c r="C131" s="43">
        <v>1037.34375</v>
      </c>
      <c r="D131" s="43"/>
    </row>
    <row r="132" spans="2:4">
      <c r="B132" s="46">
        <v>40633</v>
      </c>
      <c r="C132" s="43">
        <v>1064.34375</v>
      </c>
      <c r="D132" s="43"/>
    </row>
    <row r="133" spans="2:4">
      <c r="B133" s="45">
        <v>40663</v>
      </c>
      <c r="C133" s="43">
        <v>926.34375</v>
      </c>
      <c r="D133" s="43"/>
    </row>
    <row r="134" spans="2:4">
      <c r="B134" s="46">
        <v>40694</v>
      </c>
      <c r="C134" s="43">
        <v>1007.34375</v>
      </c>
      <c r="D134" s="43"/>
    </row>
    <row r="135" spans="2:4">
      <c r="B135" s="45">
        <v>40724</v>
      </c>
      <c r="C135" s="43">
        <v>1035.34375</v>
      </c>
      <c r="D135" s="43"/>
    </row>
    <row r="136" spans="2:4">
      <c r="B136" s="46">
        <v>40755</v>
      </c>
      <c r="C136" s="43">
        <v>1034.34375</v>
      </c>
      <c r="D136" s="43"/>
    </row>
    <row r="137" spans="2:4">
      <c r="B137" s="45">
        <v>40786</v>
      </c>
      <c r="C137" s="43">
        <v>1019.34375</v>
      </c>
      <c r="D137" s="43"/>
    </row>
    <row r="138" spans="2:4">
      <c r="B138" s="46">
        <v>40816</v>
      </c>
      <c r="C138" s="43">
        <v>1002.34375</v>
      </c>
      <c r="D138" s="43"/>
    </row>
    <row r="139" spans="2:4">
      <c r="B139" s="45">
        <v>40847</v>
      </c>
      <c r="C139" s="43">
        <v>1010.34375</v>
      </c>
      <c r="D139" s="43"/>
    </row>
    <row r="140" spans="2:4">
      <c r="B140" s="46">
        <v>40877</v>
      </c>
      <c r="C140" s="43">
        <v>1020.34375</v>
      </c>
      <c r="D140" s="43"/>
    </row>
    <row r="141" spans="2:4">
      <c r="B141" s="45">
        <v>40908</v>
      </c>
      <c r="C141" s="43">
        <v>955.34375</v>
      </c>
      <c r="D141" s="43"/>
    </row>
    <row r="142" spans="2:4">
      <c r="B142" s="46">
        <v>40939</v>
      </c>
      <c r="C142" s="43">
        <v>1021.34375</v>
      </c>
      <c r="D142" s="43"/>
    </row>
    <row r="143" spans="2:4">
      <c r="B143" s="45">
        <v>40968</v>
      </c>
      <c r="C143" s="43">
        <v>1021.34375</v>
      </c>
      <c r="D143" s="43"/>
    </row>
    <row r="144" spans="2:4">
      <c r="B144" s="46">
        <v>40999</v>
      </c>
      <c r="C144" s="43">
        <v>1044.34375</v>
      </c>
      <c r="D144" s="43"/>
    </row>
    <row r="145" spans="2:4">
      <c r="B145" s="45">
        <v>41029</v>
      </c>
      <c r="C145" s="43">
        <v>867.34375</v>
      </c>
      <c r="D145" s="43"/>
    </row>
    <row r="146" spans="2:4">
      <c r="B146" s="46">
        <v>41060</v>
      </c>
      <c r="C146" s="43">
        <v>1063.34375</v>
      </c>
      <c r="D146" s="43"/>
    </row>
    <row r="147" spans="2:4">
      <c r="B147" s="45">
        <v>41090</v>
      </c>
      <c r="C147" s="43">
        <v>942.34375</v>
      </c>
      <c r="D147" s="43"/>
    </row>
    <row r="148" spans="2:4">
      <c r="B148" s="46">
        <v>41121</v>
      </c>
      <c r="C148" s="43">
        <v>940.34375</v>
      </c>
      <c r="D148" s="43"/>
    </row>
    <row r="149" spans="2:4">
      <c r="B149" s="45">
        <v>41152</v>
      </c>
      <c r="C149" s="43">
        <v>956.34375</v>
      </c>
      <c r="D149" s="43"/>
    </row>
    <row r="150" spans="2:4">
      <c r="B150" s="46">
        <v>41182</v>
      </c>
      <c r="C150" s="43">
        <v>962.34375</v>
      </c>
      <c r="D150" s="43"/>
    </row>
    <row r="151" spans="2:4">
      <c r="B151" s="45">
        <v>41213</v>
      </c>
      <c r="C151" s="43">
        <v>1043.34375</v>
      </c>
      <c r="D151" s="43"/>
    </row>
    <row r="152" spans="2:4">
      <c r="B152" s="46">
        <v>41243</v>
      </c>
      <c r="C152" s="43">
        <v>1029.34375</v>
      </c>
      <c r="D152" s="43"/>
    </row>
    <row r="153" spans="2:4">
      <c r="B153" s="45">
        <v>41274</v>
      </c>
      <c r="C153" s="43">
        <v>979.34375</v>
      </c>
      <c r="D153" s="43"/>
    </row>
    <row r="154" spans="2:4">
      <c r="B154" s="46">
        <v>41305</v>
      </c>
      <c r="C154" s="43">
        <v>971.34375</v>
      </c>
      <c r="D154" s="43"/>
    </row>
    <row r="155" spans="2:4">
      <c r="B155" s="45">
        <v>41333</v>
      </c>
      <c r="C155" s="43">
        <v>880.34375</v>
      </c>
      <c r="D155" s="43"/>
    </row>
    <row r="156" spans="2:4">
      <c r="B156" s="46">
        <v>41364</v>
      </c>
      <c r="C156" s="43">
        <v>982.34375</v>
      </c>
      <c r="D156" s="43"/>
    </row>
    <row r="157" spans="2:4">
      <c r="B157" s="45">
        <v>41394</v>
      </c>
      <c r="C157" s="43">
        <v>923.34375</v>
      </c>
      <c r="D157" s="43"/>
    </row>
    <row r="158" spans="2:4">
      <c r="B158" s="46">
        <v>41425</v>
      </c>
      <c r="C158" s="43">
        <v>959.34375</v>
      </c>
      <c r="D158" s="43"/>
    </row>
    <row r="159" spans="2:4">
      <c r="B159" s="45">
        <v>41455</v>
      </c>
      <c r="C159" s="43">
        <v>847.34375</v>
      </c>
      <c r="D159" s="43"/>
    </row>
    <row r="160" spans="2:4">
      <c r="B160" s="46">
        <v>41486</v>
      </c>
      <c r="C160" s="43">
        <v>885.34375</v>
      </c>
      <c r="D160" s="43"/>
    </row>
    <row r="161" spans="2:4">
      <c r="B161" s="45">
        <v>41517</v>
      </c>
      <c r="C161" s="43">
        <v>963.34375</v>
      </c>
      <c r="D161" s="43"/>
    </row>
    <row r="162" spans="2:4">
      <c r="B162" s="46">
        <v>41547</v>
      </c>
      <c r="C162" s="43">
        <v>842.34375</v>
      </c>
      <c r="D162" s="43"/>
    </row>
    <row r="163" spans="2:4">
      <c r="B163" s="45">
        <v>41578</v>
      </c>
      <c r="C163" s="43">
        <v>924.34375</v>
      </c>
      <c r="D163" s="43"/>
    </row>
    <row r="164" spans="2:4">
      <c r="B164" s="46">
        <v>41608</v>
      </c>
      <c r="C164" s="43">
        <v>870.34375</v>
      </c>
      <c r="D164" s="43"/>
    </row>
    <row r="165" spans="2:4">
      <c r="B165" s="45">
        <v>41639</v>
      </c>
      <c r="C165" s="43">
        <v>874.34375</v>
      </c>
      <c r="D165" s="43"/>
    </row>
    <row r="166" spans="2:4">
      <c r="B166" s="46">
        <v>41670</v>
      </c>
      <c r="C166" s="43">
        <v>937.34375</v>
      </c>
      <c r="D166" s="43"/>
    </row>
    <row r="167" spans="2:4">
      <c r="B167" s="45">
        <v>41698</v>
      </c>
      <c r="C167" s="43">
        <v>930.34375</v>
      </c>
      <c r="D167" s="43"/>
    </row>
    <row r="168" spans="2:4">
      <c r="B168" s="46">
        <v>41729</v>
      </c>
      <c r="C168" s="26">
        <v>1022.34375</v>
      </c>
      <c r="D168" s="43"/>
    </row>
    <row r="169" spans="2:4">
      <c r="B169" s="45">
        <v>41759</v>
      </c>
      <c r="C169" s="26">
        <v>843.34375</v>
      </c>
      <c r="D169" s="43"/>
    </row>
    <row r="170" spans="2:4">
      <c r="B170" s="46">
        <v>41790</v>
      </c>
      <c r="C170" s="26">
        <v>998.34375</v>
      </c>
      <c r="D170" s="43"/>
    </row>
    <row r="171" spans="2:4">
      <c r="B171" s="45">
        <v>41820</v>
      </c>
      <c r="C171" s="26">
        <v>913.34375</v>
      </c>
      <c r="D171" s="43"/>
    </row>
    <row r="172" spans="2:4">
      <c r="B172" s="46">
        <v>41851</v>
      </c>
      <c r="C172" s="26">
        <v>1023.34375</v>
      </c>
      <c r="D172" s="26"/>
    </row>
    <row r="173" spans="2:4">
      <c r="B173" s="45">
        <v>41882</v>
      </c>
      <c r="C173" s="26">
        <v>943.34375</v>
      </c>
      <c r="D173" s="26"/>
    </row>
    <row r="174" spans="2:4">
      <c r="B174" s="46">
        <v>41912</v>
      </c>
      <c r="C174" s="26">
        <v>977.34375</v>
      </c>
      <c r="D174" s="26"/>
    </row>
    <row r="175" spans="2:4">
      <c r="B175" s="45">
        <v>41943</v>
      </c>
      <c r="C175" s="43">
        <v>998.34375</v>
      </c>
      <c r="D175" s="26"/>
    </row>
    <row r="176" spans="2:4">
      <c r="B176" s="46">
        <v>41973</v>
      </c>
      <c r="C176" s="43">
        <v>876.34375</v>
      </c>
      <c r="D176" s="26"/>
    </row>
    <row r="177" spans="2:4">
      <c r="B177" s="45">
        <v>42004</v>
      </c>
      <c r="C177" s="43">
        <v>1034.34375</v>
      </c>
      <c r="D177" s="26"/>
    </row>
    <row r="178" spans="2:4">
      <c r="B178" s="46">
        <v>42035</v>
      </c>
      <c r="C178" s="43">
        <v>974.34375</v>
      </c>
      <c r="D178" s="26"/>
    </row>
    <row r="179" spans="2:4">
      <c r="B179" s="45">
        <v>42063</v>
      </c>
      <c r="C179" s="43">
        <v>943.34375</v>
      </c>
      <c r="D179" s="26"/>
    </row>
    <row r="180" spans="2:4">
      <c r="B180" s="46">
        <v>42094</v>
      </c>
      <c r="C180" s="26">
        <v>1042.34375</v>
      </c>
      <c r="D180" s="26"/>
    </row>
    <row r="181" spans="2:4">
      <c r="B181" s="45">
        <v>42124</v>
      </c>
      <c r="C181" s="43">
        <v>986.34375</v>
      </c>
      <c r="D181" s="26"/>
    </row>
    <row r="182" spans="2:4">
      <c r="B182" s="46">
        <v>42155</v>
      </c>
      <c r="C182" s="43">
        <v>987.34375</v>
      </c>
      <c r="D182" s="26"/>
    </row>
    <row r="183" spans="2:4">
      <c r="B183" s="45">
        <v>42185</v>
      </c>
      <c r="C183" s="43">
        <v>1049.34375</v>
      </c>
      <c r="D183" s="26"/>
    </row>
    <row r="184" spans="2:4">
      <c r="B184" s="46">
        <v>42216</v>
      </c>
      <c r="C184" s="43">
        <v>1120.34375</v>
      </c>
      <c r="D184" s="43">
        <v>1120.34375</v>
      </c>
    </row>
    <row r="185" spans="2:4">
      <c r="B185" s="45">
        <v>42247</v>
      </c>
      <c r="C185" s="43">
        <v>1150.34375</v>
      </c>
      <c r="D185" s="43">
        <v>1150.34375</v>
      </c>
    </row>
    <row r="186" spans="2:4">
      <c r="B186" s="46">
        <v>42277</v>
      </c>
      <c r="C186" s="43">
        <v>1040.34375</v>
      </c>
      <c r="D186" s="43">
        <v>1040.34375</v>
      </c>
    </row>
    <row r="187" spans="2:4">
      <c r="B187" s="45">
        <v>42308</v>
      </c>
      <c r="C187" s="43">
        <v>1074.34375</v>
      </c>
      <c r="D187" s="43">
        <v>1133.9732008271226</v>
      </c>
    </row>
    <row r="188" spans="2:4">
      <c r="B188" s="46">
        <v>42338</v>
      </c>
      <c r="C188" s="43">
        <v>1091.34375</v>
      </c>
      <c r="D188" s="43">
        <v>1045.0698844624801</v>
      </c>
    </row>
    <row r="189" spans="2:4">
      <c r="B189" s="45">
        <v>42369</v>
      </c>
      <c r="C189" s="43">
        <v>1290.34375</v>
      </c>
      <c r="D189" s="43">
        <v>1068.6423041383493</v>
      </c>
    </row>
    <row r="190" spans="2:4">
      <c r="B190" s="46">
        <v>42400</v>
      </c>
      <c r="C190" s="43"/>
      <c r="D190" s="43">
        <v>1062.9818985591303</v>
      </c>
    </row>
    <row r="191" spans="2:4">
      <c r="B191" s="45">
        <v>42429</v>
      </c>
      <c r="C191" s="43"/>
      <c r="D191" s="43">
        <v>1053.9350617263949</v>
      </c>
    </row>
    <row r="192" spans="2:4">
      <c r="B192" s="46">
        <v>42460</v>
      </c>
      <c r="C192" s="43"/>
      <c r="D192" s="43">
        <v>1130.8654575585585</v>
      </c>
    </row>
    <row r="193" spans="2:4">
      <c r="B193" s="45">
        <v>42490</v>
      </c>
      <c r="C193" s="43"/>
      <c r="D193" s="43">
        <v>1009.6343138588895</v>
      </c>
    </row>
    <row r="194" spans="2:4">
      <c r="B194" s="46">
        <v>42521</v>
      </c>
      <c r="C194" s="43"/>
      <c r="D194" s="43">
        <v>1086.3426513216295</v>
      </c>
    </row>
    <row r="195" spans="2:4">
      <c r="B195" s="45">
        <v>42551</v>
      </c>
      <c r="C195" s="43"/>
      <c r="D195" s="43">
        <v>1067.6343536465918</v>
      </c>
    </row>
    <row r="196" spans="2:4">
      <c r="B196" s="46">
        <v>42582</v>
      </c>
      <c r="C196" s="43"/>
      <c r="D196" s="43">
        <v>1123.3833264115301</v>
      </c>
    </row>
    <row r="197" spans="2:4">
      <c r="B197" s="45">
        <v>42613</v>
      </c>
      <c r="C197" s="43"/>
      <c r="D197" s="43">
        <v>1109.9556322740355</v>
      </c>
    </row>
    <row r="198" spans="2:4">
      <c r="B198" s="46">
        <v>42643</v>
      </c>
      <c r="C198" s="43"/>
      <c r="D198" s="43">
        <v>1080.5235432296954</v>
      </c>
    </row>
    <row r="199" spans="2:4">
      <c r="B199" s="45">
        <v>42674</v>
      </c>
      <c r="C199" s="43"/>
      <c r="D199" s="43">
        <v>1086.7293957583963</v>
      </c>
    </row>
    <row r="200" spans="2:4">
      <c r="B200" s="46">
        <v>42704</v>
      </c>
      <c r="C200" s="43"/>
      <c r="D200" s="43">
        <v>986.88899841581815</v>
      </c>
    </row>
    <row r="201" spans="2:4">
      <c r="B201" s="45">
        <v>42735</v>
      </c>
      <c r="C201" s="43"/>
      <c r="D201" s="43">
        <v>1081.8029704911239</v>
      </c>
    </row>
    <row r="202" spans="2:4">
      <c r="B202" s="46">
        <v>42766</v>
      </c>
      <c r="C202" s="43"/>
      <c r="D202" s="43">
        <v>1052.0924219031842</v>
      </c>
    </row>
    <row r="203" spans="2:4">
      <c r="B203" s="45">
        <v>42794</v>
      </c>
      <c r="C203" s="43"/>
      <c r="D203" s="43">
        <v>1037.1990929810852</v>
      </c>
    </row>
    <row r="204" spans="2:4">
      <c r="B204" s="46">
        <v>42825</v>
      </c>
      <c r="C204" s="43"/>
      <c r="D204" s="43">
        <v>1129.1273863473916</v>
      </c>
    </row>
    <row r="205" spans="2:4">
      <c r="B205" s="45">
        <v>42855</v>
      </c>
      <c r="C205" s="43"/>
      <c r="D205" s="43">
        <v>1039.2828504812016</v>
      </c>
    </row>
    <row r="206" spans="2:4">
      <c r="B206" s="46">
        <v>42886</v>
      </c>
      <c r="C206" s="43"/>
      <c r="D206" s="43">
        <v>1078.8672785953777</v>
      </c>
    </row>
    <row r="207" spans="2:4">
      <c r="B207" s="45">
        <v>42916</v>
      </c>
      <c r="C207" s="43"/>
      <c r="D207" s="43">
        <v>1099.4509478470252</v>
      </c>
    </row>
    <row r="208" spans="2:4">
      <c r="B208" s="46">
        <v>42947</v>
      </c>
      <c r="C208" s="43"/>
      <c r="D208" s="43">
        <v>1151.466686237663</v>
      </c>
    </row>
    <row r="209" spans="2:4">
      <c r="B209" s="45">
        <v>42978</v>
      </c>
      <c r="C209" s="43"/>
      <c r="D209" s="43">
        <v>1173.7117208079371</v>
      </c>
    </row>
    <row r="210" spans="2:4">
      <c r="B210" s="46">
        <v>43008</v>
      </c>
      <c r="C210" s="43"/>
      <c r="D210" s="43">
        <v>1115.6943033600089</v>
      </c>
    </row>
    <row r="211" spans="2:4">
      <c r="B211" s="45">
        <v>43039</v>
      </c>
      <c r="C211" s="43"/>
      <c r="D211" s="43">
        <v>1122.8619128027813</v>
      </c>
    </row>
    <row r="212" spans="2:4">
      <c r="B212" s="46">
        <v>43069</v>
      </c>
      <c r="C212" s="43"/>
      <c r="D212" s="43">
        <v>1031.7634859182956</v>
      </c>
    </row>
    <row r="213" spans="2:4">
      <c r="B213" s="45">
        <v>43100</v>
      </c>
      <c r="C213" s="43"/>
      <c r="D213" s="43">
        <v>1111.1104440306717</v>
      </c>
    </row>
    <row r="214" spans="2:4">
      <c r="B214" s="46">
        <v>43131</v>
      </c>
      <c r="C214" s="43"/>
      <c r="D214" s="43">
        <v>1096.6808474595684</v>
      </c>
    </row>
    <row r="215" spans="2:4">
      <c r="B215" s="45">
        <v>43159</v>
      </c>
      <c r="C215" s="43"/>
      <c r="D215" s="43">
        <v>1082.1803576474556</v>
      </c>
    </row>
    <row r="216" spans="2:4">
      <c r="B216" s="46">
        <v>43190</v>
      </c>
      <c r="C216" s="43"/>
      <c r="D216" s="43">
        <v>1161.8725603743301</v>
      </c>
    </row>
    <row r="217" spans="2:4">
      <c r="B217" s="45">
        <v>43220</v>
      </c>
      <c r="C217" s="43"/>
      <c r="D217" s="43">
        <v>1051.3512144571775</v>
      </c>
    </row>
    <row r="218" spans="2:4">
      <c r="B218" s="46">
        <v>43251</v>
      </c>
      <c r="C218" s="43"/>
      <c r="D218" s="43">
        <v>1106.3578955599626</v>
      </c>
    </row>
    <row r="219" spans="2:4">
      <c r="B219" s="45">
        <v>43281</v>
      </c>
      <c r="C219" s="43"/>
      <c r="D219" s="43">
        <v>1101.4375860002449</v>
      </c>
    </row>
    <row r="220" spans="2:4">
      <c r="B220" s="46">
        <v>43312</v>
      </c>
      <c r="C220" s="43"/>
      <c r="D220" s="43">
        <v>1168.2779977940213</v>
      </c>
    </row>
    <row r="221" spans="2:4">
      <c r="B221" s="45">
        <v>43343</v>
      </c>
      <c r="C221" s="43"/>
      <c r="D221" s="43">
        <v>1167.8699752333152</v>
      </c>
    </row>
    <row r="222" spans="2:4">
      <c r="B222" s="46">
        <v>43373</v>
      </c>
      <c r="C222" s="43"/>
      <c r="D222" s="43">
        <v>1121.3498638749409</v>
      </c>
    </row>
    <row r="223" spans="2:4">
      <c r="B223" s="45">
        <v>43404</v>
      </c>
      <c r="C223" s="43"/>
      <c r="D223" s="43">
        <v>1125.3515718811373</v>
      </c>
    </row>
    <row r="224" spans="2:4">
      <c r="B224" s="46">
        <v>43434</v>
      </c>
      <c r="C224" s="43"/>
      <c r="D224" s="43">
        <v>1027.0251427870921</v>
      </c>
    </row>
    <row r="225" spans="2:4">
      <c r="B225" s="45">
        <v>43465</v>
      </c>
      <c r="C225" s="43"/>
      <c r="D225" s="43">
        <v>1111.5842215531645</v>
      </c>
    </row>
    <row r="226" spans="2:4">
      <c r="B226" s="46">
        <v>43496</v>
      </c>
      <c r="C226" s="43"/>
      <c r="D226" s="43">
        <v>1085.9673951587367</v>
      </c>
    </row>
    <row r="227" spans="2:4">
      <c r="B227" s="45">
        <v>43524</v>
      </c>
      <c r="C227" s="43"/>
      <c r="D227" s="43">
        <v>1069.100784326989</v>
      </c>
    </row>
    <row r="228" spans="2:4">
      <c r="B228" s="46">
        <v>43555</v>
      </c>
      <c r="C228" s="43"/>
      <c r="D228" s="43">
        <v>1154.204718395293</v>
      </c>
    </row>
    <row r="229" spans="2:4">
      <c r="B229" s="45">
        <v>43585</v>
      </c>
      <c r="C229" s="43"/>
      <c r="D229" s="43">
        <v>1053.3709088522298</v>
      </c>
    </row>
    <row r="230" spans="2:4">
      <c r="B230" s="46">
        <v>43616</v>
      </c>
      <c r="C230" s="43"/>
      <c r="D230" s="43">
        <v>1098.6278808809163</v>
      </c>
    </row>
    <row r="231" spans="2:4">
      <c r="B231" s="45">
        <v>43646</v>
      </c>
      <c r="C231" s="43"/>
      <c r="D231" s="43">
        <v>1105.4896840424769</v>
      </c>
    </row>
    <row r="232" spans="2:4">
      <c r="B232" s="46">
        <v>43677</v>
      </c>
      <c r="C232" s="43"/>
      <c r="D232" s="43">
        <v>1168.3821188127849</v>
      </c>
    </row>
    <row r="233" spans="2:4">
      <c r="B233" s="45">
        <v>43708</v>
      </c>
      <c r="C233" s="43"/>
      <c r="D233" s="43">
        <v>1178.0753958120165</v>
      </c>
    </row>
    <row r="234" spans="2:4">
      <c r="B234" s="46">
        <v>43738</v>
      </c>
      <c r="C234" s="43"/>
      <c r="D234" s="43">
        <v>1124.0323559356173</v>
      </c>
    </row>
    <row r="235" spans="2:4">
      <c r="B235" s="45">
        <v>43769</v>
      </c>
      <c r="C235" s="43"/>
      <c r="D235" s="43">
        <v>1128.1465859871</v>
      </c>
    </row>
    <row r="236" spans="2:4">
      <c r="B236" s="46">
        <v>43799</v>
      </c>
      <c r="C236" s="43"/>
      <c r="D236" s="43">
        <v>1032.1241522030421</v>
      </c>
    </row>
    <row r="237" spans="2:4">
      <c r="B237" s="45">
        <v>43830</v>
      </c>
      <c r="C237" s="43"/>
      <c r="D237" s="43">
        <v>1112.6788715801906</v>
      </c>
    </row>
    <row r="238" spans="2:4">
      <c r="B238" s="46">
        <v>43861</v>
      </c>
      <c r="C238" s="43"/>
      <c r="D238" s="43">
        <v>1092.2903104288202</v>
      </c>
    </row>
    <row r="239" spans="2:4">
      <c r="B239" s="45">
        <v>43890</v>
      </c>
      <c r="C239" s="43"/>
      <c r="D239" s="43">
        <v>1076.2126153628692</v>
      </c>
    </row>
    <row r="240" spans="2:4">
      <c r="B240" s="46">
        <v>43921</v>
      </c>
      <c r="C240" s="43"/>
      <c r="D240" s="43">
        <v>1157.7146067655822</v>
      </c>
    </row>
    <row r="241" spans="2:4">
      <c r="B241" s="45">
        <v>43951</v>
      </c>
      <c r="C241" s="43"/>
      <c r="D241" s="43">
        <v>1051.4508186410558</v>
      </c>
    </row>
    <row r="242" spans="2:4">
      <c r="B242" s="46">
        <v>43982</v>
      </c>
      <c r="C242" s="43"/>
      <c r="D242" s="43">
        <v>1102.6090357166324</v>
      </c>
    </row>
    <row r="243" spans="2:4">
      <c r="B243" s="45">
        <v>44012</v>
      </c>
      <c r="C243" s="43"/>
      <c r="D243" s="43">
        <v>1105.2330006672755</v>
      </c>
    </row>
    <row r="244" spans="2:4">
      <c r="B244" s="46">
        <v>44043</v>
      </c>
      <c r="C244" s="43"/>
      <c r="D244" s="43">
        <v>1172.2775400679141</v>
      </c>
    </row>
    <row r="245" spans="2:4">
      <c r="B245" s="45">
        <v>44074</v>
      </c>
      <c r="C245" s="43"/>
      <c r="D245" s="43">
        <v>1177.6011428884772</v>
      </c>
    </row>
    <row r="246" spans="2:4">
      <c r="B246" s="46">
        <v>44104</v>
      </c>
      <c r="C246" s="43"/>
      <c r="D246" s="43">
        <v>1126.3019321410336</v>
      </c>
    </row>
    <row r="247" spans="2:4">
      <c r="B247" s="45">
        <v>44135</v>
      </c>
      <c r="C247" s="43"/>
      <c r="D247" s="43">
        <v>1127.8844318872746</v>
      </c>
    </row>
    <row r="248" spans="2:4">
      <c r="B248" s="46">
        <v>44165</v>
      </c>
      <c r="C248" s="43"/>
      <c r="D248" s="43">
        <v>1028.4872542827079</v>
      </c>
    </row>
    <row r="249" spans="2:4">
      <c r="B249" s="45">
        <v>44196</v>
      </c>
      <c r="C249" s="43"/>
      <c r="D249" s="43">
        <v>1110.4311088069642</v>
      </c>
    </row>
    <row r="250" spans="2:4">
      <c r="B250" s="46">
        <v>44227</v>
      </c>
      <c r="C250" s="43"/>
      <c r="D250" s="43">
        <v>1087.4845819080858</v>
      </c>
    </row>
    <row r="251" spans="2:4">
      <c r="B251" s="45">
        <v>44255</v>
      </c>
      <c r="C251" s="43"/>
      <c r="D251" s="43">
        <v>1071.6158935207941</v>
      </c>
    </row>
    <row r="252" spans="2:4">
      <c r="B252" s="46">
        <v>44286</v>
      </c>
      <c r="C252" s="43"/>
      <c r="D252" s="43">
        <v>1155.7442440223051</v>
      </c>
    </row>
    <row r="253" spans="2:4">
      <c r="B253" s="45">
        <v>44316</v>
      </c>
      <c r="C253" s="43"/>
      <c r="D253" s="43">
        <v>1052.9399286074652</v>
      </c>
    </row>
    <row r="254" spans="2:4">
      <c r="B254" s="46">
        <v>44347</v>
      </c>
      <c r="C254" s="43"/>
      <c r="D254" s="43">
        <v>1101.0585444129847</v>
      </c>
    </row>
    <row r="255" spans="2:4">
      <c r="B255" s="45">
        <v>44377</v>
      </c>
      <c r="C255" s="43"/>
      <c r="D255" s="43">
        <v>1105.4628355400464</v>
      </c>
    </row>
    <row r="256" spans="2:4">
      <c r="B256" s="46">
        <v>44408</v>
      </c>
      <c r="C256" s="43"/>
      <c r="D256" s="43">
        <v>1169.8228387147699</v>
      </c>
    </row>
    <row r="257" spans="2:4">
      <c r="B257" s="45">
        <v>44439</v>
      </c>
      <c r="C257" s="43"/>
      <c r="D257" s="43">
        <v>1177.4669023960716</v>
      </c>
    </row>
    <row r="258" spans="2:4">
      <c r="B258" s="46">
        <v>44469</v>
      </c>
      <c r="C258" s="43"/>
      <c r="D258" s="43">
        <v>1125.7383679845082</v>
      </c>
    </row>
    <row r="259" spans="2:4">
      <c r="B259" s="45">
        <v>44500</v>
      </c>
      <c r="C259" s="43"/>
      <c r="D259" s="43">
        <v>1130.28039946475</v>
      </c>
    </row>
    <row r="260" spans="2:4">
      <c r="B260" s="46">
        <v>44530</v>
      </c>
      <c r="C260" s="43"/>
      <c r="D260" s="43">
        <v>1034.1613387183174</v>
      </c>
    </row>
    <row r="261" spans="2:4">
      <c r="B261" s="45">
        <v>44561</v>
      </c>
      <c r="C261" s="43"/>
      <c r="D261" s="43">
        <v>1116.1707319891568</v>
      </c>
    </row>
    <row r="262" spans="2:4">
      <c r="B262" s="46">
        <v>44592</v>
      </c>
      <c r="C262" s="43"/>
      <c r="D262" s="43">
        <v>1094.8755112116323</v>
      </c>
    </row>
    <row r="263" spans="2:4">
      <c r="B263" s="45">
        <v>44620</v>
      </c>
      <c r="C263" s="43"/>
      <c r="D263" s="43">
        <v>1078.8777073615738</v>
      </c>
    </row>
    <row r="264" spans="2:4">
      <c r="B264" s="46">
        <v>44651</v>
      </c>
      <c r="C264" s="43"/>
      <c r="D264" s="43">
        <v>1161.7453120503021</v>
      </c>
    </row>
    <row r="265" spans="2:4">
      <c r="B265" s="45">
        <v>44681</v>
      </c>
      <c r="C265" s="43"/>
      <c r="D265" s="43">
        <v>1057.1035387453917</v>
      </c>
    </row>
    <row r="266" spans="2:4">
      <c r="B266" s="46">
        <v>44712</v>
      </c>
      <c r="C266" s="43"/>
      <c r="D266" s="43">
        <v>1106.3969476731245</v>
      </c>
    </row>
    <row r="267" spans="2:4">
      <c r="B267" s="46">
        <v>44742</v>
      </c>
      <c r="C267" s="43"/>
      <c r="D267" s="43">
        <v>1108.6593976666284</v>
      </c>
    </row>
    <row r="268" spans="2:4">
      <c r="B268" s="45">
        <v>44773</v>
      </c>
      <c r="C268" s="43"/>
      <c r="D268" s="43">
        <v>1173.0431124343309</v>
      </c>
    </row>
    <row r="269" spans="2:4">
      <c r="B269" s="45">
        <v>44804</v>
      </c>
      <c r="C269" s="43"/>
      <c r="D269" s="43">
        <v>1178.782439620534</v>
      </c>
    </row>
    <row r="270" spans="2:4">
      <c r="B270" s="45">
        <v>44834</v>
      </c>
      <c r="C270" s="43"/>
      <c r="D270" s="43">
        <v>1127.6756324326504</v>
      </c>
    </row>
    <row r="271" spans="2:4">
      <c r="B271" s="45">
        <v>44865</v>
      </c>
      <c r="C271" s="43"/>
      <c r="D271" s="43">
        <v>1131.8034162794129</v>
      </c>
    </row>
    <row r="272" spans="2:4">
      <c r="B272" s="45">
        <v>44895</v>
      </c>
      <c r="C272" s="43"/>
      <c r="D272" s="43">
        <v>1035.0124507094154</v>
      </c>
    </row>
    <row r="273" spans="2:4">
      <c r="B273" s="45">
        <v>44926</v>
      </c>
      <c r="C273" s="43"/>
      <c r="D273" s="43">
        <v>1117.3476711261915</v>
      </c>
    </row>
    <row r="274" spans="2:4">
      <c r="B274" s="45">
        <v>44957</v>
      </c>
      <c r="C274" s="43"/>
      <c r="D274" s="43">
        <v>1095.0081915895084</v>
      </c>
    </row>
    <row r="275" spans="2:4">
      <c r="B275" s="45">
        <v>44985</v>
      </c>
      <c r="C275" s="43"/>
      <c r="D275" s="43">
        <v>1078.7165966280102</v>
      </c>
    </row>
    <row r="276" spans="2:4">
      <c r="B276" s="45">
        <v>45016</v>
      </c>
      <c r="C276" s="43"/>
      <c r="D276" s="43">
        <v>1161.986530545601</v>
      </c>
    </row>
    <row r="277" spans="2:4">
      <c r="B277" s="45">
        <v>45046</v>
      </c>
      <c r="C277" s="43"/>
      <c r="D277" s="43">
        <v>1058.0829973735108</v>
      </c>
    </row>
    <row r="278" spans="2:4">
      <c r="B278" s="45">
        <v>45077</v>
      </c>
      <c r="C278" s="43"/>
      <c r="D278" s="43">
        <v>1106.6744246706837</v>
      </c>
    </row>
    <row r="279" spans="2:4">
      <c r="B279" s="45">
        <v>45107</v>
      </c>
      <c r="C279" s="43"/>
      <c r="D279" s="43">
        <v>1110.2092613696623</v>
      </c>
    </row>
    <row r="280" spans="2:4">
      <c r="B280" s="25">
        <v>45138</v>
      </c>
      <c r="C280" s="43"/>
      <c r="D280" s="43">
        <v>1174.8087207933597</v>
      </c>
    </row>
    <row r="281" spans="2:4">
      <c r="B281" s="25">
        <v>45169</v>
      </c>
      <c r="C281" s="43"/>
      <c r="D281" s="43">
        <v>1181.6904413154732</v>
      </c>
    </row>
    <row r="282" spans="2:4">
      <c r="B282" s="25">
        <v>45199</v>
      </c>
      <c r="C282" s="43"/>
      <c r="D282" s="43">
        <v>1130.2174797476168</v>
      </c>
    </row>
    <row r="283" spans="2:4">
      <c r="B283" s="25">
        <v>45230</v>
      </c>
      <c r="C283" s="43"/>
      <c r="D283" s="43">
        <v>1134.35128614668</v>
      </c>
    </row>
    <row r="284" spans="2:4">
      <c r="B284" s="25">
        <v>45260</v>
      </c>
      <c r="C284" s="43"/>
      <c r="D284" s="43">
        <v>1037.6264045759528</v>
      </c>
    </row>
    <row r="285" spans="2:4">
      <c r="B285" s="25">
        <v>45291</v>
      </c>
      <c r="C285" s="43"/>
      <c r="D285" s="43">
        <v>1119.4885282038601</v>
      </c>
    </row>
    <row r="286" spans="2:4">
      <c r="B286" s="25">
        <v>45322</v>
      </c>
      <c r="C286" s="43"/>
      <c r="D286" s="43">
        <v>1097.3723477498638</v>
      </c>
    </row>
    <row r="287" spans="2:4">
      <c r="B287" s="25">
        <v>45351</v>
      </c>
      <c r="C287" s="43"/>
      <c r="D287" s="43">
        <v>1080.8678015561145</v>
      </c>
    </row>
    <row r="288" spans="2:4">
      <c r="B288" s="25">
        <v>45382</v>
      </c>
      <c r="C288" s="43"/>
      <c r="D288" s="43">
        <v>1163.2632863264125</v>
      </c>
    </row>
    <row r="289" spans="2:4">
      <c r="B289" s="25">
        <v>45412</v>
      </c>
      <c r="C289" s="43"/>
      <c r="D289" s="43">
        <v>1058.5237672544652</v>
      </c>
    </row>
    <row r="290" spans="2:4">
      <c r="B290" s="25">
        <v>45443</v>
      </c>
      <c r="C290" s="43"/>
      <c r="D290" s="43">
        <v>1108.0307755276267</v>
      </c>
    </row>
    <row r="291" spans="2:4">
      <c r="B291" s="25">
        <v>45473</v>
      </c>
      <c r="C291" s="43"/>
      <c r="D291" s="43">
        <v>1112.7871432424754</v>
      </c>
    </row>
    <row r="292" spans="2:4">
      <c r="B292" s="25">
        <v>45504</v>
      </c>
      <c r="C292" s="43"/>
      <c r="D292" s="43">
        <v>1179.4278971150895</v>
      </c>
    </row>
    <row r="293" spans="2:4">
      <c r="B293" s="25">
        <v>45535</v>
      </c>
      <c r="C293" s="43"/>
      <c r="D293" s="43">
        <v>1186.5636357167284</v>
      </c>
    </row>
    <row r="294" spans="2:4">
      <c r="B294" s="25">
        <v>45565</v>
      </c>
      <c r="C294" s="43"/>
      <c r="D294" s="43">
        <v>1134.0792566453192</v>
      </c>
    </row>
    <row r="295" spans="2:4">
      <c r="B295" s="25">
        <v>45596</v>
      </c>
      <c r="C295" s="43"/>
      <c r="D295" s="43">
        <v>1135.6300371912969</v>
      </c>
    </row>
    <row r="296" spans="2:4">
      <c r="B296" s="25">
        <v>45626</v>
      </c>
      <c r="C296" s="43"/>
      <c r="D296" s="43">
        <v>1036.4774150334349</v>
      </c>
    </row>
    <row r="297" spans="2:4">
      <c r="B297" s="25">
        <v>45657</v>
      </c>
      <c r="C297" s="43"/>
      <c r="D297" s="43">
        <v>1117.511792680669</v>
      </c>
    </row>
    <row r="298" spans="2:4">
      <c r="B298" s="25">
        <v>45688</v>
      </c>
      <c r="C298" s="43"/>
      <c r="D298" s="43">
        <v>1095.1289881603411</v>
      </c>
    </row>
    <row r="299" spans="2:4">
      <c r="B299" s="147">
        <v>45716</v>
      </c>
      <c r="C299" s="43"/>
      <c r="D299" s="43">
        <v>1078.8588400039907</v>
      </c>
    </row>
    <row r="300" spans="2:4">
      <c r="B300" s="25">
        <v>45747</v>
      </c>
      <c r="C300" s="43"/>
      <c r="D300" s="43">
        <v>1161.7332896277169</v>
      </c>
    </row>
    <row r="301" spans="2:4">
      <c r="B301" s="25">
        <v>45777</v>
      </c>
      <c r="C301" s="43"/>
      <c r="D301" s="43">
        <v>1057.4084170069932</v>
      </c>
    </row>
    <row r="302" spans="2:4">
      <c r="B302" s="25">
        <v>45808</v>
      </c>
      <c r="C302" s="43"/>
      <c r="D302" s="43">
        <v>1106.1005111172649</v>
      </c>
    </row>
    <row r="303" spans="2:4">
      <c r="B303" s="25">
        <v>45838</v>
      </c>
      <c r="C303" s="43"/>
      <c r="D303" s="43">
        <v>1109.5303220122223</v>
      </c>
    </row>
  </sheetData>
  <hyperlinks>
    <hyperlink ref="A1" location="Contents!A1" display="Back to Contents"/>
  </hyperlinks>
  <pageMargins left="0.70866141732283472" right="0.70866141732283472" top="0.74803149606299213" bottom="0.74803149606299213" header="0.31496062992125984" footer="0.31496062992125984"/>
  <pageSetup paperSize="9" orientation="portrait" r:id="rId1"/>
  <colBreaks count="1" manualBreakCount="1">
    <brk id="5" max="1048575" man="1"/>
  </colBreaks>
  <drawing r:id="rId2"/>
</worksheet>
</file>

<file path=xl/worksheets/sheet12.xml><?xml version="1.0" encoding="utf-8"?>
<worksheet xmlns="http://schemas.openxmlformats.org/spreadsheetml/2006/main" xmlns:r="http://schemas.openxmlformats.org/officeDocument/2006/relationships">
  <sheetPr codeName="Sheet12">
    <pageSetUpPr fitToPage="1"/>
  </sheetPr>
  <dimension ref="A1"/>
  <sheetViews>
    <sheetView showGridLines="0" workbookViewId="0"/>
  </sheetViews>
  <sheetFormatPr defaultRowHeight="12.75"/>
  <sheetData>
    <row r="1" spans="1:1">
      <c r="A1" s="41" t="s">
        <v>112</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4" orientation="landscape" r:id="rId1"/>
  <drawing r:id="rId2"/>
</worksheet>
</file>

<file path=xl/worksheets/sheet13.xml><?xml version="1.0" encoding="utf-8"?>
<worksheet xmlns="http://schemas.openxmlformats.org/spreadsheetml/2006/main" xmlns:r="http://schemas.openxmlformats.org/officeDocument/2006/relationships">
  <sheetPr codeName="Sheet13"/>
  <dimension ref="A1:D303"/>
  <sheetViews>
    <sheetView showGridLines="0" workbookViewId="0"/>
  </sheetViews>
  <sheetFormatPr defaultRowHeight="12.75"/>
  <cols>
    <col min="3" max="3" width="9.85546875" customWidth="1"/>
  </cols>
  <sheetData>
    <row r="1" spans="1:4">
      <c r="A1" s="41" t="s">
        <v>112</v>
      </c>
    </row>
    <row r="2" spans="1:4" ht="25.5">
      <c r="B2" s="47" t="s">
        <v>11</v>
      </c>
      <c r="C2" s="81" t="s">
        <v>46</v>
      </c>
      <c r="D2" s="47" t="s">
        <v>0</v>
      </c>
    </row>
    <row r="3" spans="1:4">
      <c r="B3" s="45">
        <v>36707</v>
      </c>
      <c r="C3" s="49">
        <v>5.652382475215862E-2</v>
      </c>
      <c r="D3" s="27"/>
    </row>
    <row r="4" spans="1:4">
      <c r="B4" s="46">
        <v>36738</v>
      </c>
      <c r="C4" s="49">
        <v>5.9348914858096825E-2</v>
      </c>
      <c r="D4" s="27"/>
    </row>
    <row r="5" spans="1:4">
      <c r="B5" s="45">
        <v>36769</v>
      </c>
      <c r="C5" s="49">
        <v>5.56750115189679E-2</v>
      </c>
      <c r="D5" s="27"/>
    </row>
    <row r="6" spans="1:4">
      <c r="B6" s="46">
        <v>36799</v>
      </c>
      <c r="C6" s="49">
        <v>5.6715348087088974E-2</v>
      </c>
      <c r="D6" s="27"/>
    </row>
    <row r="7" spans="1:4">
      <c r="B7" s="45">
        <v>36830</v>
      </c>
      <c r="C7" s="49">
        <v>5.4248799072386944E-2</v>
      </c>
      <c r="D7" s="27"/>
    </row>
    <row r="8" spans="1:4">
      <c r="B8" s="46">
        <v>36860</v>
      </c>
      <c r="C8" s="49">
        <v>5.2657480314960627E-2</v>
      </c>
      <c r="D8" s="27"/>
    </row>
    <row r="9" spans="1:4">
      <c r="B9" s="45">
        <v>36891</v>
      </c>
      <c r="C9" s="49">
        <v>6.1719324026451139E-2</v>
      </c>
      <c r="D9" s="27"/>
    </row>
    <row r="10" spans="1:4">
      <c r="B10" s="46">
        <v>36922</v>
      </c>
      <c r="C10" s="49">
        <v>7.7203647416413376E-2</v>
      </c>
      <c r="D10" s="27"/>
    </row>
    <row r="11" spans="1:4">
      <c r="B11" s="45">
        <v>36950</v>
      </c>
      <c r="C11" s="49">
        <v>6.6248729244323956E-2</v>
      </c>
      <c r="D11" s="27"/>
    </row>
    <row r="12" spans="1:4">
      <c r="B12" s="46">
        <v>36981</v>
      </c>
      <c r="C12" s="49">
        <v>6.3318452380952378E-2</v>
      </c>
      <c r="D12" s="27"/>
    </row>
    <row r="13" spans="1:4">
      <c r="B13" s="45">
        <v>37011</v>
      </c>
      <c r="C13" s="49">
        <v>6.1964643703298704E-2</v>
      </c>
      <c r="D13" s="27"/>
    </row>
    <row r="14" spans="1:4">
      <c r="B14" s="46">
        <v>37042</v>
      </c>
      <c r="C14" s="49">
        <v>5.539906103286385E-2</v>
      </c>
      <c r="D14" s="27"/>
    </row>
    <row r="15" spans="1:4">
      <c r="B15" s="45">
        <v>37072</v>
      </c>
      <c r="C15" s="49">
        <v>5.770559778852799E-2</v>
      </c>
      <c r="D15" s="43"/>
    </row>
    <row r="16" spans="1:4">
      <c r="B16" s="46">
        <v>37103</v>
      </c>
      <c r="C16" s="49">
        <v>6.1525423728813561E-2</v>
      </c>
      <c r="D16" s="43"/>
    </row>
    <row r="17" spans="2:4">
      <c r="B17" s="45">
        <v>37134</v>
      </c>
      <c r="C17" s="49">
        <v>6.0510290603561244E-2</v>
      </c>
      <c r="D17" s="27"/>
    </row>
    <row r="18" spans="2:4">
      <c r="B18" s="46">
        <v>37164</v>
      </c>
      <c r="C18" s="49">
        <v>6.9086429112964365E-2</v>
      </c>
      <c r="D18" s="27"/>
    </row>
    <row r="19" spans="2:4">
      <c r="B19" s="45">
        <v>37195</v>
      </c>
      <c r="C19" s="49">
        <v>6.2869198312236294E-2</v>
      </c>
      <c r="D19" s="27"/>
    </row>
    <row r="20" spans="2:4">
      <c r="B20" s="46">
        <v>37225</v>
      </c>
      <c r="C20" s="49">
        <v>6.6570708888089247E-2</v>
      </c>
      <c r="D20" s="27"/>
    </row>
    <row r="21" spans="2:4">
      <c r="B21" s="45">
        <v>37256</v>
      </c>
      <c r="C21" s="49">
        <v>7.1155480033984711E-2</v>
      </c>
      <c r="D21" s="27"/>
    </row>
    <row r="22" spans="2:4">
      <c r="B22" s="46">
        <v>37287</v>
      </c>
      <c r="C22" s="49">
        <v>6.5726401179940996E-2</v>
      </c>
      <c r="D22" s="27"/>
    </row>
    <row r="23" spans="2:4">
      <c r="B23" s="45">
        <v>37315</v>
      </c>
      <c r="C23" s="49">
        <v>6.5706410598381795E-2</v>
      </c>
      <c r="D23" s="27"/>
    </row>
    <row r="24" spans="2:4">
      <c r="B24" s="46">
        <v>37346</v>
      </c>
      <c r="C24" s="49">
        <v>5.698778833107191E-2</v>
      </c>
      <c r="D24" s="27"/>
    </row>
    <row r="25" spans="2:4">
      <c r="B25" s="45">
        <v>37376</v>
      </c>
      <c r="C25" s="49">
        <v>6.652538468626186E-2</v>
      </c>
      <c r="D25" s="27"/>
    </row>
    <row r="26" spans="2:4">
      <c r="B26" s="46">
        <v>37407</v>
      </c>
      <c r="C26" s="49">
        <v>6.3382491371195476E-2</v>
      </c>
      <c r="D26" s="27"/>
    </row>
    <row r="27" spans="2:4">
      <c r="B27" s="45">
        <v>37437</v>
      </c>
      <c r="C27" s="49">
        <v>6.7557535263548629E-2</v>
      </c>
      <c r="D27" s="27"/>
    </row>
    <row r="28" spans="2:4">
      <c r="B28" s="46">
        <v>37468</v>
      </c>
      <c r="C28" s="49">
        <v>5.6483691328560064E-2</v>
      </c>
      <c r="D28" s="27"/>
    </row>
    <row r="29" spans="2:4">
      <c r="B29" s="45">
        <v>37499</v>
      </c>
      <c r="C29" s="49">
        <v>6.652604251176375E-2</v>
      </c>
      <c r="D29" s="27"/>
    </row>
    <row r="30" spans="2:4">
      <c r="B30" s="46">
        <v>37529</v>
      </c>
      <c r="C30" s="49">
        <v>6.2230776280817524E-2</v>
      </c>
      <c r="D30" s="27"/>
    </row>
    <row r="31" spans="2:4">
      <c r="B31" s="45">
        <v>37560</v>
      </c>
      <c r="C31" s="49">
        <v>6.1425471540644302E-2</v>
      </c>
      <c r="D31" s="27"/>
    </row>
    <row r="32" spans="2:4">
      <c r="B32" s="46">
        <v>37590</v>
      </c>
      <c r="C32" s="49">
        <v>7.2396576319543507E-2</v>
      </c>
      <c r="D32" s="27"/>
    </row>
    <row r="33" spans="2:4">
      <c r="B33" s="45">
        <v>37621</v>
      </c>
      <c r="C33" s="49">
        <v>7.1712355979340489E-2</v>
      </c>
      <c r="D33" s="27"/>
    </row>
    <row r="34" spans="2:4">
      <c r="B34" s="46">
        <v>37652</v>
      </c>
      <c r="C34" s="49">
        <v>6.7908490821954964E-2</v>
      </c>
      <c r="D34" s="27"/>
    </row>
    <row r="35" spans="2:4">
      <c r="B35" s="45">
        <v>37680</v>
      </c>
      <c r="C35" s="49">
        <v>6.3578246781679656E-2</v>
      </c>
      <c r="D35" s="27"/>
    </row>
    <row r="36" spans="2:4">
      <c r="B36" s="46">
        <v>37711</v>
      </c>
      <c r="C36" s="49">
        <v>6.5509279055845374E-2</v>
      </c>
      <c r="D36" s="27"/>
    </row>
    <row r="37" spans="2:4">
      <c r="B37" s="45">
        <v>37741</v>
      </c>
      <c r="C37" s="49">
        <v>7.2089624939113486E-2</v>
      </c>
      <c r="D37" s="27"/>
    </row>
    <row r="38" spans="2:4">
      <c r="B38" s="46">
        <v>37772</v>
      </c>
      <c r="C38" s="49">
        <v>6.252339947585174E-2</v>
      </c>
      <c r="D38" s="27"/>
    </row>
    <row r="39" spans="2:4">
      <c r="B39" s="45">
        <v>37802</v>
      </c>
      <c r="C39" s="49">
        <v>5.9257417536880491E-2</v>
      </c>
      <c r="D39" s="27"/>
    </row>
    <row r="40" spans="2:4">
      <c r="B40" s="46">
        <v>37833</v>
      </c>
      <c r="C40" s="49">
        <v>6.0764533372930432E-2</v>
      </c>
      <c r="D40" s="27"/>
    </row>
    <row r="41" spans="2:4">
      <c r="B41" s="45">
        <v>37864</v>
      </c>
      <c r="C41" s="49">
        <v>6.6053325223033255E-2</v>
      </c>
      <c r="D41" s="27"/>
    </row>
    <row r="42" spans="2:4">
      <c r="B42" s="46">
        <v>37894</v>
      </c>
      <c r="C42" s="49">
        <v>6.2613921166552747E-2</v>
      </c>
      <c r="D42" s="27"/>
    </row>
    <row r="43" spans="2:4">
      <c r="B43" s="45">
        <v>37925</v>
      </c>
      <c r="C43" s="49">
        <v>7.4738497915998722E-2</v>
      </c>
      <c r="D43" s="27"/>
    </row>
    <row r="44" spans="2:4">
      <c r="B44" s="46">
        <v>37955</v>
      </c>
      <c r="C44" s="49">
        <v>7.1659001607429898E-2</v>
      </c>
      <c r="D44" s="27"/>
    </row>
    <row r="45" spans="2:4">
      <c r="B45" s="45">
        <v>37986</v>
      </c>
      <c r="C45" s="49">
        <v>7.3138414848698097E-2</v>
      </c>
      <c r="D45" s="27"/>
    </row>
    <row r="46" spans="2:4">
      <c r="B46" s="46">
        <v>38017</v>
      </c>
      <c r="C46" s="49">
        <v>7.0260833623390181E-2</v>
      </c>
      <c r="D46" s="27"/>
    </row>
    <row r="47" spans="2:4">
      <c r="B47" s="45">
        <v>38046</v>
      </c>
      <c r="C47" s="49">
        <v>7.1876544735541281E-2</v>
      </c>
      <c r="D47" s="27"/>
    </row>
    <row r="48" spans="2:4">
      <c r="B48" s="46">
        <v>38077</v>
      </c>
      <c r="C48" s="49">
        <v>6.2153715631276404E-2</v>
      </c>
      <c r="D48" s="27"/>
    </row>
    <row r="49" spans="2:4">
      <c r="B49" s="45">
        <v>38107</v>
      </c>
      <c r="C49" s="49">
        <v>6.7926932027927128E-2</v>
      </c>
      <c r="D49" s="27"/>
    </row>
    <row r="50" spans="2:4">
      <c r="B50" s="46">
        <v>38138</v>
      </c>
      <c r="C50" s="49">
        <v>6.9170168067226895E-2</v>
      </c>
      <c r="D50" s="27"/>
    </row>
    <row r="51" spans="2:4">
      <c r="B51" s="45">
        <v>38168</v>
      </c>
      <c r="C51" s="49">
        <v>6.5042388990267638E-2</v>
      </c>
      <c r="D51" s="27"/>
    </row>
    <row r="52" spans="2:4">
      <c r="B52" s="46">
        <v>38199</v>
      </c>
      <c r="C52" s="49">
        <v>6.4266801280097527E-2</v>
      </c>
      <c r="D52" s="27"/>
    </row>
    <row r="53" spans="2:4">
      <c r="B53" s="45">
        <v>38230</v>
      </c>
      <c r="C53" s="49">
        <v>6.7352713464090844E-2</v>
      </c>
      <c r="D53" s="27"/>
    </row>
    <row r="54" spans="2:4">
      <c r="B54" s="46">
        <v>38260</v>
      </c>
      <c r="C54" s="49">
        <v>6.6248590755355136E-2</v>
      </c>
      <c r="D54" s="27"/>
    </row>
    <row r="55" spans="2:4">
      <c r="B55" s="45">
        <v>38291</v>
      </c>
      <c r="C55" s="49">
        <v>6.639362935962223E-2</v>
      </c>
      <c r="D55" s="27"/>
    </row>
    <row r="56" spans="2:4">
      <c r="B56" s="46">
        <v>38321</v>
      </c>
      <c r="C56" s="49">
        <v>6.9802651688827752E-2</v>
      </c>
      <c r="D56" s="27"/>
    </row>
    <row r="57" spans="2:4">
      <c r="B57" s="45">
        <v>38352</v>
      </c>
      <c r="C57" s="49">
        <v>7.359272927801816E-2</v>
      </c>
      <c r="D57" s="27"/>
    </row>
    <row r="58" spans="2:4">
      <c r="B58" s="46">
        <v>38383</v>
      </c>
      <c r="C58" s="49">
        <v>7.8778304989194775E-2</v>
      </c>
      <c r="D58" s="27"/>
    </row>
    <row r="59" spans="2:4">
      <c r="B59" s="45">
        <v>38411</v>
      </c>
      <c r="C59" s="49">
        <v>6.3400534510806419E-2</v>
      </c>
      <c r="D59" s="27"/>
    </row>
    <row r="60" spans="2:4">
      <c r="B60" s="46">
        <v>38442</v>
      </c>
      <c r="C60" s="49">
        <v>6.7196005520202412E-2</v>
      </c>
      <c r="D60" s="27"/>
    </row>
    <row r="61" spans="2:4">
      <c r="B61" s="45">
        <v>38472</v>
      </c>
      <c r="C61" s="49">
        <v>6.6866219048358308E-2</v>
      </c>
      <c r="D61" s="27"/>
    </row>
    <row r="62" spans="2:4">
      <c r="B62" s="46">
        <v>38503</v>
      </c>
      <c r="C62" s="49">
        <v>6.9761913640092474E-2</v>
      </c>
      <c r="D62" s="27"/>
    </row>
    <row r="63" spans="2:4">
      <c r="B63" s="45">
        <v>38533</v>
      </c>
      <c r="C63" s="49">
        <v>6.8986217398094643E-2</v>
      </c>
      <c r="D63" s="27"/>
    </row>
    <row r="64" spans="2:4">
      <c r="B64" s="46">
        <v>38564</v>
      </c>
      <c r="C64" s="49">
        <v>7.6197561178624931E-2</v>
      </c>
      <c r="D64" s="27"/>
    </row>
    <row r="65" spans="2:4">
      <c r="B65" s="45">
        <v>38595</v>
      </c>
      <c r="C65" s="49">
        <v>7.4671864482835984E-2</v>
      </c>
      <c r="D65" s="27"/>
    </row>
    <row r="66" spans="2:4">
      <c r="B66" s="46">
        <v>38625</v>
      </c>
      <c r="C66" s="49">
        <v>7.4131067961165045E-2</v>
      </c>
      <c r="D66" s="27"/>
    </row>
    <row r="67" spans="2:4">
      <c r="B67" s="45">
        <v>38656</v>
      </c>
      <c r="C67" s="49">
        <v>8.2682568729253558E-2</v>
      </c>
      <c r="D67" s="27"/>
    </row>
    <row r="68" spans="2:4">
      <c r="B68" s="46">
        <v>38686</v>
      </c>
      <c r="C68" s="49">
        <v>7.6175898374914175E-2</v>
      </c>
      <c r="D68" s="27"/>
    </row>
    <row r="69" spans="2:4">
      <c r="B69" s="45">
        <v>38717</v>
      </c>
      <c r="C69" s="49">
        <v>8.3424961852616455E-2</v>
      </c>
      <c r="D69" s="27"/>
    </row>
    <row r="70" spans="2:4">
      <c r="B70" s="46">
        <v>38748</v>
      </c>
      <c r="C70" s="49">
        <v>7.8160983170947745E-2</v>
      </c>
      <c r="D70" s="27"/>
    </row>
    <row r="71" spans="2:4">
      <c r="B71" s="45">
        <v>38776</v>
      </c>
      <c r="C71" s="49">
        <v>7.6268919882716543E-2</v>
      </c>
      <c r="D71" s="27"/>
    </row>
    <row r="72" spans="2:4">
      <c r="B72" s="46">
        <v>38807</v>
      </c>
      <c r="C72" s="49">
        <v>7.7464325948178744E-2</v>
      </c>
      <c r="D72" s="27"/>
    </row>
    <row r="73" spans="2:4">
      <c r="B73" s="45">
        <v>38837</v>
      </c>
      <c r="C73" s="49">
        <v>7.6589690631042359E-2</v>
      </c>
      <c r="D73" s="27"/>
    </row>
    <row r="74" spans="2:4">
      <c r="B74" s="46">
        <v>38868</v>
      </c>
      <c r="C74" s="49">
        <v>6.7483200878723268E-2</v>
      </c>
      <c r="D74" s="27"/>
    </row>
    <row r="75" spans="2:4">
      <c r="B75" s="45">
        <v>38898</v>
      </c>
      <c r="C75" s="49">
        <v>6.9111139094768653E-2</v>
      </c>
      <c r="D75" s="27"/>
    </row>
    <row r="76" spans="2:4">
      <c r="B76" s="46">
        <v>38929</v>
      </c>
      <c r="C76" s="49">
        <v>7.3471936246472969E-2</v>
      </c>
      <c r="D76" s="27"/>
    </row>
    <row r="77" spans="2:4">
      <c r="B77" s="45">
        <v>38960</v>
      </c>
      <c r="C77" s="49">
        <v>7.2335090984284534E-2</v>
      </c>
      <c r="D77" s="27"/>
    </row>
    <row r="78" spans="2:4">
      <c r="B78" s="46">
        <v>38990</v>
      </c>
      <c r="C78" s="49">
        <v>7.0572425499811395E-2</v>
      </c>
      <c r="D78" s="27"/>
    </row>
    <row r="79" spans="2:4">
      <c r="B79" s="45">
        <v>39021</v>
      </c>
      <c r="C79" s="49">
        <v>6.9064530014870465E-2</v>
      </c>
      <c r="D79" s="27"/>
    </row>
    <row r="80" spans="2:4">
      <c r="B80" s="46">
        <v>39051</v>
      </c>
      <c r="C80" s="49">
        <v>7.2454555291062539E-2</v>
      </c>
      <c r="D80" s="27"/>
    </row>
    <row r="81" spans="2:4">
      <c r="B81" s="45">
        <v>39082</v>
      </c>
      <c r="C81" s="49">
        <v>7.9333873652852008E-2</v>
      </c>
      <c r="D81" s="27"/>
    </row>
    <row r="82" spans="2:4">
      <c r="B82" s="46">
        <v>39113</v>
      </c>
      <c r="C82" s="49">
        <v>7.8650705727884462E-2</v>
      </c>
      <c r="D82" s="27"/>
    </row>
    <row r="83" spans="2:4">
      <c r="B83" s="45">
        <v>39141</v>
      </c>
      <c r="C83" s="49">
        <v>7.4573079350055207E-2</v>
      </c>
      <c r="D83" s="27"/>
    </row>
    <row r="84" spans="2:4">
      <c r="B84" s="46">
        <v>39172</v>
      </c>
      <c r="C84" s="49">
        <v>7.3928524002390278E-2</v>
      </c>
      <c r="D84" s="27"/>
    </row>
    <row r="85" spans="2:4">
      <c r="B85" s="45">
        <v>39202</v>
      </c>
      <c r="C85" s="49">
        <v>7.0520740500688656E-2</v>
      </c>
      <c r="D85" s="27"/>
    </row>
    <row r="86" spans="2:4">
      <c r="B86" s="46">
        <v>39233</v>
      </c>
      <c r="C86" s="49">
        <v>7.1339921318846006E-2</v>
      </c>
      <c r="D86" s="27"/>
    </row>
    <row r="87" spans="2:4">
      <c r="B87" s="45">
        <v>39263</v>
      </c>
      <c r="C87" s="49">
        <v>6.8145696520888643E-2</v>
      </c>
      <c r="D87" s="27"/>
    </row>
    <row r="88" spans="2:4">
      <c r="B88" s="46">
        <v>39294</v>
      </c>
      <c r="C88" s="49">
        <v>6.8503278356090311E-2</v>
      </c>
      <c r="D88" s="27"/>
    </row>
    <row r="89" spans="2:4">
      <c r="B89" s="45">
        <v>39325</v>
      </c>
      <c r="C89" s="49">
        <v>7.2610865779325781E-2</v>
      </c>
      <c r="D89" s="27"/>
    </row>
    <row r="90" spans="2:4">
      <c r="B90" s="46">
        <v>39355</v>
      </c>
      <c r="C90" s="49">
        <v>7.1258250525857686E-2</v>
      </c>
      <c r="D90" s="27"/>
    </row>
    <row r="91" spans="2:4">
      <c r="B91" s="45">
        <v>39386</v>
      </c>
      <c r="C91" s="49">
        <v>6.7197098976109218E-2</v>
      </c>
      <c r="D91" s="27"/>
    </row>
    <row r="92" spans="2:4">
      <c r="B92" s="46">
        <v>39416</v>
      </c>
      <c r="C92" s="49">
        <v>6.5233817836038849E-2</v>
      </c>
      <c r="D92" s="27"/>
    </row>
    <row r="93" spans="2:4">
      <c r="B93" s="45">
        <v>39447</v>
      </c>
      <c r="C93" s="49">
        <v>7.0965986684875387E-2</v>
      </c>
      <c r="D93" s="27"/>
    </row>
    <row r="94" spans="2:4">
      <c r="B94" s="46">
        <v>39478</v>
      </c>
      <c r="C94" s="49">
        <v>6.3941485008555912E-2</v>
      </c>
      <c r="D94" s="27"/>
    </row>
    <row r="95" spans="2:4">
      <c r="B95" s="45">
        <v>39507</v>
      </c>
      <c r="C95" s="49">
        <v>6.2790091483923047E-2</v>
      </c>
      <c r="D95" s="27"/>
    </row>
    <row r="96" spans="2:4">
      <c r="B96" s="46">
        <v>39538</v>
      </c>
      <c r="C96" s="49">
        <v>6.4394348452123829E-2</v>
      </c>
      <c r="D96" s="27"/>
    </row>
    <row r="97" spans="2:4">
      <c r="B97" s="45">
        <v>39568</v>
      </c>
      <c r="C97" s="49">
        <v>5.9356320742719064E-2</v>
      </c>
      <c r="D97" s="27"/>
    </row>
    <row r="98" spans="2:4">
      <c r="B98" s="46">
        <v>39599</v>
      </c>
      <c r="C98" s="49">
        <v>6.2254525928198835E-2</v>
      </c>
      <c r="D98" s="27"/>
    </row>
    <row r="99" spans="2:4">
      <c r="B99" s="45">
        <v>39629</v>
      </c>
      <c r="C99" s="49">
        <v>6.8725245113953642E-2</v>
      </c>
      <c r="D99" s="27"/>
    </row>
    <row r="100" spans="2:4">
      <c r="B100" s="46">
        <v>39660</v>
      </c>
      <c r="C100" s="49">
        <v>6.6218860146962183E-2</v>
      </c>
      <c r="D100" s="27"/>
    </row>
    <row r="101" spans="2:4">
      <c r="B101" s="45">
        <v>39691</v>
      </c>
      <c r="C101" s="49">
        <v>6.267022053939153E-2</v>
      </c>
      <c r="D101" s="27"/>
    </row>
    <row r="102" spans="2:4">
      <c r="B102" s="46">
        <v>39721</v>
      </c>
      <c r="C102" s="49">
        <v>7.4956608593135965E-2</v>
      </c>
      <c r="D102" s="27"/>
    </row>
    <row r="103" spans="2:4">
      <c r="B103" s="45">
        <v>39752</v>
      </c>
      <c r="C103" s="49">
        <v>6.8065040912312358E-2</v>
      </c>
      <c r="D103" s="27"/>
    </row>
    <row r="104" spans="2:4">
      <c r="B104" s="46">
        <v>39782</v>
      </c>
      <c r="C104" s="49">
        <v>6.3559682690998223E-2</v>
      </c>
      <c r="D104" s="27"/>
    </row>
    <row r="105" spans="2:4">
      <c r="B105" s="45">
        <v>39813</v>
      </c>
      <c r="C105" s="49">
        <v>7.4858732275726522E-2</v>
      </c>
      <c r="D105" s="27"/>
    </row>
    <row r="106" spans="2:4">
      <c r="B106" s="46">
        <v>39844</v>
      </c>
      <c r="C106" s="49">
        <v>7.6943814885217135E-2</v>
      </c>
      <c r="D106" s="27"/>
    </row>
    <row r="107" spans="2:4">
      <c r="B107" s="45">
        <v>39872</v>
      </c>
      <c r="C107" s="49">
        <v>7.019348696101213E-2</v>
      </c>
      <c r="D107" s="27"/>
    </row>
    <row r="108" spans="2:4">
      <c r="B108" s="46">
        <v>39903</v>
      </c>
      <c r="C108" s="49">
        <v>6.7279712470114508E-2</v>
      </c>
      <c r="D108" s="27"/>
    </row>
    <row r="109" spans="2:4">
      <c r="B109" s="45">
        <v>39933</v>
      </c>
      <c r="C109" s="49">
        <v>6.4082499689325209E-2</v>
      </c>
      <c r="D109" s="27"/>
    </row>
    <row r="110" spans="2:4">
      <c r="B110" s="46">
        <v>39964</v>
      </c>
      <c r="C110" s="49">
        <v>6.0582972126903861E-2</v>
      </c>
      <c r="D110" s="27"/>
    </row>
    <row r="111" spans="2:4">
      <c r="B111" s="45">
        <v>39994</v>
      </c>
      <c r="C111" s="49">
        <v>6.3651205626255855E-2</v>
      </c>
      <c r="D111" s="27"/>
    </row>
    <row r="112" spans="2:4">
      <c r="B112" s="46">
        <v>40025</v>
      </c>
      <c r="C112" s="49">
        <v>5.9852634137970484E-2</v>
      </c>
      <c r="D112" s="27"/>
    </row>
    <row r="113" spans="2:4">
      <c r="B113" s="45">
        <v>40056</v>
      </c>
      <c r="C113" s="49">
        <v>6.7816390041493771E-2</v>
      </c>
      <c r="D113" s="27"/>
    </row>
    <row r="114" spans="2:4">
      <c r="B114" s="46">
        <v>40086</v>
      </c>
      <c r="C114" s="49">
        <v>6.5906380216196631E-2</v>
      </c>
      <c r="D114" s="27"/>
    </row>
    <row r="115" spans="2:4">
      <c r="B115" s="45">
        <v>40117</v>
      </c>
      <c r="C115" s="49">
        <v>6.7654166400816687E-2</v>
      </c>
      <c r="D115" s="27"/>
    </row>
    <row r="116" spans="2:4">
      <c r="B116" s="46">
        <v>40147</v>
      </c>
      <c r="C116" s="49">
        <v>6.5361839979318812E-2</v>
      </c>
      <c r="D116" s="27"/>
    </row>
    <row r="117" spans="2:4">
      <c r="B117" s="45">
        <v>40178</v>
      </c>
      <c r="C117" s="49">
        <v>7.4231778071150639E-2</v>
      </c>
      <c r="D117" s="27"/>
    </row>
    <row r="118" spans="2:4">
      <c r="B118" s="46">
        <v>40209</v>
      </c>
      <c r="C118" s="49">
        <v>7.6806674672658254E-2</v>
      </c>
      <c r="D118" s="27"/>
    </row>
    <row r="119" spans="2:4">
      <c r="B119" s="45">
        <v>40237</v>
      </c>
      <c r="C119" s="49">
        <v>6.5762026214444977E-2</v>
      </c>
      <c r="D119" s="27"/>
    </row>
    <row r="120" spans="2:4">
      <c r="B120" s="46">
        <v>40268</v>
      </c>
      <c r="C120" s="49">
        <v>6.2304654502449736E-2</v>
      </c>
      <c r="D120" s="27"/>
    </row>
    <row r="121" spans="2:4">
      <c r="B121" s="45">
        <v>40298</v>
      </c>
      <c r="C121" s="49">
        <v>6.9259535961318924E-2</v>
      </c>
      <c r="D121" s="27"/>
    </row>
    <row r="122" spans="2:4">
      <c r="B122" s="46">
        <v>40329</v>
      </c>
      <c r="C122" s="49">
        <v>7.5108039110992453E-2</v>
      </c>
      <c r="D122" s="27"/>
    </row>
    <row r="123" spans="2:4">
      <c r="B123" s="45">
        <v>40359</v>
      </c>
      <c r="C123" s="49">
        <v>7.0117722882130265E-2</v>
      </c>
      <c r="D123" s="27"/>
    </row>
    <row r="124" spans="2:4">
      <c r="B124" s="46">
        <v>40390</v>
      </c>
      <c r="C124" s="49">
        <v>7.3248394733428465E-2</v>
      </c>
      <c r="D124" s="27"/>
    </row>
    <row r="125" spans="2:4">
      <c r="B125" s="45">
        <v>40421</v>
      </c>
      <c r="C125" s="49">
        <v>7.0108819322540802E-2</v>
      </c>
      <c r="D125" s="27"/>
    </row>
    <row r="126" spans="2:4">
      <c r="B126" s="46">
        <v>40451</v>
      </c>
      <c r="C126" s="49">
        <v>6.8779491068419282E-2</v>
      </c>
      <c r="D126" s="27"/>
    </row>
    <row r="127" spans="2:4">
      <c r="B127" s="45">
        <v>40482</v>
      </c>
      <c r="C127" s="49">
        <v>7.9008162278744604E-2</v>
      </c>
      <c r="D127" s="27"/>
    </row>
    <row r="128" spans="2:4">
      <c r="B128" s="46">
        <v>40512</v>
      </c>
      <c r="C128" s="49">
        <v>6.9506469469537452E-2</v>
      </c>
      <c r="D128" s="27"/>
    </row>
    <row r="129" spans="2:4">
      <c r="B129" s="45">
        <v>40543</v>
      </c>
      <c r="C129" s="49">
        <v>8.4090248158200848E-2</v>
      </c>
      <c r="D129" s="27"/>
    </row>
    <row r="130" spans="2:4">
      <c r="B130" s="46">
        <v>40574</v>
      </c>
      <c r="C130" s="49">
        <v>9.6937035468999899E-2</v>
      </c>
      <c r="D130" s="27"/>
    </row>
    <row r="131" spans="2:4">
      <c r="B131" s="45">
        <v>40602</v>
      </c>
      <c r="C131" s="49">
        <v>7.7517841129875947E-2</v>
      </c>
      <c r="D131" s="27"/>
    </row>
    <row r="132" spans="2:4">
      <c r="B132" s="46">
        <v>40633</v>
      </c>
      <c r="C132" s="49">
        <v>7.4748490062504391E-2</v>
      </c>
      <c r="D132" s="27"/>
    </row>
    <row r="133" spans="2:4">
      <c r="B133" s="45">
        <v>40663</v>
      </c>
      <c r="C133" s="49">
        <v>7.8985653990450211E-2</v>
      </c>
      <c r="D133" s="27"/>
    </row>
    <row r="134" spans="2:4">
      <c r="B134" s="46">
        <v>40694</v>
      </c>
      <c r="C134" s="49">
        <v>6.7971912955465591E-2</v>
      </c>
      <c r="D134" s="27"/>
    </row>
    <row r="135" spans="2:4">
      <c r="B135" s="45">
        <v>40724</v>
      </c>
      <c r="C135" s="49">
        <v>7.6948625046451127E-2</v>
      </c>
      <c r="D135" s="48"/>
    </row>
    <row r="136" spans="2:4">
      <c r="B136" s="46">
        <v>40755</v>
      </c>
      <c r="C136" s="49">
        <v>7.9479310742277542E-2</v>
      </c>
      <c r="D136" s="26"/>
    </row>
    <row r="137" spans="2:4">
      <c r="B137" s="45">
        <v>40786</v>
      </c>
      <c r="C137" s="49">
        <v>7.1208085923856093E-2</v>
      </c>
      <c r="D137" s="26"/>
    </row>
    <row r="138" spans="2:4">
      <c r="B138" s="46">
        <v>40816</v>
      </c>
      <c r="C138" s="49">
        <v>7.2413217020661752E-2</v>
      </c>
      <c r="D138" s="26"/>
    </row>
    <row r="139" spans="2:4">
      <c r="B139" s="45">
        <v>40847</v>
      </c>
      <c r="C139" s="49">
        <v>8.3748653017241381E-2</v>
      </c>
      <c r="D139" s="26"/>
    </row>
    <row r="140" spans="2:4">
      <c r="B140" s="46">
        <v>40877</v>
      </c>
      <c r="C140" s="49">
        <v>7.6567893591475311E-2</v>
      </c>
      <c r="D140" s="26"/>
    </row>
    <row r="141" spans="2:4">
      <c r="B141" s="45">
        <v>40908</v>
      </c>
      <c r="C141" s="49">
        <v>8.4791315345699836E-2</v>
      </c>
      <c r="D141" s="26"/>
    </row>
    <row r="142" spans="2:4">
      <c r="B142" s="46">
        <v>40939</v>
      </c>
      <c r="C142" s="49">
        <v>0.10663434433075798</v>
      </c>
      <c r="D142" s="26"/>
    </row>
    <row r="143" spans="2:4">
      <c r="B143" s="45">
        <v>40968</v>
      </c>
      <c r="C143" s="49">
        <v>8.1609568517778661E-2</v>
      </c>
      <c r="D143" s="26"/>
    </row>
    <row r="144" spans="2:4">
      <c r="B144" s="46">
        <v>40999</v>
      </c>
      <c r="C144" s="49">
        <v>7.7582924745561249E-2</v>
      </c>
      <c r="D144" s="26"/>
    </row>
    <row r="145" spans="2:4">
      <c r="B145" s="45">
        <v>41029</v>
      </c>
      <c r="C145" s="49">
        <v>8.5393694004135073E-2</v>
      </c>
      <c r="D145" s="26"/>
    </row>
    <row r="146" spans="2:4">
      <c r="B146" s="46">
        <v>41060</v>
      </c>
      <c r="C146" s="49">
        <v>7.3107167411481613E-2</v>
      </c>
      <c r="D146" s="26"/>
    </row>
    <row r="147" spans="2:4">
      <c r="B147" s="45">
        <v>41090</v>
      </c>
      <c r="C147" s="49">
        <v>7.8844021921017401E-2</v>
      </c>
      <c r="D147" s="48"/>
    </row>
    <row r="148" spans="2:4">
      <c r="B148" s="46">
        <v>41121</v>
      </c>
      <c r="C148" s="49">
        <v>7.7605327226211107E-2</v>
      </c>
      <c r="D148" s="43"/>
    </row>
    <row r="149" spans="2:4">
      <c r="B149" s="45">
        <v>41152</v>
      </c>
      <c r="C149" s="49">
        <v>7.0861273710729103E-2</v>
      </c>
      <c r="D149" s="43"/>
    </row>
    <row r="150" spans="2:4">
      <c r="B150" s="46">
        <v>41182</v>
      </c>
      <c r="C150" s="49">
        <v>8.1908566686526518E-2</v>
      </c>
      <c r="D150" s="43"/>
    </row>
    <row r="151" spans="2:4">
      <c r="B151" s="45">
        <v>41213</v>
      </c>
      <c r="C151" s="49">
        <v>8.4804011216776401E-2</v>
      </c>
      <c r="D151" s="43"/>
    </row>
    <row r="152" spans="2:4">
      <c r="B152" s="46">
        <v>41243</v>
      </c>
      <c r="C152" s="49">
        <v>8.3570979134529516E-2</v>
      </c>
      <c r="D152" s="43"/>
    </row>
    <row r="153" spans="2:4">
      <c r="B153" s="45">
        <v>41274</v>
      </c>
      <c r="C153" s="49">
        <v>0.10098409465869251</v>
      </c>
      <c r="D153" s="43"/>
    </row>
    <row r="154" spans="2:4">
      <c r="B154" s="46">
        <v>41305</v>
      </c>
      <c r="C154" s="49">
        <v>9.6679979098238278E-2</v>
      </c>
      <c r="D154" s="43"/>
    </row>
    <row r="155" spans="2:4">
      <c r="B155" s="45">
        <v>41333</v>
      </c>
      <c r="C155" s="49">
        <v>7.9842531289678942E-2</v>
      </c>
      <c r="D155" s="43"/>
    </row>
    <row r="156" spans="2:4">
      <c r="B156" s="46">
        <v>41364</v>
      </c>
      <c r="C156" s="49">
        <v>8.6428272919232801E-2</v>
      </c>
      <c r="D156" s="43"/>
    </row>
    <row r="157" spans="2:4">
      <c r="B157" s="45">
        <v>41394</v>
      </c>
      <c r="C157" s="49">
        <v>8.4070267686424477E-2</v>
      </c>
      <c r="D157" s="43"/>
    </row>
    <row r="158" spans="2:4">
      <c r="B158" s="46">
        <v>41425</v>
      </c>
      <c r="C158" s="49">
        <v>7.7572875394194232E-2</v>
      </c>
      <c r="D158" s="43"/>
    </row>
    <row r="159" spans="2:4">
      <c r="B159" s="45">
        <v>41455</v>
      </c>
      <c r="C159" s="49">
        <v>8.0676354374940487E-2</v>
      </c>
      <c r="D159" s="43"/>
    </row>
    <row r="160" spans="2:4">
      <c r="B160" s="46">
        <v>41486</v>
      </c>
      <c r="C160" s="49">
        <v>7.3821708496623034E-2</v>
      </c>
      <c r="D160" s="43"/>
    </row>
    <row r="161" spans="2:4">
      <c r="B161" s="45">
        <v>41517</v>
      </c>
      <c r="C161" s="49">
        <v>8.7608562204437981E-2</v>
      </c>
      <c r="D161" s="43"/>
    </row>
    <row r="162" spans="2:4">
      <c r="B162" s="46">
        <v>41547</v>
      </c>
      <c r="C162" s="49">
        <v>8.0955670350792888E-2</v>
      </c>
      <c r="D162" s="49"/>
    </row>
    <row r="163" spans="2:4">
      <c r="B163" s="45">
        <v>41578</v>
      </c>
      <c r="C163" s="49">
        <v>8.1858284626284097E-2</v>
      </c>
      <c r="D163" s="49"/>
    </row>
    <row r="164" spans="2:4">
      <c r="B164" s="46">
        <v>41608</v>
      </c>
      <c r="C164" s="49">
        <v>8.6463714484402945E-2</v>
      </c>
      <c r="D164" s="49"/>
    </row>
    <row r="165" spans="2:4">
      <c r="B165" s="45">
        <v>41639</v>
      </c>
      <c r="C165" s="49">
        <v>0.1063031914893617</v>
      </c>
      <c r="D165" s="49"/>
    </row>
    <row r="166" spans="2:4">
      <c r="B166" s="46">
        <v>41670</v>
      </c>
      <c r="C166" s="49">
        <v>0.11245875824835033</v>
      </c>
      <c r="D166" s="49"/>
    </row>
    <row r="167" spans="2:4">
      <c r="B167" s="45">
        <v>41698</v>
      </c>
      <c r="C167" s="49">
        <v>0.10148835496891022</v>
      </c>
      <c r="D167" s="49"/>
    </row>
    <row r="168" spans="2:4">
      <c r="B168" s="46">
        <v>41729</v>
      </c>
      <c r="C168" s="49">
        <v>0.10503891400390425</v>
      </c>
      <c r="D168" s="49"/>
    </row>
    <row r="169" spans="2:4">
      <c r="B169" s="45">
        <v>41759</v>
      </c>
      <c r="C169" s="49">
        <v>9.1508653428819448E-2</v>
      </c>
      <c r="D169" s="49"/>
    </row>
    <row r="170" spans="2:4">
      <c r="B170" s="46">
        <v>41790</v>
      </c>
      <c r="C170" s="49">
        <v>9.2362267554815428E-2</v>
      </c>
      <c r="D170" s="49"/>
    </row>
    <row r="171" spans="2:4">
      <c r="B171" s="45">
        <v>41820</v>
      </c>
      <c r="C171" s="49">
        <v>9.7246992120954001E-2</v>
      </c>
      <c r="D171" s="49"/>
    </row>
    <row r="172" spans="2:4">
      <c r="B172" s="46">
        <v>41851</v>
      </c>
      <c r="C172" s="49">
        <v>9.1837364264560711E-2</v>
      </c>
      <c r="D172" s="49"/>
    </row>
    <row r="173" spans="2:4">
      <c r="B173" s="45">
        <v>41882</v>
      </c>
      <c r="C173" s="49">
        <v>9.7292053424092403E-2</v>
      </c>
      <c r="D173" s="49"/>
    </row>
    <row r="174" spans="2:4">
      <c r="B174" s="46">
        <v>41912</v>
      </c>
      <c r="C174" s="49">
        <v>9.5724167482859945E-2</v>
      </c>
      <c r="D174" s="49"/>
    </row>
    <row r="175" spans="2:4">
      <c r="B175" s="45">
        <v>41943</v>
      </c>
      <c r="C175" s="49">
        <v>9.3944081114143221E-2</v>
      </c>
      <c r="D175" s="49"/>
    </row>
    <row r="176" spans="2:4">
      <c r="B176" s="46">
        <v>41973</v>
      </c>
      <c r="C176" s="49">
        <v>9.4596691493955096E-2</v>
      </c>
      <c r="D176" s="49"/>
    </row>
    <row r="177" spans="2:4">
      <c r="B177" s="45">
        <v>42004</v>
      </c>
      <c r="C177" s="49">
        <v>0.11859020293510662</v>
      </c>
      <c r="D177" s="49"/>
    </row>
    <row r="178" spans="2:4">
      <c r="B178" s="46">
        <v>42035</v>
      </c>
      <c r="C178" s="49">
        <v>0.12709936733629013</v>
      </c>
      <c r="D178" s="49"/>
    </row>
    <row r="179" spans="2:4">
      <c r="B179" s="45">
        <v>42063</v>
      </c>
      <c r="C179" s="49">
        <v>0.10858008172191529</v>
      </c>
      <c r="D179" s="49"/>
    </row>
    <row r="180" spans="2:4">
      <c r="B180" s="46">
        <v>42094</v>
      </c>
      <c r="C180" s="49">
        <v>0.10385012952077315</v>
      </c>
      <c r="D180" s="49"/>
    </row>
    <row r="181" spans="2:4">
      <c r="B181" s="45">
        <v>42124</v>
      </c>
      <c r="C181" s="49">
        <v>0.11128779758546767</v>
      </c>
      <c r="D181" s="49"/>
    </row>
    <row r="182" spans="2:4">
      <c r="B182" s="46">
        <v>42155</v>
      </c>
      <c r="C182" s="49">
        <v>0.10660157093500323</v>
      </c>
      <c r="D182" s="49"/>
    </row>
    <row r="183" spans="2:4">
      <c r="B183" s="45">
        <v>42185</v>
      </c>
      <c r="C183" s="49">
        <v>0.10580195099818512</v>
      </c>
      <c r="D183" s="49"/>
    </row>
    <row r="184" spans="2:4">
      <c r="B184" s="46">
        <v>42216</v>
      </c>
      <c r="C184" s="49">
        <v>0.10615347261701724</v>
      </c>
      <c r="D184" s="49">
        <v>0.10698469728800611</v>
      </c>
    </row>
    <row r="185" spans="2:4">
      <c r="B185" s="45">
        <v>42247</v>
      </c>
      <c r="C185" s="49">
        <v>0.12440183302692766</v>
      </c>
      <c r="D185" s="49">
        <v>0.10451969380337997</v>
      </c>
    </row>
    <row r="186" spans="2:4">
      <c r="B186" s="46">
        <v>42277</v>
      </c>
      <c r="C186" s="49">
        <v>0.10399277788884446</v>
      </c>
      <c r="D186" s="49">
        <v>0.10830145221736415</v>
      </c>
    </row>
    <row r="187" spans="2:4">
      <c r="B187" s="45">
        <v>42308</v>
      </c>
      <c r="C187" s="49">
        <v>0.10822441321648031</v>
      </c>
      <c r="D187" s="49">
        <v>0.10949915033093111</v>
      </c>
    </row>
    <row r="188" spans="2:4">
      <c r="B188" s="46">
        <v>42338</v>
      </c>
      <c r="C188" s="49">
        <v>0.11228971602016669</v>
      </c>
      <c r="D188" s="49">
        <v>0.10329839719901948</v>
      </c>
    </row>
    <row r="189" spans="2:4">
      <c r="B189" s="45">
        <v>42369</v>
      </c>
      <c r="C189" s="49">
        <v>0.14477098059014923</v>
      </c>
      <c r="D189" s="49">
        <v>0.12463754421954155</v>
      </c>
    </row>
    <row r="190" spans="2:4">
      <c r="B190" s="46">
        <v>42400</v>
      </c>
      <c r="C190" s="27"/>
      <c r="D190" s="49">
        <v>0.13796001279158082</v>
      </c>
    </row>
    <row r="191" spans="2:4">
      <c r="B191" s="45">
        <v>42429</v>
      </c>
      <c r="C191" s="27"/>
      <c r="D191" s="49">
        <v>0.10524616154647443</v>
      </c>
    </row>
    <row r="192" spans="2:4">
      <c r="B192" s="46">
        <v>42460</v>
      </c>
      <c r="C192" s="27"/>
      <c r="D192" s="49">
        <v>0.11245678774448672</v>
      </c>
    </row>
    <row r="193" spans="2:4">
      <c r="B193" s="45">
        <v>42490</v>
      </c>
      <c r="C193" s="27"/>
      <c r="D193" s="49">
        <v>0.10325570810583858</v>
      </c>
    </row>
    <row r="194" spans="2:4">
      <c r="B194" s="46">
        <v>42521</v>
      </c>
      <c r="C194" s="27"/>
      <c r="D194" s="49">
        <v>0.10576795358987728</v>
      </c>
    </row>
    <row r="195" spans="2:4">
      <c r="B195" s="45">
        <v>42551</v>
      </c>
      <c r="C195" s="27"/>
      <c r="D195" s="49">
        <v>0.11180588057876131</v>
      </c>
    </row>
    <row r="196" spans="2:4">
      <c r="B196" s="46">
        <v>42582</v>
      </c>
      <c r="C196" s="27"/>
      <c r="D196" s="49">
        <v>0.10949155228182554</v>
      </c>
    </row>
    <row r="197" spans="2:4">
      <c r="B197" s="45">
        <v>42613</v>
      </c>
      <c r="C197" s="27"/>
      <c r="D197" s="49">
        <v>0.1043093348627042</v>
      </c>
    </row>
    <row r="198" spans="2:4">
      <c r="B198" s="46">
        <v>42643</v>
      </c>
      <c r="C198" s="27"/>
      <c r="D198" s="49">
        <v>0.11429273780724512</v>
      </c>
    </row>
    <row r="199" spans="2:4">
      <c r="B199" s="45">
        <v>42674</v>
      </c>
      <c r="C199" s="27"/>
      <c r="D199" s="49">
        <v>0.10584682923525823</v>
      </c>
    </row>
    <row r="200" spans="2:4">
      <c r="B200" s="46">
        <v>42704</v>
      </c>
      <c r="C200" s="27"/>
      <c r="D200" s="49">
        <v>0.10028340599693306</v>
      </c>
    </row>
    <row r="201" spans="2:4">
      <c r="B201" s="45">
        <v>42735</v>
      </c>
      <c r="C201" s="27"/>
      <c r="D201" s="49">
        <v>0.12437376069109266</v>
      </c>
    </row>
    <row r="202" spans="2:4">
      <c r="B202" s="46">
        <v>42766</v>
      </c>
      <c r="C202" s="27"/>
      <c r="D202" s="49">
        <v>0.13370090505822649</v>
      </c>
    </row>
    <row r="203" spans="2:4">
      <c r="B203" s="45">
        <v>42794</v>
      </c>
      <c r="C203" s="27"/>
      <c r="D203" s="49">
        <v>0.11273903184577012</v>
      </c>
    </row>
    <row r="204" spans="2:4">
      <c r="B204" s="46">
        <v>42825</v>
      </c>
      <c r="C204" s="27"/>
      <c r="D204" s="49">
        <v>0.11293532569987914</v>
      </c>
    </row>
    <row r="205" spans="2:4">
      <c r="B205" s="45">
        <v>42855</v>
      </c>
      <c r="C205" s="27"/>
      <c r="D205" s="49">
        <v>0.10255406063560309</v>
      </c>
    </row>
    <row r="206" spans="2:4">
      <c r="B206" s="46">
        <v>42886</v>
      </c>
      <c r="C206" s="27"/>
      <c r="D206" s="49">
        <v>0.11004358206807198</v>
      </c>
    </row>
    <row r="207" spans="2:4">
      <c r="B207" s="45">
        <v>42916</v>
      </c>
      <c r="C207" s="27"/>
      <c r="D207" s="49">
        <v>0.11016542563597446</v>
      </c>
    </row>
    <row r="208" spans="2:4">
      <c r="B208" s="46">
        <v>42947</v>
      </c>
      <c r="C208" s="27"/>
      <c r="D208" s="49">
        <v>0.11351209446349202</v>
      </c>
    </row>
    <row r="209" spans="2:4">
      <c r="B209" s="45">
        <v>42978</v>
      </c>
      <c r="C209" s="27"/>
      <c r="D209" s="49">
        <v>0.11066488033263597</v>
      </c>
    </row>
    <row r="210" spans="2:4">
      <c r="B210" s="46">
        <v>43008</v>
      </c>
      <c r="C210" s="27"/>
      <c r="D210" s="49">
        <v>0.1178384350823837</v>
      </c>
    </row>
    <row r="211" spans="2:4">
      <c r="B211" s="45">
        <v>43039</v>
      </c>
      <c r="C211" s="27"/>
      <c r="D211" s="49">
        <v>0.10974021821762912</v>
      </c>
    </row>
    <row r="212" spans="2:4">
      <c r="B212" s="46">
        <v>43069</v>
      </c>
      <c r="C212" s="27"/>
      <c r="D212" s="49">
        <v>0.10203357257894537</v>
      </c>
    </row>
    <row r="213" spans="2:4">
      <c r="B213" s="45">
        <v>43100</v>
      </c>
      <c r="C213" s="27"/>
      <c r="D213" s="49">
        <v>0.13319473076368638</v>
      </c>
    </row>
    <row r="214" spans="2:4">
      <c r="B214" s="46">
        <v>43131</v>
      </c>
      <c r="C214" s="27"/>
      <c r="D214" s="49">
        <v>0.14022258630092935</v>
      </c>
    </row>
    <row r="215" spans="2:4">
      <c r="B215" s="45">
        <v>43159</v>
      </c>
      <c r="C215" s="27"/>
      <c r="D215" s="49">
        <v>0.1141179328954398</v>
      </c>
    </row>
    <row r="216" spans="2:4">
      <c r="B216" s="46">
        <v>43190</v>
      </c>
      <c r="C216" s="27"/>
      <c r="D216" s="49">
        <v>0.11589751225679103</v>
      </c>
    </row>
    <row r="217" spans="2:4">
      <c r="B217" s="45">
        <v>43220</v>
      </c>
      <c r="C217" s="27"/>
      <c r="D217" s="49">
        <v>0.10709495919906056</v>
      </c>
    </row>
    <row r="218" spans="2:4">
      <c r="B218" s="46">
        <v>43251</v>
      </c>
      <c r="C218" s="27"/>
      <c r="D218" s="49">
        <v>0.11246903482362128</v>
      </c>
    </row>
    <row r="219" spans="2:4">
      <c r="B219" s="45">
        <v>43281</v>
      </c>
      <c r="C219" s="27"/>
      <c r="D219" s="49">
        <v>0.11000075761512483</v>
      </c>
    </row>
    <row r="220" spans="2:4">
      <c r="B220" s="46">
        <v>43312</v>
      </c>
      <c r="C220" s="27"/>
      <c r="D220" s="49">
        <v>0.11120102777403591</v>
      </c>
    </row>
    <row r="221" spans="2:4">
      <c r="B221" s="45">
        <v>43343</v>
      </c>
      <c r="C221" s="27"/>
      <c r="D221" s="49">
        <v>0.11301238390103689</v>
      </c>
    </row>
    <row r="222" spans="2:4">
      <c r="B222" s="46">
        <v>43373</v>
      </c>
      <c r="C222" s="27"/>
      <c r="D222" s="49">
        <v>0.11806168286743955</v>
      </c>
    </row>
    <row r="223" spans="2:4">
      <c r="B223" s="45">
        <v>43404</v>
      </c>
      <c r="C223" s="27"/>
      <c r="D223" s="49">
        <v>0.10965132728063308</v>
      </c>
    </row>
    <row r="224" spans="2:4">
      <c r="B224" s="46">
        <v>43434</v>
      </c>
      <c r="C224" s="27"/>
      <c r="D224" s="49">
        <v>0.10124459215172438</v>
      </c>
    </row>
    <row r="225" spans="2:4">
      <c r="B225" s="45">
        <v>43465</v>
      </c>
      <c r="C225" s="27"/>
      <c r="D225" s="49">
        <v>0.13307604711518789</v>
      </c>
    </row>
    <row r="226" spans="2:4">
      <c r="B226" s="46">
        <v>43496</v>
      </c>
      <c r="C226" s="27"/>
      <c r="D226" s="49">
        <v>0.13871086922451611</v>
      </c>
    </row>
    <row r="227" spans="2:4">
      <c r="B227" s="45">
        <v>43524</v>
      </c>
      <c r="C227" s="27"/>
      <c r="D227" s="49">
        <v>0.11248956064046602</v>
      </c>
    </row>
    <row r="228" spans="2:4">
      <c r="B228" s="46">
        <v>43555</v>
      </c>
      <c r="C228" s="27"/>
      <c r="D228" s="49">
        <v>0.11513264023893197</v>
      </c>
    </row>
    <row r="229" spans="2:4">
      <c r="B229" s="45">
        <v>43585</v>
      </c>
      <c r="C229" s="27"/>
      <c r="D229" s="49">
        <v>0.1073006935776948</v>
      </c>
    </row>
    <row r="230" spans="2:4">
      <c r="B230" s="46">
        <v>43616</v>
      </c>
      <c r="C230" s="27"/>
      <c r="D230" s="49">
        <v>0.10811138367259558</v>
      </c>
    </row>
    <row r="231" spans="2:4">
      <c r="B231" s="45">
        <v>43646</v>
      </c>
      <c r="C231" s="27"/>
      <c r="D231" s="49">
        <v>0.11412095427299235</v>
      </c>
    </row>
    <row r="232" spans="2:4">
      <c r="B232" s="46">
        <v>43677</v>
      </c>
      <c r="C232" s="27"/>
      <c r="D232" s="49">
        <v>0.11134871998597017</v>
      </c>
    </row>
    <row r="233" spans="2:4">
      <c r="B233" s="45">
        <v>43708</v>
      </c>
      <c r="C233" s="27"/>
      <c r="D233" s="49">
        <v>0.11416565518092998</v>
      </c>
    </row>
    <row r="234" spans="2:4">
      <c r="B234" s="46">
        <v>43738</v>
      </c>
      <c r="C234" s="27"/>
      <c r="D234" s="49">
        <v>0.11834410991109889</v>
      </c>
    </row>
    <row r="235" spans="2:4">
      <c r="B235" s="45">
        <v>43769</v>
      </c>
      <c r="C235" s="27"/>
      <c r="D235" s="49">
        <v>0.10993437789778795</v>
      </c>
    </row>
    <row r="236" spans="2:4">
      <c r="B236" s="46">
        <v>43799</v>
      </c>
      <c r="C236" s="27"/>
      <c r="D236" s="49">
        <v>0.10174725475187718</v>
      </c>
    </row>
    <row r="237" spans="2:4">
      <c r="B237" s="45">
        <v>43830</v>
      </c>
      <c r="C237" s="27"/>
      <c r="D237" s="49">
        <v>0.13296831639342621</v>
      </c>
    </row>
    <row r="238" spans="2:4">
      <c r="B238" s="46">
        <v>43861</v>
      </c>
      <c r="C238" s="27"/>
      <c r="D238" s="49">
        <v>0.13925169689301636</v>
      </c>
    </row>
    <row r="239" spans="2:4">
      <c r="B239" s="45">
        <v>43890</v>
      </c>
      <c r="C239" s="27"/>
      <c r="D239" s="49">
        <v>0.10950474311791505</v>
      </c>
    </row>
    <row r="240" spans="2:4">
      <c r="B240" s="46">
        <v>43921</v>
      </c>
      <c r="C240" s="27"/>
      <c r="D240" s="49">
        <v>0.11545971943408619</v>
      </c>
    </row>
    <row r="241" spans="2:4">
      <c r="B241" s="45">
        <v>43951</v>
      </c>
      <c r="C241" s="27"/>
      <c r="D241" s="49">
        <v>0.10749931690430997</v>
      </c>
    </row>
    <row r="242" spans="2:4">
      <c r="B242" s="46">
        <v>43982</v>
      </c>
      <c r="C242" s="27"/>
      <c r="D242" s="49">
        <v>0.10810952404320349</v>
      </c>
    </row>
    <row r="243" spans="2:4">
      <c r="B243" s="45">
        <v>44012</v>
      </c>
      <c r="C243" s="27"/>
      <c r="D243" s="49">
        <v>0.11548934176251573</v>
      </c>
    </row>
    <row r="244" spans="2:4">
      <c r="B244" s="46">
        <v>44043</v>
      </c>
      <c r="C244" s="27"/>
      <c r="D244" s="49">
        <v>0.11397934273873739</v>
      </c>
    </row>
    <row r="245" spans="2:4">
      <c r="B245" s="45">
        <v>44074</v>
      </c>
      <c r="C245" s="27"/>
      <c r="D245" s="49">
        <v>0.11413075624040291</v>
      </c>
    </row>
    <row r="246" spans="2:4">
      <c r="B246" s="46">
        <v>44104</v>
      </c>
      <c r="C246" s="27"/>
      <c r="D246" s="49">
        <v>0.11858306297547205</v>
      </c>
    </row>
    <row r="247" spans="2:4">
      <c r="B247" s="45">
        <v>44135</v>
      </c>
      <c r="C247" s="27"/>
      <c r="D247" s="49">
        <v>0.1097270582631846</v>
      </c>
    </row>
    <row r="248" spans="2:4">
      <c r="B248" s="46">
        <v>44165</v>
      </c>
      <c r="C248" s="27"/>
      <c r="D248" s="49">
        <v>0.1010997006077566</v>
      </c>
    </row>
    <row r="249" spans="2:4">
      <c r="B249" s="45">
        <v>44196</v>
      </c>
      <c r="C249" s="27"/>
      <c r="D249" s="49">
        <v>0.13228867152811105</v>
      </c>
    </row>
    <row r="250" spans="2:4">
      <c r="B250" s="46">
        <v>44227</v>
      </c>
      <c r="C250" s="27"/>
      <c r="D250" s="49">
        <v>0.13819857439421601</v>
      </c>
    </row>
    <row r="251" spans="2:4">
      <c r="B251" s="45">
        <v>44255</v>
      </c>
      <c r="C251" s="27"/>
      <c r="D251" s="49">
        <v>0.11248198735391982</v>
      </c>
    </row>
    <row r="252" spans="2:4">
      <c r="B252" s="46">
        <v>44286</v>
      </c>
      <c r="C252" s="27"/>
      <c r="D252" s="49">
        <v>0.11528620888003044</v>
      </c>
    </row>
    <row r="253" spans="2:4">
      <c r="B253" s="45">
        <v>44316</v>
      </c>
      <c r="C253" s="27"/>
      <c r="D253" s="49">
        <v>0.1073661597438019</v>
      </c>
    </row>
    <row r="254" spans="2:4">
      <c r="B254" s="46">
        <v>44347</v>
      </c>
      <c r="C254" s="27"/>
      <c r="D254" s="49">
        <v>0.10871431125720624</v>
      </c>
    </row>
    <row r="255" spans="2:4">
      <c r="B255" s="45">
        <v>44377</v>
      </c>
      <c r="C255" s="27"/>
      <c r="D255" s="49">
        <v>0.11447269706327497</v>
      </c>
    </row>
    <row r="256" spans="2:4">
      <c r="B256" s="46">
        <v>44408</v>
      </c>
      <c r="C256" s="27"/>
      <c r="D256" s="49">
        <v>0.11183774748707169</v>
      </c>
    </row>
    <row r="257" spans="2:4">
      <c r="B257" s="45">
        <v>44439</v>
      </c>
      <c r="C257" s="27"/>
      <c r="D257" s="49">
        <v>0.1144505153961967</v>
      </c>
    </row>
    <row r="258" spans="2:4">
      <c r="B258" s="46">
        <v>44469</v>
      </c>
      <c r="C258" s="27"/>
      <c r="D258" s="49">
        <v>0.11889927840985511</v>
      </c>
    </row>
    <row r="259" spans="2:4">
      <c r="B259" s="45">
        <v>44500</v>
      </c>
      <c r="C259" s="27"/>
      <c r="D259" s="49">
        <v>0.11046524623384968</v>
      </c>
    </row>
    <row r="260" spans="2:4">
      <c r="B260" s="46">
        <v>44530</v>
      </c>
      <c r="C260" s="27"/>
      <c r="D260" s="49">
        <v>0.10224036962118808</v>
      </c>
    </row>
    <row r="261" spans="2:4">
      <c r="B261" s="45">
        <v>44561</v>
      </c>
      <c r="C261" s="27"/>
      <c r="D261" s="49">
        <v>0.13380133445086992</v>
      </c>
    </row>
    <row r="262" spans="2:4">
      <c r="B262" s="46">
        <v>44592</v>
      </c>
      <c r="C262" s="27"/>
      <c r="D262" s="49">
        <v>0.13999175440629488</v>
      </c>
    </row>
    <row r="263" spans="2:4">
      <c r="B263" s="45">
        <v>44620</v>
      </c>
      <c r="C263" s="27"/>
      <c r="D263" s="49">
        <v>0.11376966227581713</v>
      </c>
    </row>
    <row r="264" spans="2:4">
      <c r="B264" s="46">
        <v>44651</v>
      </c>
      <c r="C264" s="27"/>
      <c r="D264" s="49">
        <v>0.11588481915713737</v>
      </c>
    </row>
    <row r="265" spans="2:4">
      <c r="B265" s="45">
        <v>44681</v>
      </c>
      <c r="C265" s="27"/>
      <c r="D265" s="49">
        <v>0.10768091461193763</v>
      </c>
    </row>
    <row r="266" spans="2:4">
      <c r="B266" s="46">
        <v>44712</v>
      </c>
      <c r="C266" s="27"/>
      <c r="D266" s="49">
        <v>0.10887590510461764</v>
      </c>
    </row>
    <row r="267" spans="2:4">
      <c r="B267" s="46">
        <v>44742</v>
      </c>
      <c r="C267" s="27"/>
      <c r="D267" s="49">
        <v>0.114436354011832</v>
      </c>
    </row>
    <row r="268" spans="2:4">
      <c r="B268" s="45">
        <v>44773</v>
      </c>
      <c r="C268" s="27"/>
      <c r="D268" s="49">
        <v>0.11163333768884001</v>
      </c>
    </row>
    <row r="269" spans="2:4">
      <c r="B269" s="45">
        <v>44804</v>
      </c>
      <c r="C269" s="27"/>
      <c r="D269" s="49">
        <v>0.11406836071419915</v>
      </c>
    </row>
    <row r="270" spans="2:4">
      <c r="B270" s="45">
        <v>44834</v>
      </c>
      <c r="C270" s="27"/>
      <c r="D270" s="49">
        <v>0.1187276934546905</v>
      </c>
    </row>
    <row r="271" spans="2:4">
      <c r="B271" s="45">
        <v>44865</v>
      </c>
      <c r="C271" s="27"/>
      <c r="D271" s="49">
        <v>0.11027997820124845</v>
      </c>
    </row>
    <row r="272" spans="2:4">
      <c r="B272" s="45">
        <v>44895</v>
      </c>
      <c r="C272" s="27"/>
      <c r="D272" s="49">
        <v>0.1020319844942247</v>
      </c>
    </row>
    <row r="273" spans="2:4">
      <c r="B273" s="45">
        <v>44926</v>
      </c>
      <c r="C273" s="27"/>
      <c r="D273" s="49">
        <v>0.13376603269797577</v>
      </c>
    </row>
    <row r="274" spans="2:4">
      <c r="B274" s="45">
        <v>44957</v>
      </c>
      <c r="C274" s="27"/>
      <c r="D274" s="49">
        <v>0.13986565226587155</v>
      </c>
    </row>
    <row r="275" spans="2:4">
      <c r="B275" s="45">
        <v>44985</v>
      </c>
      <c r="C275" s="27"/>
      <c r="D275" s="49">
        <v>0.11350132540277885</v>
      </c>
    </row>
    <row r="276" spans="2:4">
      <c r="B276" s="45">
        <v>45016</v>
      </c>
      <c r="C276" s="27"/>
      <c r="D276" s="49">
        <v>0.11590888085242902</v>
      </c>
    </row>
    <row r="277" spans="2:4">
      <c r="B277" s="45">
        <v>45046</v>
      </c>
      <c r="C277" s="27"/>
      <c r="D277" s="49">
        <v>0.10779166639909442</v>
      </c>
    </row>
    <row r="278" spans="2:4">
      <c r="B278" s="45">
        <v>45077</v>
      </c>
      <c r="C278" s="27"/>
      <c r="D278" s="49">
        <v>0.10890321045765437</v>
      </c>
    </row>
    <row r="279" spans="2:4">
      <c r="B279" s="45">
        <v>45107</v>
      </c>
      <c r="C279" s="27"/>
      <c r="D279" s="49">
        <v>0.11460816159488617</v>
      </c>
    </row>
    <row r="280" spans="2:4">
      <c r="B280" s="25">
        <v>45138</v>
      </c>
      <c r="C280" s="27"/>
      <c r="D280" s="49">
        <v>0.11196118562788142</v>
      </c>
    </row>
    <row r="281" spans="2:4">
      <c r="B281" s="25">
        <v>45169</v>
      </c>
      <c r="C281" s="27"/>
      <c r="D281" s="49">
        <v>0.11451598423446779</v>
      </c>
    </row>
    <row r="282" spans="2:4">
      <c r="B282" s="25">
        <v>45199</v>
      </c>
      <c r="C282" s="27"/>
      <c r="D282" s="49">
        <v>0.11919610628006927</v>
      </c>
    </row>
    <row r="283" spans="2:4">
      <c r="B283" s="25">
        <v>45230</v>
      </c>
      <c r="C283" s="27"/>
      <c r="D283" s="49">
        <v>0.1106684181606517</v>
      </c>
    </row>
    <row r="284" spans="2:4">
      <c r="B284" s="25">
        <v>45260</v>
      </c>
      <c r="C284" s="27"/>
      <c r="D284" s="49">
        <v>0.10228966922081555</v>
      </c>
    </row>
    <row r="285" spans="2:4">
      <c r="B285" s="25">
        <v>45291</v>
      </c>
      <c r="C285" s="27"/>
      <c r="D285" s="49">
        <v>0.13379807914471856</v>
      </c>
    </row>
    <row r="286" spans="2:4">
      <c r="B286" s="25">
        <v>45322</v>
      </c>
      <c r="C286" s="27"/>
      <c r="D286" s="49">
        <v>0.13989958538371544</v>
      </c>
    </row>
    <row r="287" spans="2:4">
      <c r="B287" s="25">
        <v>45351</v>
      </c>
      <c r="C287" s="27"/>
      <c r="D287" s="49">
        <v>0.10997840878674343</v>
      </c>
    </row>
    <row r="288" spans="2:4">
      <c r="B288" s="25">
        <v>45382</v>
      </c>
      <c r="C288" s="27"/>
      <c r="D288" s="49">
        <v>0.11601309328078314</v>
      </c>
    </row>
    <row r="289" spans="2:4">
      <c r="B289" s="25">
        <v>45412</v>
      </c>
      <c r="C289" s="27"/>
      <c r="D289" s="49">
        <v>0.10822244834418415</v>
      </c>
    </row>
    <row r="290" spans="2:4">
      <c r="B290" s="25">
        <v>45443</v>
      </c>
      <c r="C290" s="27"/>
      <c r="D290" s="49">
        <v>0.10864111927910841</v>
      </c>
    </row>
    <row r="291" spans="2:4">
      <c r="B291" s="25">
        <v>45473</v>
      </c>
      <c r="C291" s="27"/>
      <c r="D291" s="49">
        <v>0.1162786983534457</v>
      </c>
    </row>
    <row r="292" spans="2:4">
      <c r="B292" s="25">
        <v>45504</v>
      </c>
      <c r="C292" s="43"/>
      <c r="D292" s="49">
        <v>0.11468571539431054</v>
      </c>
    </row>
    <row r="293" spans="2:4">
      <c r="B293" s="25">
        <v>45535</v>
      </c>
      <c r="C293" s="43"/>
      <c r="D293" s="49">
        <v>0.114999383186347</v>
      </c>
    </row>
    <row r="294" spans="2:4">
      <c r="B294" s="25">
        <v>45565</v>
      </c>
      <c r="C294" s="43"/>
      <c r="D294" s="49">
        <v>0.11940190109973881</v>
      </c>
    </row>
    <row r="295" spans="2:4">
      <c r="B295" s="25">
        <v>45596</v>
      </c>
      <c r="C295" s="43"/>
      <c r="D295" s="49">
        <v>0.11045910292688424</v>
      </c>
    </row>
    <row r="296" spans="2:4">
      <c r="B296" s="25">
        <v>45626</v>
      </c>
      <c r="C296" s="43"/>
      <c r="D296" s="49">
        <v>0.1018550918861473</v>
      </c>
    </row>
    <row r="297" spans="2:4">
      <c r="B297" s="25">
        <v>45657</v>
      </c>
      <c r="C297" s="43"/>
      <c r="D297" s="49">
        <v>0.13313221261385144</v>
      </c>
    </row>
    <row r="298" spans="2:4">
      <c r="B298" s="25">
        <v>45688</v>
      </c>
      <c r="C298" s="43"/>
      <c r="D298" s="49">
        <v>0.13917003280726153</v>
      </c>
    </row>
    <row r="299" spans="2:4">
      <c r="B299" s="147">
        <v>45716</v>
      </c>
      <c r="C299" s="43"/>
      <c r="D299" s="49">
        <v>0.1132422420493325</v>
      </c>
    </row>
    <row r="300" spans="2:4">
      <c r="B300" s="25">
        <v>45747</v>
      </c>
      <c r="C300" s="43"/>
      <c r="D300" s="49">
        <v>0.11588361991298922</v>
      </c>
    </row>
    <row r="301" spans="2:4">
      <c r="B301" s="25">
        <v>45777</v>
      </c>
      <c r="C301" s="43"/>
      <c r="D301" s="49">
        <v>0.10781080923807027</v>
      </c>
    </row>
    <row r="302" spans="2:4">
      <c r="B302" s="25">
        <v>45808</v>
      </c>
      <c r="C302" s="43"/>
      <c r="D302" s="49">
        <v>0.10921213577382158</v>
      </c>
    </row>
    <row r="303" spans="2:4">
      <c r="B303" s="25">
        <v>45838</v>
      </c>
      <c r="C303" s="43"/>
      <c r="D303" s="49">
        <v>0.11489389272157216</v>
      </c>
    </row>
  </sheetData>
  <hyperlinks>
    <hyperlink ref="A1" location="Contents!A1" display="Back to Contents"/>
  </hyperlinks>
  <pageMargins left="0.70866141732283472" right="0.70866141732283472" top="0.74803149606299213" bottom="0.74803149606299213" header="0.31496062992125984" footer="0.31496062992125984"/>
  <pageSetup paperSize="9" orientation="portrait" r:id="rId1"/>
  <colBreaks count="1" manualBreakCount="1">
    <brk id="5" max="1048575" man="1"/>
  </colBreaks>
  <drawing r:id="rId2"/>
</worksheet>
</file>

<file path=xl/worksheets/sheet14.xml><?xml version="1.0" encoding="utf-8"?>
<worksheet xmlns="http://schemas.openxmlformats.org/spreadsheetml/2006/main" xmlns:r="http://schemas.openxmlformats.org/officeDocument/2006/relationships">
  <sheetPr codeName="Sheet14">
    <pageSetUpPr fitToPage="1"/>
  </sheetPr>
  <dimension ref="A1"/>
  <sheetViews>
    <sheetView showGridLines="0" workbookViewId="0"/>
  </sheetViews>
  <sheetFormatPr defaultRowHeight="12.75"/>
  <sheetData>
    <row r="1" spans="1:1">
      <c r="A1" s="41" t="s">
        <v>112</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4" orientation="landscape" r:id="rId1"/>
  <drawing r:id="rId2"/>
</worksheet>
</file>

<file path=xl/worksheets/sheet15.xml><?xml version="1.0" encoding="utf-8"?>
<worksheet xmlns="http://schemas.openxmlformats.org/spreadsheetml/2006/main" xmlns:r="http://schemas.openxmlformats.org/officeDocument/2006/relationships">
  <sheetPr codeName="Sheet15"/>
  <dimension ref="A1:D303"/>
  <sheetViews>
    <sheetView showGridLines="0" workbookViewId="0"/>
  </sheetViews>
  <sheetFormatPr defaultRowHeight="12.75"/>
  <cols>
    <col min="3" max="3" width="9.28515625" customWidth="1"/>
    <col min="4" max="4" width="9.7109375" customWidth="1"/>
  </cols>
  <sheetData>
    <row r="1" spans="1:4">
      <c r="A1" s="41" t="s">
        <v>112</v>
      </c>
    </row>
    <row r="2" spans="1:4" ht="25.5">
      <c r="B2" s="47" t="s">
        <v>11</v>
      </c>
      <c r="C2" s="81" t="s">
        <v>42</v>
      </c>
      <c r="D2" s="47" t="s">
        <v>0</v>
      </c>
    </row>
    <row r="3" spans="1:4">
      <c r="B3" s="45">
        <v>36707</v>
      </c>
      <c r="C3" s="52">
        <v>33.390889052167523</v>
      </c>
      <c r="D3" s="27"/>
    </row>
    <row r="4" spans="1:4">
      <c r="B4" s="46">
        <v>36738</v>
      </c>
      <c r="C4" s="52">
        <v>31.403385049365305</v>
      </c>
      <c r="D4" s="27"/>
    </row>
    <row r="5" spans="1:4">
      <c r="B5" s="45">
        <v>36769</v>
      </c>
      <c r="C5" s="52">
        <v>35.101671309192199</v>
      </c>
      <c r="D5" s="27"/>
    </row>
    <row r="6" spans="1:4">
      <c r="B6" s="46">
        <v>36799</v>
      </c>
      <c r="C6" s="52">
        <v>34.048600883652433</v>
      </c>
      <c r="D6" s="27"/>
    </row>
    <row r="7" spans="1:4">
      <c r="B7" s="45">
        <v>36830</v>
      </c>
      <c r="C7" s="52">
        <v>36.798913043478258</v>
      </c>
      <c r="D7" s="27"/>
    </row>
    <row r="8" spans="1:4">
      <c r="B8" s="46">
        <v>36860</v>
      </c>
      <c r="C8" s="52">
        <v>37.060909791827292</v>
      </c>
      <c r="D8" s="27"/>
    </row>
    <row r="9" spans="1:4">
      <c r="B9" s="45">
        <v>36891</v>
      </c>
      <c r="C9" s="52">
        <v>35.955284552845526</v>
      </c>
      <c r="D9" s="27"/>
    </row>
    <row r="10" spans="1:4">
      <c r="B10" s="46">
        <v>36922</v>
      </c>
      <c r="C10" s="52">
        <v>42.894814814814815</v>
      </c>
      <c r="D10" s="27"/>
    </row>
    <row r="11" spans="1:4">
      <c r="B11" s="45">
        <v>36950</v>
      </c>
      <c r="C11" s="52">
        <v>37.601036269430054</v>
      </c>
      <c r="D11" s="27"/>
    </row>
    <row r="12" spans="1:4">
      <c r="B12" s="46">
        <v>36981</v>
      </c>
      <c r="C12" s="52">
        <v>35.298836497244338</v>
      </c>
      <c r="D12" s="27"/>
    </row>
    <row r="13" spans="1:4">
      <c r="B13" s="45">
        <v>37011</v>
      </c>
      <c r="C13" s="52">
        <v>38.169823644676683</v>
      </c>
      <c r="D13" s="27"/>
    </row>
    <row r="14" spans="1:4">
      <c r="B14" s="46">
        <v>37042</v>
      </c>
      <c r="C14" s="52">
        <v>37.982722874913613</v>
      </c>
      <c r="D14" s="27"/>
    </row>
    <row r="15" spans="1:4">
      <c r="B15" s="45">
        <v>37072</v>
      </c>
      <c r="C15" s="52">
        <v>36.685017421602787</v>
      </c>
      <c r="D15" s="43"/>
    </row>
    <row r="16" spans="1:4">
      <c r="B16" s="46">
        <v>37103</v>
      </c>
      <c r="C16" s="52">
        <v>39.120516499282637</v>
      </c>
      <c r="D16" s="43"/>
    </row>
    <row r="17" spans="2:4">
      <c r="B17" s="45">
        <v>37134</v>
      </c>
      <c r="C17" s="52">
        <v>35.082726671078753</v>
      </c>
      <c r="D17" s="27"/>
    </row>
    <row r="18" spans="2:4">
      <c r="B18" s="46">
        <v>37164</v>
      </c>
      <c r="C18" s="52">
        <v>34.529062087186261</v>
      </c>
      <c r="D18" s="27"/>
    </row>
    <row r="19" spans="2:4">
      <c r="B19" s="45">
        <v>37195</v>
      </c>
      <c r="C19" s="52">
        <v>35.217774762550881</v>
      </c>
      <c r="D19" s="27"/>
    </row>
    <row r="20" spans="2:4">
      <c r="B20" s="46">
        <v>37225</v>
      </c>
      <c r="C20" s="52">
        <v>36.928619528619528</v>
      </c>
      <c r="D20" s="27"/>
    </row>
    <row r="21" spans="2:4">
      <c r="B21" s="45">
        <v>37256</v>
      </c>
      <c r="C21" s="52">
        <v>35.215602836879434</v>
      </c>
      <c r="D21" s="27"/>
    </row>
    <row r="22" spans="2:4">
      <c r="B22" s="46">
        <v>37287</v>
      </c>
      <c r="C22" s="52">
        <v>41.288503253796094</v>
      </c>
      <c r="D22" s="27"/>
    </row>
    <row r="23" spans="2:4">
      <c r="B23" s="45">
        <v>37315</v>
      </c>
      <c r="C23" s="52">
        <v>39.414600550964188</v>
      </c>
      <c r="D23" s="27"/>
    </row>
    <row r="24" spans="2:4">
      <c r="B24" s="46">
        <v>37346</v>
      </c>
      <c r="C24" s="52">
        <v>37.172927002126151</v>
      </c>
      <c r="D24" s="27"/>
    </row>
    <row r="25" spans="2:4">
      <c r="B25" s="45">
        <v>37376</v>
      </c>
      <c r="C25" s="52">
        <v>42.708751793400289</v>
      </c>
      <c r="D25" s="27"/>
    </row>
    <row r="26" spans="2:4">
      <c r="B26" s="46">
        <v>37407</v>
      </c>
      <c r="C26" s="52">
        <v>39.430718954248363</v>
      </c>
      <c r="D26" s="27"/>
    </row>
    <row r="27" spans="2:4">
      <c r="B27" s="45">
        <v>37437</v>
      </c>
      <c r="C27" s="52">
        <v>38.561848958333336</v>
      </c>
      <c r="D27" s="27"/>
    </row>
    <row r="28" spans="2:4">
      <c r="B28" s="46">
        <v>37468</v>
      </c>
      <c r="C28" s="52">
        <v>38.347705146036162</v>
      </c>
      <c r="D28" s="27"/>
    </row>
    <row r="29" spans="2:4">
      <c r="B29" s="45">
        <v>37499</v>
      </c>
      <c r="C29" s="52">
        <v>37.200000000000003</v>
      </c>
      <c r="D29" s="27"/>
    </row>
    <row r="30" spans="2:4">
      <c r="B30" s="46">
        <v>37529</v>
      </c>
      <c r="C30" s="52">
        <v>36.543028685790524</v>
      </c>
      <c r="D30" s="27"/>
    </row>
    <row r="31" spans="2:4">
      <c r="B31" s="45">
        <v>37560</v>
      </c>
      <c r="C31" s="52">
        <v>38.712367491166077</v>
      </c>
      <c r="D31" s="27"/>
    </row>
    <row r="32" spans="2:4">
      <c r="B32" s="46">
        <v>37590</v>
      </c>
      <c r="C32" s="52">
        <v>38.026485788113696</v>
      </c>
      <c r="D32" s="27"/>
    </row>
    <row r="33" spans="2:4">
      <c r="B33" s="45">
        <v>37621</v>
      </c>
      <c r="C33" s="52">
        <v>34.715123859191657</v>
      </c>
      <c r="D33" s="27"/>
    </row>
    <row r="34" spans="2:4">
      <c r="B34" s="46">
        <v>37652</v>
      </c>
      <c r="C34" s="52">
        <v>44.911065852002714</v>
      </c>
      <c r="D34" s="27"/>
    </row>
    <row r="35" spans="2:4">
      <c r="B35" s="45">
        <v>37680</v>
      </c>
      <c r="C35" s="52">
        <v>41.703452945159107</v>
      </c>
      <c r="D35" s="27"/>
    </row>
    <row r="36" spans="2:4">
      <c r="B36" s="46">
        <v>37711</v>
      </c>
      <c r="C36" s="52">
        <v>39.306970509383376</v>
      </c>
      <c r="D36" s="27"/>
    </row>
    <row r="37" spans="2:4">
      <c r="B37" s="45">
        <v>37741</v>
      </c>
      <c r="C37" s="52">
        <v>45.00066401062417</v>
      </c>
      <c r="D37" s="27"/>
    </row>
    <row r="38" spans="2:4">
      <c r="B38" s="46">
        <v>37772</v>
      </c>
      <c r="C38" s="52">
        <v>43.106666666666669</v>
      </c>
      <c r="D38" s="27"/>
    </row>
    <row r="39" spans="2:4">
      <c r="B39" s="45">
        <v>37802</v>
      </c>
      <c r="C39" s="52">
        <v>43.644516129032255</v>
      </c>
      <c r="D39" s="27"/>
    </row>
    <row r="40" spans="2:4">
      <c r="B40" s="46">
        <v>37833</v>
      </c>
      <c r="C40" s="52">
        <v>42.962298756877928</v>
      </c>
      <c r="D40" s="27"/>
    </row>
    <row r="41" spans="2:4">
      <c r="B41" s="45">
        <v>37864</v>
      </c>
      <c r="C41" s="52">
        <v>42.222460384291509</v>
      </c>
      <c r="D41" s="27"/>
    </row>
    <row r="42" spans="2:4">
      <c r="B42" s="46">
        <v>37894</v>
      </c>
      <c r="C42" s="52">
        <v>40.458851346197847</v>
      </c>
      <c r="D42" s="27"/>
    </row>
    <row r="43" spans="2:4">
      <c r="B43" s="45">
        <v>37925</v>
      </c>
      <c r="C43" s="52">
        <v>41.317680540732837</v>
      </c>
      <c r="D43" s="27"/>
    </row>
    <row r="44" spans="2:4">
      <c r="B44" s="46">
        <v>37955</v>
      </c>
      <c r="C44" s="52">
        <v>41.665826068160527</v>
      </c>
      <c r="D44" s="27"/>
    </row>
    <row r="45" spans="2:4">
      <c r="B45" s="45">
        <v>37986</v>
      </c>
      <c r="C45" s="52">
        <v>37.782572106189271</v>
      </c>
      <c r="D45" s="27"/>
    </row>
    <row r="46" spans="2:4">
      <c r="B46" s="46">
        <v>38017</v>
      </c>
      <c r="C46" s="52">
        <v>46.607581420181525</v>
      </c>
      <c r="D46" s="27"/>
    </row>
    <row r="47" spans="2:4">
      <c r="B47" s="45">
        <v>38046</v>
      </c>
      <c r="C47" s="52">
        <v>48.217873353672147</v>
      </c>
      <c r="D47" s="27"/>
    </row>
    <row r="48" spans="2:4">
      <c r="B48" s="46">
        <v>38077</v>
      </c>
      <c r="C48" s="52">
        <v>46.240553711420297</v>
      </c>
      <c r="D48" s="27"/>
    </row>
    <row r="49" spans="2:4">
      <c r="B49" s="45">
        <v>38107</v>
      </c>
      <c r="C49" s="52">
        <v>46.487850333309439</v>
      </c>
      <c r="D49" s="27"/>
    </row>
    <row r="50" spans="2:4">
      <c r="B50" s="46">
        <v>38138</v>
      </c>
      <c r="C50" s="52">
        <v>46.797859436318234</v>
      </c>
      <c r="D50" s="27"/>
    </row>
    <row r="51" spans="2:4">
      <c r="B51" s="45">
        <v>38168</v>
      </c>
      <c r="C51" s="52">
        <v>43.925889117626177</v>
      </c>
      <c r="D51" s="27"/>
    </row>
    <row r="52" spans="2:4">
      <c r="B52" s="46">
        <v>38199</v>
      </c>
      <c r="C52" s="52">
        <v>45.421234640570965</v>
      </c>
      <c r="D52" s="27"/>
    </row>
    <row r="53" spans="2:4">
      <c r="B53" s="45">
        <v>38230</v>
      </c>
      <c r="C53" s="52">
        <v>44.677054429028814</v>
      </c>
      <c r="D53" s="27"/>
    </row>
    <row r="54" spans="2:4">
      <c r="B54" s="46">
        <v>38260</v>
      </c>
      <c r="C54" s="52">
        <v>45.778675395222507</v>
      </c>
      <c r="D54" s="27"/>
    </row>
    <row r="55" spans="2:4">
      <c r="B55" s="45">
        <v>38291</v>
      </c>
      <c r="C55" s="52">
        <v>46.034316274233085</v>
      </c>
      <c r="D55" s="27"/>
    </row>
    <row r="56" spans="2:4">
      <c r="B56" s="46">
        <v>38321</v>
      </c>
      <c r="C56" s="52">
        <v>44.179313361032143</v>
      </c>
      <c r="D56" s="27"/>
    </row>
    <row r="57" spans="2:4">
      <c r="B57" s="45">
        <v>38352</v>
      </c>
      <c r="C57" s="52">
        <v>35.828455113357201</v>
      </c>
      <c r="D57" s="27"/>
    </row>
    <row r="58" spans="2:4">
      <c r="B58" s="46">
        <v>38383</v>
      </c>
      <c r="C58" s="52">
        <v>47.030409613834543</v>
      </c>
      <c r="D58" s="27"/>
    </row>
    <row r="59" spans="2:4">
      <c r="B59" s="45">
        <v>38411</v>
      </c>
      <c r="C59" s="52">
        <v>46.612448132780081</v>
      </c>
      <c r="D59" s="27"/>
    </row>
    <row r="60" spans="2:4">
      <c r="B60" s="46">
        <v>38442</v>
      </c>
      <c r="C60" s="52">
        <v>47.55158935024707</v>
      </c>
      <c r="D60" s="27"/>
    </row>
    <row r="61" spans="2:4">
      <c r="B61" s="45">
        <v>38472</v>
      </c>
      <c r="C61" s="52">
        <v>51.106092210314323</v>
      </c>
      <c r="D61" s="27"/>
    </row>
    <row r="62" spans="2:4">
      <c r="B62" s="46">
        <v>38503</v>
      </c>
      <c r="C62" s="52">
        <v>48.070121739130435</v>
      </c>
      <c r="D62" s="27"/>
    </row>
    <row r="63" spans="2:4">
      <c r="B63" s="45">
        <v>38533</v>
      </c>
      <c r="C63" s="52">
        <v>44.93986667582984</v>
      </c>
      <c r="D63" s="27"/>
    </row>
    <row r="64" spans="2:4">
      <c r="B64" s="46">
        <v>38564</v>
      </c>
      <c r="C64" s="52">
        <v>49.237440066708359</v>
      </c>
      <c r="D64" s="27"/>
    </row>
    <row r="65" spans="2:4">
      <c r="B65" s="45">
        <v>38595</v>
      </c>
      <c r="C65" s="52">
        <v>48.106590033309388</v>
      </c>
      <c r="D65" s="27"/>
    </row>
    <row r="66" spans="2:4">
      <c r="B66" s="46">
        <v>38625</v>
      </c>
      <c r="C66" s="52">
        <v>45.791973372591691</v>
      </c>
      <c r="D66" s="27"/>
    </row>
    <row r="67" spans="2:4">
      <c r="B67" s="45">
        <v>38656</v>
      </c>
      <c r="C67" s="52">
        <v>47.732589082884402</v>
      </c>
      <c r="D67" s="27"/>
    </row>
    <row r="68" spans="2:4">
      <c r="B68" s="46">
        <v>38686</v>
      </c>
      <c r="C68" s="52">
        <v>48.710197347547435</v>
      </c>
      <c r="D68" s="27"/>
    </row>
    <row r="69" spans="2:4">
      <c r="B69" s="45">
        <v>38717</v>
      </c>
      <c r="C69" s="52">
        <v>43.15839979251767</v>
      </c>
      <c r="D69" s="27"/>
    </row>
    <row r="70" spans="2:4">
      <c r="B70" s="46">
        <v>38748</v>
      </c>
      <c r="C70" s="52">
        <v>52.046636771300449</v>
      </c>
      <c r="D70" s="27"/>
    </row>
    <row r="71" spans="2:4">
      <c r="B71" s="45">
        <v>38776</v>
      </c>
      <c r="C71" s="52">
        <v>50.593129615827628</v>
      </c>
      <c r="D71" s="27"/>
    </row>
    <row r="72" spans="2:4">
      <c r="B72" s="46">
        <v>38807</v>
      </c>
      <c r="C72" s="52">
        <v>49.919378095417215</v>
      </c>
      <c r="D72" s="27"/>
    </row>
    <row r="73" spans="2:4">
      <c r="B73" s="45">
        <v>38837</v>
      </c>
      <c r="C73" s="52">
        <v>51.803718058201405</v>
      </c>
      <c r="D73" s="27"/>
    </row>
    <row r="74" spans="2:4">
      <c r="B74" s="46">
        <v>38868</v>
      </c>
      <c r="C74" s="52">
        <v>51.07013766555751</v>
      </c>
      <c r="D74" s="27"/>
    </row>
    <row r="75" spans="2:4">
      <c r="B75" s="45">
        <v>38898</v>
      </c>
      <c r="C75" s="52">
        <v>49.137726790947063</v>
      </c>
      <c r="D75" s="27"/>
    </row>
    <row r="76" spans="2:4">
      <c r="B76" s="46">
        <v>38929</v>
      </c>
      <c r="C76" s="52">
        <v>49.462672990708853</v>
      </c>
      <c r="D76" s="27"/>
    </row>
    <row r="77" spans="2:4">
      <c r="B77" s="45">
        <v>38960</v>
      </c>
      <c r="C77" s="52">
        <v>49.036328634415945</v>
      </c>
      <c r="D77" s="27"/>
    </row>
    <row r="78" spans="2:4">
      <c r="B78" s="46">
        <v>38990</v>
      </c>
      <c r="C78" s="52">
        <v>47.051325650229863</v>
      </c>
      <c r="D78" s="27"/>
    </row>
    <row r="79" spans="2:4">
      <c r="B79" s="45">
        <v>39021</v>
      </c>
      <c r="C79" s="52">
        <v>50.299938114556831</v>
      </c>
      <c r="D79" s="27"/>
    </row>
    <row r="80" spans="2:4">
      <c r="B80" s="46">
        <v>39051</v>
      </c>
      <c r="C80" s="52">
        <v>49.07479297780722</v>
      </c>
      <c r="D80" s="27"/>
    </row>
    <row r="81" spans="2:4">
      <c r="B81" s="45">
        <v>39082</v>
      </c>
      <c r="C81" s="52">
        <v>46.822959617776036</v>
      </c>
      <c r="D81" s="27"/>
    </row>
    <row r="82" spans="2:4">
      <c r="B82" s="46">
        <v>39113</v>
      </c>
      <c r="C82" s="52">
        <v>52.424116424116427</v>
      </c>
      <c r="D82" s="27"/>
    </row>
    <row r="83" spans="2:4">
      <c r="B83" s="45">
        <v>39141</v>
      </c>
      <c r="C83" s="52">
        <v>51.783336616111875</v>
      </c>
      <c r="D83" s="27"/>
    </row>
    <row r="84" spans="2:4">
      <c r="B84" s="46">
        <v>39172</v>
      </c>
      <c r="C84" s="52">
        <v>51.237690486309269</v>
      </c>
      <c r="D84" s="27"/>
    </row>
    <row r="85" spans="2:4">
      <c r="B85" s="45">
        <v>39202</v>
      </c>
      <c r="C85" s="52">
        <v>54.7620187763846</v>
      </c>
      <c r="D85" s="27"/>
    </row>
    <row r="86" spans="2:4">
      <c r="B86" s="46">
        <v>39233</v>
      </c>
      <c r="C86" s="52">
        <v>54.367012357945725</v>
      </c>
      <c r="D86" s="27"/>
    </row>
    <row r="87" spans="2:4">
      <c r="B87" s="45">
        <v>39263</v>
      </c>
      <c r="C87" s="52">
        <v>50.087469751519805</v>
      </c>
      <c r="D87" s="27"/>
    </row>
    <row r="88" spans="2:4">
      <c r="B88" s="46">
        <v>39294</v>
      </c>
      <c r="C88" s="52">
        <v>54.041606435799132</v>
      </c>
      <c r="D88" s="27"/>
    </row>
    <row r="89" spans="2:4">
      <c r="B89" s="45">
        <v>39325</v>
      </c>
      <c r="C89" s="52">
        <v>51.257408150398348</v>
      </c>
      <c r="D89" s="27"/>
    </row>
    <row r="90" spans="2:4">
      <c r="B90" s="46">
        <v>39355</v>
      </c>
      <c r="C90" s="52">
        <v>51.18623175766033</v>
      </c>
      <c r="D90" s="27"/>
    </row>
    <row r="91" spans="2:4">
      <c r="B91" s="45">
        <v>39386</v>
      </c>
      <c r="C91" s="52">
        <v>55.793581188433429</v>
      </c>
      <c r="D91" s="27"/>
    </row>
    <row r="92" spans="2:4">
      <c r="B92" s="46">
        <v>39416</v>
      </c>
      <c r="C92" s="52">
        <v>52.692332412108748</v>
      </c>
      <c r="D92" s="27"/>
    </row>
    <row r="93" spans="2:4">
      <c r="B93" s="45">
        <v>39447</v>
      </c>
      <c r="C93" s="52">
        <v>49.021276595744681</v>
      </c>
      <c r="D93" s="27"/>
    </row>
    <row r="94" spans="2:4">
      <c r="B94" s="46">
        <v>39478</v>
      </c>
      <c r="C94" s="52">
        <v>61.491239742736745</v>
      </c>
      <c r="D94" s="27"/>
    </row>
    <row r="95" spans="2:4">
      <c r="B95" s="45">
        <v>39507</v>
      </c>
      <c r="C95" s="52">
        <v>60.204978038067352</v>
      </c>
      <c r="D95" s="27"/>
    </row>
    <row r="96" spans="2:4">
      <c r="B96" s="46">
        <v>39538</v>
      </c>
      <c r="C96" s="52">
        <v>57.607878000410309</v>
      </c>
      <c r="D96" s="27"/>
    </row>
    <row r="97" spans="2:4">
      <c r="B97" s="45">
        <v>39568</v>
      </c>
      <c r="C97" s="52">
        <v>57.166381727415718</v>
      </c>
      <c r="D97" s="27"/>
    </row>
    <row r="98" spans="2:4">
      <c r="B98" s="46">
        <v>39599</v>
      </c>
      <c r="C98" s="52">
        <v>56.463068728742861</v>
      </c>
      <c r="D98" s="27"/>
    </row>
    <row r="99" spans="2:4">
      <c r="B99" s="45">
        <v>39629</v>
      </c>
      <c r="C99" s="52">
        <v>53.882168485798708</v>
      </c>
      <c r="D99" s="27"/>
    </row>
    <row r="100" spans="2:4">
      <c r="B100" s="46">
        <v>39660</v>
      </c>
      <c r="C100" s="52">
        <v>51.769945197577158</v>
      </c>
      <c r="D100" s="27"/>
    </row>
    <row r="101" spans="2:4">
      <c r="B101" s="45">
        <v>39691</v>
      </c>
      <c r="C101" s="52">
        <v>51.66981419433445</v>
      </c>
      <c r="D101" s="27"/>
    </row>
    <row r="102" spans="2:4">
      <c r="B102" s="46">
        <v>39721</v>
      </c>
      <c r="C102" s="52">
        <v>51.712865952224149</v>
      </c>
      <c r="D102" s="27"/>
    </row>
    <row r="103" spans="2:4">
      <c r="B103" s="45">
        <v>39752</v>
      </c>
      <c r="C103" s="52">
        <v>50.609871074004658</v>
      </c>
      <c r="D103" s="27"/>
    </row>
    <row r="104" spans="2:4">
      <c r="B104" s="46">
        <v>39782</v>
      </c>
      <c r="C104" s="52">
        <v>53.799861800364347</v>
      </c>
      <c r="D104" s="27"/>
    </row>
    <row r="105" spans="2:4">
      <c r="B105" s="45">
        <v>39813</v>
      </c>
      <c r="C105" s="52">
        <v>49.504594037127319</v>
      </c>
      <c r="D105" s="27"/>
    </row>
    <row r="106" spans="2:4">
      <c r="B106" s="46">
        <v>39844</v>
      </c>
      <c r="C106" s="52">
        <v>57.058580614712994</v>
      </c>
      <c r="D106" s="27"/>
    </row>
    <row r="107" spans="2:4">
      <c r="B107" s="45">
        <v>39872</v>
      </c>
      <c r="C107" s="52">
        <v>54.371400198609734</v>
      </c>
      <c r="D107" s="27"/>
    </row>
    <row r="108" spans="2:4">
      <c r="B108" s="46">
        <v>39903</v>
      </c>
      <c r="C108" s="52">
        <v>53.370734746511729</v>
      </c>
      <c r="D108" s="27"/>
    </row>
    <row r="109" spans="2:4">
      <c r="B109" s="45">
        <v>39933</v>
      </c>
      <c r="C109" s="52">
        <v>54.649727767695097</v>
      </c>
      <c r="D109" s="27"/>
    </row>
    <row r="110" spans="2:4">
      <c r="B110" s="46">
        <v>39964</v>
      </c>
      <c r="C110" s="52">
        <v>55.471214305432014</v>
      </c>
      <c r="D110" s="27"/>
    </row>
    <row r="111" spans="2:4">
      <c r="B111" s="45">
        <v>39994</v>
      </c>
      <c r="C111" s="52">
        <v>56.906327108782406</v>
      </c>
      <c r="D111" s="27"/>
    </row>
    <row r="112" spans="2:4">
      <c r="B112" s="46">
        <v>40025</v>
      </c>
      <c r="C112" s="52">
        <v>52.114381330863239</v>
      </c>
      <c r="D112" s="27"/>
    </row>
    <row r="113" spans="2:4">
      <c r="B113" s="45">
        <v>40056</v>
      </c>
      <c r="C113" s="52">
        <v>54.599839947834852</v>
      </c>
      <c r="D113" s="27"/>
    </row>
    <row r="114" spans="2:4">
      <c r="B114" s="46">
        <v>40086</v>
      </c>
      <c r="C114" s="52">
        <v>53.559766679241996</v>
      </c>
      <c r="D114" s="27"/>
    </row>
    <row r="115" spans="2:4">
      <c r="B115" s="45">
        <v>40117</v>
      </c>
      <c r="C115" s="52">
        <v>52.815755075957824</v>
      </c>
      <c r="D115" s="27"/>
    </row>
    <row r="116" spans="2:4">
      <c r="B116" s="46">
        <v>40147</v>
      </c>
      <c r="C116" s="52">
        <v>53.854164781126499</v>
      </c>
      <c r="D116" s="27"/>
    </row>
    <row r="117" spans="2:4">
      <c r="B117" s="45">
        <v>40178</v>
      </c>
      <c r="C117" s="52">
        <v>49.892592036063114</v>
      </c>
      <c r="D117" s="27"/>
    </row>
    <row r="118" spans="2:4">
      <c r="B118" s="46">
        <v>40209</v>
      </c>
      <c r="C118" s="52">
        <v>58.75842815961159</v>
      </c>
      <c r="D118" s="27"/>
    </row>
    <row r="119" spans="2:4">
      <c r="B119" s="45">
        <v>40237</v>
      </c>
      <c r="C119" s="52">
        <v>58.618991569906157</v>
      </c>
      <c r="D119" s="27"/>
    </row>
    <row r="120" spans="2:4">
      <c r="B120" s="46">
        <v>40268</v>
      </c>
      <c r="C120" s="52">
        <v>54.469722013523665</v>
      </c>
      <c r="D120" s="27"/>
    </row>
    <row r="121" spans="2:4">
      <c r="B121" s="45">
        <v>40298</v>
      </c>
      <c r="C121" s="52">
        <v>54.95938952723445</v>
      </c>
      <c r="D121" s="27"/>
    </row>
    <row r="122" spans="2:4">
      <c r="B122" s="46">
        <v>40329</v>
      </c>
      <c r="C122" s="52">
        <v>53.739820905903152</v>
      </c>
      <c r="D122" s="27"/>
    </row>
    <row r="123" spans="2:4">
      <c r="B123" s="45">
        <v>40359</v>
      </c>
      <c r="C123" s="52">
        <v>53.271657905952551</v>
      </c>
      <c r="D123" s="27"/>
    </row>
    <row r="124" spans="2:4">
      <c r="B124" s="46">
        <v>40390</v>
      </c>
      <c r="C124" s="52">
        <v>52.925834538699341</v>
      </c>
      <c r="D124" s="27"/>
    </row>
    <row r="125" spans="2:4">
      <c r="B125" s="45">
        <v>40421</v>
      </c>
      <c r="C125" s="52">
        <v>51.25272485349489</v>
      </c>
      <c r="D125" s="27"/>
    </row>
    <row r="126" spans="2:4">
      <c r="B126" s="46">
        <v>40451</v>
      </c>
      <c r="C126" s="52">
        <v>53.335715774740166</v>
      </c>
      <c r="D126" s="27"/>
    </row>
    <row r="127" spans="2:4">
      <c r="B127" s="45">
        <v>40482</v>
      </c>
      <c r="C127" s="52">
        <v>55.151336914443476</v>
      </c>
      <c r="D127" s="27"/>
    </row>
    <row r="128" spans="2:4">
      <c r="B128" s="46">
        <v>40512</v>
      </c>
      <c r="C128" s="52">
        <v>54.077612298103141</v>
      </c>
      <c r="D128" s="27"/>
    </row>
    <row r="129" spans="2:4">
      <c r="B129" s="45">
        <v>40543</v>
      </c>
      <c r="C129" s="52">
        <v>50.445334045013787</v>
      </c>
      <c r="D129" s="27"/>
    </row>
    <row r="130" spans="2:4">
      <c r="B130" s="46">
        <v>40574</v>
      </c>
      <c r="C130" s="52">
        <v>59.165243091473329</v>
      </c>
      <c r="D130" s="27"/>
    </row>
    <row r="131" spans="2:4">
      <c r="B131" s="45">
        <v>40602</v>
      </c>
      <c r="C131" s="52">
        <v>58.38116253060484</v>
      </c>
      <c r="D131" s="27"/>
    </row>
    <row r="132" spans="2:4">
      <c r="B132" s="46">
        <v>40633</v>
      </c>
      <c r="C132" s="52">
        <v>55.948850625985074</v>
      </c>
      <c r="D132" s="27"/>
    </row>
    <row r="133" spans="2:4">
      <c r="B133" s="45">
        <v>40663</v>
      </c>
      <c r="C133" s="52">
        <v>58.037235879564221</v>
      </c>
      <c r="D133" s="27"/>
    </row>
    <row r="134" spans="2:4">
      <c r="B134" s="46">
        <v>40694</v>
      </c>
      <c r="C134" s="52">
        <v>59.054009502569571</v>
      </c>
      <c r="D134" s="27"/>
    </row>
    <row r="135" spans="2:4">
      <c r="B135" s="45">
        <v>40724</v>
      </c>
      <c r="C135" s="52">
        <v>55.753510999602241</v>
      </c>
      <c r="D135" s="53"/>
    </row>
    <row r="136" spans="2:4">
      <c r="B136" s="46">
        <v>40755</v>
      </c>
      <c r="C136" s="52">
        <v>54.967235391816395</v>
      </c>
      <c r="D136" s="27"/>
    </row>
    <row r="137" spans="2:4">
      <c r="B137" s="45">
        <v>40786</v>
      </c>
      <c r="C137" s="52">
        <v>55.971514653519584</v>
      </c>
      <c r="D137" s="27"/>
    </row>
    <row r="138" spans="2:4">
      <c r="B138" s="46">
        <v>40816</v>
      </c>
      <c r="C138" s="52">
        <v>55.065384734287569</v>
      </c>
      <c r="D138" s="27"/>
    </row>
    <row r="139" spans="2:4">
      <c r="B139" s="45">
        <v>40847</v>
      </c>
      <c r="C139" s="52">
        <v>56.372387665745428</v>
      </c>
      <c r="D139" s="27"/>
    </row>
    <row r="140" spans="2:4">
      <c r="B140" s="46">
        <v>40877</v>
      </c>
      <c r="C140" s="52">
        <v>54.821335138961558</v>
      </c>
      <c r="D140" s="27"/>
    </row>
    <row r="141" spans="2:4">
      <c r="B141" s="45">
        <v>40908</v>
      </c>
      <c r="C141" s="52">
        <v>53.229065831514347</v>
      </c>
      <c r="D141" s="27"/>
    </row>
    <row r="142" spans="2:4">
      <c r="B142" s="46">
        <v>40939</v>
      </c>
      <c r="C142" s="52">
        <v>64.613146994656461</v>
      </c>
      <c r="D142" s="27"/>
    </row>
    <row r="143" spans="2:4">
      <c r="B143" s="45">
        <v>40968</v>
      </c>
      <c r="C143" s="52">
        <v>58.863629409784906</v>
      </c>
      <c r="D143" s="27"/>
    </row>
    <row r="144" spans="2:4">
      <c r="B144" s="46">
        <v>40999</v>
      </c>
      <c r="C144" s="52">
        <v>57.423981120087142</v>
      </c>
      <c r="D144" s="27"/>
    </row>
    <row r="145" spans="2:4">
      <c r="B145" s="45">
        <v>41029</v>
      </c>
      <c r="C145" s="52">
        <v>64.424232517082416</v>
      </c>
      <c r="D145" s="27"/>
    </row>
    <row r="146" spans="2:4">
      <c r="B146" s="46">
        <v>41060</v>
      </c>
      <c r="C146" s="52">
        <v>63.221520831310087</v>
      </c>
      <c r="D146" s="27"/>
    </row>
    <row r="147" spans="2:4">
      <c r="B147" s="45">
        <v>41090</v>
      </c>
      <c r="C147" s="52">
        <v>58.211461157333829</v>
      </c>
      <c r="D147" s="48"/>
    </row>
    <row r="148" spans="2:4">
      <c r="B148" s="46">
        <v>41121</v>
      </c>
      <c r="C148" s="52">
        <v>61.172127610131795</v>
      </c>
      <c r="D148" s="26"/>
    </row>
    <row r="149" spans="2:4">
      <c r="B149" s="45">
        <v>41152</v>
      </c>
      <c r="C149" s="52">
        <v>59.362441097966851</v>
      </c>
      <c r="D149" s="26"/>
    </row>
    <row r="150" spans="2:4">
      <c r="B150" s="46">
        <v>41182</v>
      </c>
      <c r="C150" s="52">
        <v>57.449167725333069</v>
      </c>
      <c r="D150" s="26"/>
    </row>
    <row r="151" spans="2:4">
      <c r="B151" s="45">
        <v>41213</v>
      </c>
      <c r="C151" s="52">
        <v>57.025334205852111</v>
      </c>
      <c r="D151" s="26"/>
    </row>
    <row r="152" spans="2:4">
      <c r="B152" s="46">
        <v>41243</v>
      </c>
      <c r="C152" s="52">
        <v>54.828815245906583</v>
      </c>
      <c r="D152" s="26"/>
    </row>
    <row r="153" spans="2:4">
      <c r="B153" s="45">
        <v>41274</v>
      </c>
      <c r="C153" s="52">
        <v>48.831886493045829</v>
      </c>
      <c r="D153" s="27"/>
    </row>
    <row r="154" spans="2:4">
      <c r="B154" s="46">
        <v>41305</v>
      </c>
      <c r="C154" s="52">
        <v>60.929287751113392</v>
      </c>
      <c r="D154" s="26"/>
    </row>
    <row r="155" spans="2:4">
      <c r="B155" s="45">
        <v>41333</v>
      </c>
      <c r="C155" s="52">
        <v>60.443784385864248</v>
      </c>
      <c r="D155" s="26"/>
    </row>
    <row r="156" spans="2:4">
      <c r="B156" s="46">
        <v>41364</v>
      </c>
      <c r="C156" s="52">
        <v>60.023487568365603</v>
      </c>
      <c r="D156" s="26"/>
    </row>
    <row r="157" spans="2:4">
      <c r="B157" s="45">
        <v>41394</v>
      </c>
      <c r="C157" s="52">
        <v>58.289200091830374</v>
      </c>
      <c r="D157" s="26"/>
    </row>
    <row r="158" spans="2:4">
      <c r="B158" s="46">
        <v>41425</v>
      </c>
      <c r="C158" s="52">
        <v>57.284068651860707</v>
      </c>
      <c r="D158" s="26"/>
    </row>
    <row r="159" spans="2:4">
      <c r="B159" s="45">
        <v>41455</v>
      </c>
      <c r="C159" s="52">
        <v>57.499152454422806</v>
      </c>
      <c r="D159" s="27"/>
    </row>
    <row r="160" spans="2:4">
      <c r="B160" s="46">
        <v>41486</v>
      </c>
      <c r="C160" s="52">
        <v>56.856761533744546</v>
      </c>
      <c r="D160" s="54"/>
    </row>
    <row r="161" spans="2:4">
      <c r="B161" s="45">
        <v>41517</v>
      </c>
      <c r="C161" s="52">
        <v>54.732884816930934</v>
      </c>
      <c r="D161" s="54"/>
    </row>
    <row r="162" spans="2:4">
      <c r="B162" s="46">
        <v>41547</v>
      </c>
      <c r="C162" s="52">
        <v>55.808106330691217</v>
      </c>
      <c r="D162" s="52"/>
    </row>
    <row r="163" spans="2:4">
      <c r="B163" s="45">
        <v>41578</v>
      </c>
      <c r="C163" s="52">
        <v>57.07460996922206</v>
      </c>
      <c r="D163" s="52"/>
    </row>
    <row r="164" spans="2:4">
      <c r="B164" s="46">
        <v>41608</v>
      </c>
      <c r="C164" s="52">
        <v>53.431029078878638</v>
      </c>
      <c r="D164" s="52"/>
    </row>
    <row r="165" spans="2:4">
      <c r="B165" s="45">
        <v>41639</v>
      </c>
      <c r="C165" s="52">
        <v>51.256170517642843</v>
      </c>
      <c r="D165" s="52"/>
    </row>
    <row r="166" spans="2:4">
      <c r="B166" s="46">
        <v>41670</v>
      </c>
      <c r="C166" s="116">
        <v>60.060026908614205</v>
      </c>
      <c r="D166" s="52"/>
    </row>
    <row r="167" spans="2:4">
      <c r="B167" s="45">
        <v>41698</v>
      </c>
      <c r="C167" s="116">
        <v>57.841046748987722</v>
      </c>
      <c r="D167" s="52"/>
    </row>
    <row r="168" spans="2:4">
      <c r="B168" s="46">
        <v>41729</v>
      </c>
      <c r="C168" s="116">
        <v>56.139039144768425</v>
      </c>
      <c r="D168" s="52"/>
    </row>
    <row r="169" spans="2:4">
      <c r="B169" s="45">
        <v>41759</v>
      </c>
      <c r="C169" s="116">
        <v>59.408127030920234</v>
      </c>
      <c r="D169" s="52"/>
    </row>
    <row r="170" spans="2:4">
      <c r="B170" s="46">
        <v>41790</v>
      </c>
      <c r="C170" s="116">
        <v>60.844741575321549</v>
      </c>
      <c r="D170" s="52"/>
    </row>
    <row r="171" spans="2:4">
      <c r="B171" s="45">
        <v>41820</v>
      </c>
      <c r="C171" s="116">
        <v>59.382613528623274</v>
      </c>
      <c r="D171" s="52"/>
    </row>
    <row r="172" spans="2:4">
      <c r="B172" s="46">
        <v>41851</v>
      </c>
      <c r="C172" s="116">
        <v>59.057023913253943</v>
      </c>
      <c r="D172" s="52"/>
    </row>
    <row r="173" spans="2:4">
      <c r="B173" s="45">
        <v>41882</v>
      </c>
      <c r="C173" s="116">
        <v>59.424794228874696</v>
      </c>
      <c r="D173" s="52"/>
    </row>
    <row r="174" spans="2:4">
      <c r="B174" s="46">
        <v>41912</v>
      </c>
      <c r="C174" s="116">
        <v>58.373889557775534</v>
      </c>
      <c r="D174" s="52"/>
    </row>
    <row r="175" spans="2:4">
      <c r="B175" s="45">
        <v>41943</v>
      </c>
      <c r="C175" s="116">
        <v>57.026731201164154</v>
      </c>
      <c r="D175" s="52"/>
    </row>
    <row r="176" spans="2:4">
      <c r="B176" s="46">
        <v>41973</v>
      </c>
      <c r="C176" s="116">
        <v>59.968928154692449</v>
      </c>
      <c r="D176" s="52"/>
    </row>
    <row r="177" spans="2:4">
      <c r="B177" s="45">
        <v>42004</v>
      </c>
      <c r="C177" s="116">
        <v>64.904909881914236</v>
      </c>
      <c r="D177" s="52"/>
    </row>
    <row r="178" spans="2:4">
      <c r="B178" s="46">
        <v>42035</v>
      </c>
      <c r="C178" s="116">
        <v>67.349450822987649</v>
      </c>
      <c r="D178" s="52"/>
    </row>
    <row r="179" spans="2:4">
      <c r="B179" s="45">
        <v>42063</v>
      </c>
      <c r="C179" s="116">
        <v>67.254962031092134</v>
      </c>
      <c r="D179" s="52"/>
    </row>
    <row r="180" spans="2:4">
      <c r="B180" s="46">
        <v>42094</v>
      </c>
      <c r="C180" s="116">
        <v>62.485663026030025</v>
      </c>
      <c r="D180" s="52"/>
    </row>
    <row r="181" spans="2:4">
      <c r="B181" s="45">
        <v>42124</v>
      </c>
      <c r="C181" s="116">
        <v>64.647709418035063</v>
      </c>
      <c r="D181" s="52"/>
    </row>
    <row r="182" spans="2:4">
      <c r="B182" s="46">
        <v>42155</v>
      </c>
      <c r="C182" s="116">
        <v>67.345514424142621</v>
      </c>
      <c r="D182" s="52"/>
    </row>
    <row r="183" spans="2:4">
      <c r="B183" s="45">
        <v>42185</v>
      </c>
      <c r="C183" s="116">
        <v>65.831405161567503</v>
      </c>
      <c r="D183" s="52"/>
    </row>
    <row r="184" spans="2:4">
      <c r="B184" s="46">
        <v>42216</v>
      </c>
      <c r="C184" s="116">
        <v>61.205021401281208</v>
      </c>
      <c r="D184" s="52">
        <v>61.205021401281208</v>
      </c>
    </row>
    <row r="185" spans="2:4">
      <c r="B185" s="45">
        <v>42247</v>
      </c>
      <c r="C185" s="116">
        <v>62.800363326085161</v>
      </c>
      <c r="D185" s="52">
        <v>62.800363326085161</v>
      </c>
    </row>
    <row r="186" spans="2:4">
      <c r="B186" s="46">
        <v>42277</v>
      </c>
      <c r="C186" s="116">
        <v>61.899746084277197</v>
      </c>
      <c r="D186" s="52">
        <v>61.899746084277197</v>
      </c>
    </row>
    <row r="187" spans="2:4">
      <c r="B187" s="45">
        <v>42308</v>
      </c>
      <c r="C187" s="116">
        <v>66.996139920404559</v>
      </c>
      <c r="D187" s="52">
        <v>62.594855093383764</v>
      </c>
    </row>
    <row r="188" spans="2:4">
      <c r="B188" s="46">
        <v>42338</v>
      </c>
      <c r="C188" s="116">
        <v>64.050792184929733</v>
      </c>
      <c r="D188" s="52">
        <v>64.467397217149994</v>
      </c>
    </row>
    <row r="189" spans="2:4">
      <c r="B189" s="45">
        <v>42369</v>
      </c>
      <c r="C189" s="116">
        <v>56.705172278059152</v>
      </c>
      <c r="D189" s="52">
        <v>64.103364907551125</v>
      </c>
    </row>
    <row r="190" spans="2:4">
      <c r="B190" s="46">
        <v>42400</v>
      </c>
      <c r="C190" s="27"/>
      <c r="D190" s="52">
        <v>68.698658984982927</v>
      </c>
    </row>
    <row r="191" spans="2:4">
      <c r="B191" s="45">
        <v>42429</v>
      </c>
      <c r="C191" s="27"/>
      <c r="D191" s="52">
        <v>67.361668287946202</v>
      </c>
    </row>
    <row r="192" spans="2:4">
      <c r="B192" s="46">
        <v>42460</v>
      </c>
      <c r="C192" s="27"/>
      <c r="D192" s="52">
        <v>64.585930885036547</v>
      </c>
    </row>
    <row r="193" spans="2:4">
      <c r="B193" s="45">
        <v>42490</v>
      </c>
      <c r="C193" s="27"/>
      <c r="D193" s="52">
        <v>67.205296628504939</v>
      </c>
    </row>
    <row r="194" spans="2:4">
      <c r="B194" s="46">
        <v>42521</v>
      </c>
      <c r="C194" s="27"/>
      <c r="D194" s="52">
        <v>68.829638164648813</v>
      </c>
    </row>
    <row r="195" spans="2:4">
      <c r="B195" s="45">
        <v>42551</v>
      </c>
      <c r="C195" s="27"/>
      <c r="D195" s="52">
        <v>67.881465793744837</v>
      </c>
    </row>
    <row r="196" spans="2:4">
      <c r="B196" s="46">
        <v>42582</v>
      </c>
      <c r="C196" s="27"/>
      <c r="D196" s="52">
        <v>65.416839064756886</v>
      </c>
    </row>
    <row r="197" spans="2:4">
      <c r="B197" s="45">
        <v>42613</v>
      </c>
      <c r="C197" s="27"/>
      <c r="D197" s="52">
        <v>65.134323589488645</v>
      </c>
    </row>
    <row r="198" spans="2:4">
      <c r="B198" s="46">
        <v>42643</v>
      </c>
      <c r="C198" s="27"/>
      <c r="D198" s="52">
        <v>63.738589079969358</v>
      </c>
    </row>
    <row r="199" spans="2:4">
      <c r="B199" s="45">
        <v>42674</v>
      </c>
      <c r="C199" s="27"/>
      <c r="D199" s="52">
        <v>62.331251504155098</v>
      </c>
    </row>
    <row r="200" spans="2:4">
      <c r="B200" s="46">
        <v>42704</v>
      </c>
      <c r="C200" s="27"/>
      <c r="D200" s="52">
        <v>64.58902875254131</v>
      </c>
    </row>
    <row r="201" spans="2:4">
      <c r="B201" s="45">
        <v>42735</v>
      </c>
      <c r="C201" s="27"/>
      <c r="D201" s="52">
        <v>64.07385784198388</v>
      </c>
    </row>
    <row r="202" spans="2:4">
      <c r="B202" s="46">
        <v>42766</v>
      </c>
      <c r="C202" s="27"/>
      <c r="D202" s="52">
        <v>68.463604936268936</v>
      </c>
    </row>
    <row r="203" spans="2:4">
      <c r="B203" s="45">
        <v>42794</v>
      </c>
      <c r="C203" s="27"/>
      <c r="D203" s="52">
        <v>67.899893433848547</v>
      </c>
    </row>
    <row r="204" spans="2:4">
      <c r="B204" s="46">
        <v>42825</v>
      </c>
      <c r="C204" s="27"/>
      <c r="D204" s="52">
        <v>64.779217783747981</v>
      </c>
    </row>
    <row r="205" spans="2:4">
      <c r="B205" s="45">
        <v>42855</v>
      </c>
      <c r="C205" s="27"/>
      <c r="D205" s="52">
        <v>67.369584632130511</v>
      </c>
    </row>
    <row r="206" spans="2:4">
      <c r="B206" s="46">
        <v>42886</v>
      </c>
      <c r="C206" s="27"/>
      <c r="D206" s="52">
        <v>69.135743102067863</v>
      </c>
    </row>
    <row r="207" spans="2:4">
      <c r="B207" s="45">
        <v>42916</v>
      </c>
      <c r="C207" s="27"/>
      <c r="D207" s="52">
        <v>68.117870169677161</v>
      </c>
    </row>
    <row r="208" spans="2:4">
      <c r="B208" s="46">
        <v>42947</v>
      </c>
      <c r="C208" s="27"/>
      <c r="D208" s="52">
        <v>64.731520706783925</v>
      </c>
    </row>
    <row r="209" spans="2:4">
      <c r="B209" s="45">
        <v>42978</v>
      </c>
      <c r="C209" s="27"/>
      <c r="D209" s="52">
        <v>65.297834507237695</v>
      </c>
    </row>
    <row r="210" spans="2:4">
      <c r="B210" s="46">
        <v>43008</v>
      </c>
      <c r="C210" s="27"/>
      <c r="D210" s="52">
        <v>63.355674385018851</v>
      </c>
    </row>
    <row r="211" spans="2:4">
      <c r="B211" s="45">
        <v>43039</v>
      </c>
      <c r="C211" s="27"/>
      <c r="D211" s="52">
        <v>62.561223013663579</v>
      </c>
    </row>
    <row r="212" spans="2:4">
      <c r="B212" s="46">
        <v>43069</v>
      </c>
      <c r="C212" s="27"/>
      <c r="D212" s="52">
        <v>64.691952148626015</v>
      </c>
    </row>
    <row r="213" spans="2:4">
      <c r="B213" s="45">
        <v>43100</v>
      </c>
      <c r="C213" s="27"/>
      <c r="D213" s="52">
        <v>64.103660055356812</v>
      </c>
    </row>
    <row r="214" spans="2:4">
      <c r="B214" s="46">
        <v>43131</v>
      </c>
      <c r="C214" s="27"/>
      <c r="D214" s="52">
        <v>68.623919459773759</v>
      </c>
    </row>
    <row r="215" spans="2:4">
      <c r="B215" s="45">
        <v>43159</v>
      </c>
      <c r="C215" s="27"/>
      <c r="D215" s="52">
        <v>67.675539988083557</v>
      </c>
    </row>
    <row r="216" spans="2:4">
      <c r="B216" s="46">
        <v>43190</v>
      </c>
      <c r="C216" s="27"/>
      <c r="D216" s="52">
        <v>64.677269347417337</v>
      </c>
    </row>
    <row r="217" spans="2:4">
      <c r="B217" s="45">
        <v>43220</v>
      </c>
      <c r="C217" s="27"/>
      <c r="D217" s="52">
        <v>67.319229449345215</v>
      </c>
    </row>
    <row r="218" spans="2:4">
      <c r="B218" s="46">
        <v>43251</v>
      </c>
      <c r="C218" s="27"/>
      <c r="D218" s="52">
        <v>69.105601283082095</v>
      </c>
    </row>
    <row r="219" spans="2:4">
      <c r="B219" s="45">
        <v>43281</v>
      </c>
      <c r="C219" s="27"/>
      <c r="D219" s="52">
        <v>68.136291939410938</v>
      </c>
    </row>
    <row r="220" spans="2:4">
      <c r="B220" s="46">
        <v>43312</v>
      </c>
      <c r="C220" s="27"/>
      <c r="D220" s="52">
        <v>65.034139994010076</v>
      </c>
    </row>
    <row r="221" spans="2:4">
      <c r="B221" s="45">
        <v>43343</v>
      </c>
      <c r="C221" s="27"/>
      <c r="D221" s="52">
        <v>65.171792772962021</v>
      </c>
    </row>
    <row r="222" spans="2:4">
      <c r="B222" s="46">
        <v>43373</v>
      </c>
      <c r="C222" s="27"/>
      <c r="D222" s="52">
        <v>63.504048339376105</v>
      </c>
    </row>
    <row r="223" spans="2:4">
      <c r="B223" s="45">
        <v>43404</v>
      </c>
      <c r="C223" s="27"/>
      <c r="D223" s="52">
        <v>62.404507915618652</v>
      </c>
    </row>
    <row r="224" spans="2:4">
      <c r="B224" s="46">
        <v>43434</v>
      </c>
      <c r="C224" s="27"/>
      <c r="D224" s="52">
        <v>64.609282197510879</v>
      </c>
    </row>
    <row r="225" spans="2:4">
      <c r="B225" s="45">
        <v>43465</v>
      </c>
      <c r="C225" s="27"/>
      <c r="D225" s="52">
        <v>64.083915485908008</v>
      </c>
    </row>
    <row r="226" spans="2:4">
      <c r="B226" s="46">
        <v>43496</v>
      </c>
      <c r="C226" s="27"/>
      <c r="D226" s="52">
        <v>68.534293418245454</v>
      </c>
    </row>
    <row r="227" spans="2:4">
      <c r="B227" s="45">
        <v>43524</v>
      </c>
      <c r="C227" s="27"/>
      <c r="D227" s="52">
        <v>67.76300158546438</v>
      </c>
    </row>
    <row r="228" spans="2:4">
      <c r="B228" s="46">
        <v>43555</v>
      </c>
      <c r="C228" s="27"/>
      <c r="D228" s="52">
        <v>64.715424389384324</v>
      </c>
    </row>
    <row r="229" spans="2:4">
      <c r="B229" s="45">
        <v>43585</v>
      </c>
      <c r="C229" s="27"/>
      <c r="D229" s="52">
        <v>67.312701780675724</v>
      </c>
    </row>
    <row r="230" spans="2:4">
      <c r="B230" s="46">
        <v>43616</v>
      </c>
      <c r="C230" s="27"/>
      <c r="D230" s="52">
        <v>69.071696982988371</v>
      </c>
    </row>
    <row r="231" spans="2:4">
      <c r="B231" s="45">
        <v>43646</v>
      </c>
      <c r="C231" s="27"/>
      <c r="D231" s="52">
        <v>68.066764524329329</v>
      </c>
    </row>
    <row r="232" spans="2:4">
      <c r="B232" s="46">
        <v>43677</v>
      </c>
      <c r="C232" s="27"/>
      <c r="D232" s="52">
        <v>64.857299292521418</v>
      </c>
    </row>
    <row r="233" spans="2:4">
      <c r="B233" s="45">
        <v>43708</v>
      </c>
      <c r="C233" s="27"/>
      <c r="D233" s="52">
        <v>65.220991225329229</v>
      </c>
    </row>
    <row r="234" spans="2:4">
      <c r="B234" s="46">
        <v>43738</v>
      </c>
      <c r="C234" s="27"/>
      <c r="D234" s="52">
        <v>63.416826903584131</v>
      </c>
    </row>
    <row r="235" spans="2:4">
      <c r="B235" s="45">
        <v>43769</v>
      </c>
      <c r="C235" s="27"/>
      <c r="D235" s="52">
        <v>62.473268310923217</v>
      </c>
    </row>
    <row r="236" spans="2:4">
      <c r="B236" s="46">
        <v>43799</v>
      </c>
      <c r="C236" s="27"/>
      <c r="D236" s="52">
        <v>64.624131729945532</v>
      </c>
    </row>
    <row r="237" spans="2:4">
      <c r="B237" s="45">
        <v>43830</v>
      </c>
      <c r="C237" s="27"/>
      <c r="D237" s="52">
        <v>64.068871901156371</v>
      </c>
    </row>
    <row r="238" spans="2:4">
      <c r="B238" s="46">
        <v>43861</v>
      </c>
      <c r="C238" s="27"/>
      <c r="D238" s="52">
        <v>68.549102409406359</v>
      </c>
    </row>
    <row r="239" spans="2:4">
      <c r="B239" s="45">
        <v>43890</v>
      </c>
      <c r="C239" s="27"/>
      <c r="D239" s="52">
        <v>67.698976847147506</v>
      </c>
    </row>
    <row r="240" spans="2:4">
      <c r="B240" s="46">
        <v>43921</v>
      </c>
      <c r="C240" s="27"/>
      <c r="D240" s="52">
        <v>64.679092581787614</v>
      </c>
    </row>
    <row r="241" spans="2:4">
      <c r="B241" s="45">
        <v>43951</v>
      </c>
      <c r="C241" s="27"/>
      <c r="D241" s="52">
        <v>67.300709406823188</v>
      </c>
    </row>
    <row r="242" spans="2:4">
      <c r="B242" s="46">
        <v>43982</v>
      </c>
      <c r="C242" s="27"/>
      <c r="D242" s="52">
        <v>69.056256383488972</v>
      </c>
    </row>
    <row r="243" spans="2:4">
      <c r="B243" s="45">
        <v>44012</v>
      </c>
      <c r="C243" s="27"/>
      <c r="D243" s="52">
        <v>68.069545988460362</v>
      </c>
    </row>
    <row r="244" spans="2:4">
      <c r="B244" s="46">
        <v>44043</v>
      </c>
      <c r="C244" s="27"/>
      <c r="D244" s="52">
        <v>64.910844835714556</v>
      </c>
    </row>
    <row r="245" spans="2:4">
      <c r="B245" s="45">
        <v>44074</v>
      </c>
      <c r="C245" s="27"/>
      <c r="D245" s="52">
        <v>65.159261543467835</v>
      </c>
    </row>
    <row r="246" spans="2:4">
      <c r="B246" s="46">
        <v>44104</v>
      </c>
      <c r="C246" s="27"/>
      <c r="D246" s="52">
        <v>63.415360398210815</v>
      </c>
    </row>
    <row r="247" spans="2:4">
      <c r="B247" s="45">
        <v>44135</v>
      </c>
      <c r="C247" s="27"/>
      <c r="D247" s="52">
        <v>62.401737458330452</v>
      </c>
    </row>
    <row r="248" spans="2:4">
      <c r="B248" s="46">
        <v>44165</v>
      </c>
      <c r="C248" s="27"/>
      <c r="D248" s="52">
        <v>64.588546219363877</v>
      </c>
    </row>
    <row r="249" spans="2:4">
      <c r="B249" s="45">
        <v>44196</v>
      </c>
      <c r="C249" s="27"/>
      <c r="D249" s="52">
        <v>64.076564568056341</v>
      </c>
    </row>
    <row r="250" spans="2:4">
      <c r="B250" s="46">
        <v>44227</v>
      </c>
      <c r="C250" s="27"/>
      <c r="D250" s="52">
        <v>68.531220449300974</v>
      </c>
    </row>
    <row r="251" spans="2:4">
      <c r="B251" s="45">
        <v>44255</v>
      </c>
      <c r="C251" s="27"/>
      <c r="D251" s="52">
        <v>67.722296542979535</v>
      </c>
    </row>
    <row r="252" spans="2:4">
      <c r="B252" s="46">
        <v>44286</v>
      </c>
      <c r="C252" s="27"/>
      <c r="D252" s="52">
        <v>64.689813446794389</v>
      </c>
    </row>
    <row r="253" spans="2:4">
      <c r="B253" s="45">
        <v>44316</v>
      </c>
      <c r="C253" s="27"/>
      <c r="D253" s="52">
        <v>67.282292473119654</v>
      </c>
    </row>
    <row r="254" spans="2:4">
      <c r="B254" s="46">
        <v>44347</v>
      </c>
      <c r="C254" s="27"/>
      <c r="D254" s="52">
        <v>69.013876913655295</v>
      </c>
    </row>
    <row r="255" spans="2:4">
      <c r="B255" s="45">
        <v>44377</v>
      </c>
      <c r="C255" s="27"/>
      <c r="D255" s="52">
        <v>68.01783058703613</v>
      </c>
    </row>
    <row r="256" spans="2:4">
      <c r="B256" s="46">
        <v>44408</v>
      </c>
      <c r="C256" s="27"/>
      <c r="D256" s="52">
        <v>64.853953797129066</v>
      </c>
    </row>
    <row r="257" spans="2:4">
      <c r="B257" s="45">
        <v>44439</v>
      </c>
      <c r="C257" s="27"/>
      <c r="D257" s="52">
        <v>65.168760404794043</v>
      </c>
    </row>
    <row r="258" spans="2:4">
      <c r="B258" s="46">
        <v>44469</v>
      </c>
      <c r="C258" s="27"/>
      <c r="D258" s="52">
        <v>63.390935641403196</v>
      </c>
    </row>
    <row r="259" spans="2:4">
      <c r="B259" s="45">
        <v>44500</v>
      </c>
      <c r="C259" s="27"/>
      <c r="D259" s="52">
        <v>62.418593912041338</v>
      </c>
    </row>
    <row r="260" spans="2:4">
      <c r="B260" s="46">
        <v>44530</v>
      </c>
      <c r="C260" s="27"/>
      <c r="D260" s="52">
        <v>64.576904678976234</v>
      </c>
    </row>
    <row r="261" spans="2:4">
      <c r="B261" s="45">
        <v>44561</v>
      </c>
      <c r="C261" s="27"/>
      <c r="D261" s="52">
        <v>64.054974098400749</v>
      </c>
    </row>
    <row r="262" spans="2:4">
      <c r="B262" s="46">
        <v>44592</v>
      </c>
      <c r="C262" s="27"/>
      <c r="D262" s="52">
        <v>68.515320681936984</v>
      </c>
    </row>
    <row r="263" spans="2:4">
      <c r="B263" s="45">
        <v>44620</v>
      </c>
      <c r="C263" s="27"/>
      <c r="D263" s="52">
        <v>67.689768435556459</v>
      </c>
    </row>
    <row r="264" spans="2:4">
      <c r="B264" s="46">
        <v>44651</v>
      </c>
      <c r="C264" s="27"/>
      <c r="D264" s="52">
        <v>64.668044691989877</v>
      </c>
    </row>
    <row r="265" spans="2:4">
      <c r="B265" s="45">
        <v>44681</v>
      </c>
      <c r="C265" s="27"/>
      <c r="D265" s="52">
        <v>67.270076788699882</v>
      </c>
    </row>
    <row r="266" spans="2:4">
      <c r="B266" s="46">
        <v>44712</v>
      </c>
      <c r="C266" s="27"/>
      <c r="D266" s="52">
        <v>68.99455708363314</v>
      </c>
    </row>
    <row r="267" spans="2:4">
      <c r="B267" s="46">
        <v>44742</v>
      </c>
      <c r="C267" s="27"/>
      <c r="D267" s="52">
        <v>68.002974016703604</v>
      </c>
    </row>
    <row r="268" spans="2:4">
      <c r="B268" s="45">
        <v>44773</v>
      </c>
      <c r="C268" s="27"/>
      <c r="D268" s="52">
        <v>64.852082156177616</v>
      </c>
    </row>
    <row r="269" spans="2:4">
      <c r="B269" s="45">
        <v>44804</v>
      </c>
      <c r="C269" s="27"/>
      <c r="D269" s="52">
        <v>65.135110246713694</v>
      </c>
    </row>
    <row r="270" spans="2:4">
      <c r="B270" s="45">
        <v>44834</v>
      </c>
      <c r="C270" s="27"/>
      <c r="D270" s="52">
        <v>63.367556223591599</v>
      </c>
    </row>
    <row r="271" spans="2:4">
      <c r="B271" s="45">
        <v>44865</v>
      </c>
      <c r="C271" s="27"/>
      <c r="D271" s="52">
        <v>62.379852787720239</v>
      </c>
    </row>
    <row r="272" spans="2:4">
      <c r="B272" s="45">
        <v>44895</v>
      </c>
      <c r="C272" s="27"/>
      <c r="D272" s="52">
        <v>64.552908989889673</v>
      </c>
    </row>
    <row r="273" spans="2:4">
      <c r="B273" s="45">
        <v>44926</v>
      </c>
      <c r="C273" s="27"/>
      <c r="D273" s="52">
        <v>64.056297828046979</v>
      </c>
    </row>
    <row r="274" spans="2:4">
      <c r="B274" s="45">
        <v>44957</v>
      </c>
      <c r="C274" s="27"/>
      <c r="D274" s="52">
        <v>68.505106095228044</v>
      </c>
    </row>
    <row r="275" spans="2:4">
      <c r="B275" s="45">
        <v>44985</v>
      </c>
      <c r="C275" s="27"/>
      <c r="D275" s="52">
        <v>67.69198654672654</v>
      </c>
    </row>
    <row r="276" spans="2:4">
      <c r="B276" s="45">
        <v>45016</v>
      </c>
      <c r="C276" s="27"/>
      <c r="D276" s="52">
        <v>64.666618070951216</v>
      </c>
    </row>
    <row r="277" spans="2:4">
      <c r="B277" s="45">
        <v>45046</v>
      </c>
      <c r="C277" s="27"/>
      <c r="D277" s="52">
        <v>67.252030844481467</v>
      </c>
    </row>
    <row r="278" spans="2:4">
      <c r="B278" s="45">
        <v>45077</v>
      </c>
      <c r="C278" s="27"/>
      <c r="D278" s="52">
        <v>68.957758514377161</v>
      </c>
    </row>
    <row r="279" spans="2:4">
      <c r="B279" s="45">
        <v>45107</v>
      </c>
      <c r="C279" s="27"/>
      <c r="D279" s="52">
        <v>67.963636025025266</v>
      </c>
    </row>
    <row r="280" spans="2:4">
      <c r="B280" s="25">
        <v>45138</v>
      </c>
      <c r="C280" s="27"/>
      <c r="D280" s="52">
        <v>64.820776224870229</v>
      </c>
    </row>
    <row r="281" spans="2:4">
      <c r="B281" s="25">
        <v>45169</v>
      </c>
      <c r="C281" s="27"/>
      <c r="D281" s="52">
        <v>65.125888703465534</v>
      </c>
    </row>
    <row r="282" spans="2:4">
      <c r="B282" s="25">
        <v>45199</v>
      </c>
      <c r="C282" s="27"/>
      <c r="D282" s="52">
        <v>63.348943389907106</v>
      </c>
    </row>
    <row r="283" spans="2:4">
      <c r="B283" s="25">
        <v>45230</v>
      </c>
      <c r="C283" s="27"/>
      <c r="D283" s="52">
        <v>62.375381851114156</v>
      </c>
    </row>
    <row r="284" spans="2:4">
      <c r="B284" s="25">
        <v>45260</v>
      </c>
      <c r="C284" s="27"/>
      <c r="D284" s="52">
        <v>64.535761636233943</v>
      </c>
    </row>
    <row r="285" spans="2:4">
      <c r="B285" s="25">
        <v>45291</v>
      </c>
      <c r="C285" s="27"/>
      <c r="D285" s="52">
        <v>64.042495679330401</v>
      </c>
    </row>
    <row r="286" spans="2:4">
      <c r="B286" s="25">
        <v>45322</v>
      </c>
      <c r="C286" s="27"/>
      <c r="D286" s="52">
        <v>68.48936224040105</v>
      </c>
    </row>
    <row r="287" spans="2:4">
      <c r="B287" s="25">
        <v>45351</v>
      </c>
      <c r="C287" s="27"/>
      <c r="D287" s="52">
        <v>67.673804869173651</v>
      </c>
    </row>
    <row r="288" spans="2:4">
      <c r="B288" s="25">
        <v>45382</v>
      </c>
      <c r="C288" s="27"/>
      <c r="D288" s="52">
        <v>64.654806701094955</v>
      </c>
    </row>
    <row r="289" spans="2:4">
      <c r="B289" s="25">
        <v>45412</v>
      </c>
      <c r="C289" s="27"/>
      <c r="D289" s="52">
        <v>67.241037391812</v>
      </c>
    </row>
    <row r="290" spans="2:4">
      <c r="B290" s="25">
        <v>45443</v>
      </c>
      <c r="C290" s="27"/>
      <c r="D290" s="52">
        <v>68.934550599629091</v>
      </c>
    </row>
    <row r="291" spans="2:4">
      <c r="B291" s="25">
        <v>45473</v>
      </c>
      <c r="C291" s="27"/>
      <c r="D291" s="52">
        <v>67.940264946637342</v>
      </c>
    </row>
    <row r="292" spans="2:4">
      <c r="B292" s="25">
        <v>45504</v>
      </c>
      <c r="C292" s="43"/>
      <c r="D292" s="52">
        <v>64.803958182585276</v>
      </c>
    </row>
    <row r="293" spans="2:4">
      <c r="B293" s="25">
        <v>45535</v>
      </c>
      <c r="C293" s="43"/>
      <c r="D293" s="52">
        <v>65.100401870284344</v>
      </c>
    </row>
    <row r="294" spans="2:4">
      <c r="B294" s="25">
        <v>45565</v>
      </c>
      <c r="C294" s="43"/>
      <c r="D294" s="52">
        <v>63.323601525796434</v>
      </c>
    </row>
    <row r="295" spans="2:4">
      <c r="B295" s="25">
        <v>45596</v>
      </c>
      <c r="C295" s="43"/>
      <c r="D295" s="52">
        <v>62.350020014915401</v>
      </c>
    </row>
    <row r="296" spans="2:4">
      <c r="B296" s="25">
        <v>45626</v>
      </c>
      <c r="C296" s="43"/>
      <c r="D296" s="52">
        <v>64.516513023630125</v>
      </c>
    </row>
    <row r="297" spans="2:4">
      <c r="B297" s="25">
        <v>45657</v>
      </c>
      <c r="C297" s="43"/>
      <c r="D297" s="52">
        <v>64.041589731095812</v>
      </c>
    </row>
    <row r="298" spans="2:4">
      <c r="B298" s="25">
        <v>45688</v>
      </c>
      <c r="C298" s="43"/>
      <c r="D298" s="52">
        <v>68.480824919318891</v>
      </c>
    </row>
    <row r="299" spans="2:4">
      <c r="B299" s="147">
        <v>45716</v>
      </c>
      <c r="C299" s="43"/>
      <c r="D299" s="52">
        <v>67.670474769910257</v>
      </c>
    </row>
    <row r="300" spans="2:4">
      <c r="B300" s="25">
        <v>45747</v>
      </c>
      <c r="C300" s="43"/>
      <c r="D300" s="52">
        <v>64.650670868686873</v>
      </c>
    </row>
    <row r="301" spans="2:4">
      <c r="B301" s="25">
        <v>45777</v>
      </c>
      <c r="C301" s="43"/>
      <c r="D301" s="52">
        <v>67.22608087087589</v>
      </c>
    </row>
    <row r="302" spans="2:4">
      <c r="B302" s="25">
        <v>45808</v>
      </c>
      <c r="C302" s="43"/>
      <c r="D302" s="52">
        <v>68.902829832375502</v>
      </c>
    </row>
    <row r="303" spans="2:4">
      <c r="B303" s="25">
        <v>45838</v>
      </c>
      <c r="C303" s="43"/>
      <c r="D303" s="52">
        <v>67.908344154204869</v>
      </c>
    </row>
  </sheetData>
  <hyperlinks>
    <hyperlink ref="A1" location="Contents!A1" display="Back to Contents"/>
  </hyperlinks>
  <pageMargins left="0.70866141732283472" right="0.70866141732283472" top="0.74803149606299213" bottom="0.74803149606299213" header="0.31496062992125984" footer="0.31496062992125984"/>
  <pageSetup paperSize="9" orientation="portrait" r:id="rId1"/>
  <colBreaks count="1" manualBreakCount="1">
    <brk id="5" max="1048575" man="1"/>
  </colBreaks>
  <drawing r:id="rId2"/>
</worksheet>
</file>

<file path=xl/worksheets/sheet16.xml><?xml version="1.0" encoding="utf-8"?>
<worksheet xmlns="http://schemas.openxmlformats.org/spreadsheetml/2006/main" xmlns:r="http://schemas.openxmlformats.org/officeDocument/2006/relationships">
  <sheetPr codeName="Sheet16">
    <pageSetUpPr fitToPage="1"/>
  </sheetPr>
  <dimension ref="A1"/>
  <sheetViews>
    <sheetView showGridLines="0" workbookViewId="0"/>
  </sheetViews>
  <sheetFormatPr defaultRowHeight="12.75"/>
  <sheetData>
    <row r="1" spans="1:1">
      <c r="A1" s="41" t="s">
        <v>112</v>
      </c>
    </row>
  </sheetData>
  <hyperlinks>
    <hyperlink ref="A1" location="Contents!A1" display="Back to Contents"/>
  </hyperlinks>
  <pageMargins left="0.70866141732283472" right="0.70866141732283472" top="0.74803149606299213" bottom="0.74803149606299213" header="0.31496062992125984" footer="0.31496062992125984"/>
  <pageSetup paperSize="9" orientation="landscape" r:id="rId1"/>
  <drawing r:id="rId2"/>
</worksheet>
</file>

<file path=xl/worksheets/sheet17.xml><?xml version="1.0" encoding="utf-8"?>
<worksheet xmlns="http://schemas.openxmlformats.org/spreadsheetml/2006/main" xmlns:r="http://schemas.openxmlformats.org/officeDocument/2006/relationships">
  <sheetPr codeName="Sheet17"/>
  <dimension ref="A1:D303"/>
  <sheetViews>
    <sheetView showGridLines="0" workbookViewId="0"/>
  </sheetViews>
  <sheetFormatPr defaultRowHeight="12.75"/>
  <cols>
    <col min="3" max="3" width="12.28515625" customWidth="1"/>
  </cols>
  <sheetData>
    <row r="1" spans="1:4">
      <c r="A1" s="41" t="s">
        <v>112</v>
      </c>
    </row>
    <row r="2" spans="1:4" ht="25.5">
      <c r="B2" s="47" t="s">
        <v>11</v>
      </c>
      <c r="C2" s="81" t="s">
        <v>8</v>
      </c>
      <c r="D2" s="47" t="s">
        <v>0</v>
      </c>
    </row>
    <row r="3" spans="1:4">
      <c r="B3" s="45">
        <v>36707</v>
      </c>
      <c r="C3" s="49">
        <v>0.71368033901015426</v>
      </c>
      <c r="D3" s="27"/>
    </row>
    <row r="4" spans="1:4">
      <c r="B4" s="46">
        <v>36738</v>
      </c>
      <c r="C4" s="49">
        <v>0.7196160267111853</v>
      </c>
      <c r="D4" s="27"/>
    </row>
    <row r="5" spans="1:4">
      <c r="B5" s="45">
        <v>36769</v>
      </c>
      <c r="C5" s="49">
        <v>0.71411014670865658</v>
      </c>
      <c r="D5" s="27"/>
    </row>
    <row r="6" spans="1:4">
      <c r="B6" s="46">
        <v>36799</v>
      </c>
      <c r="C6" s="49">
        <v>0.71274975360630766</v>
      </c>
      <c r="D6" s="27"/>
    </row>
    <row r="7" spans="1:4">
      <c r="B7" s="45">
        <v>36830</v>
      </c>
      <c r="C7" s="49">
        <v>0.7205334216847511</v>
      </c>
      <c r="D7" s="27"/>
    </row>
    <row r="8" spans="1:4">
      <c r="B8" s="46">
        <v>36860</v>
      </c>
      <c r="C8" s="49">
        <v>0.71407480314960625</v>
      </c>
      <c r="D8" s="27"/>
    </row>
    <row r="9" spans="1:4">
      <c r="B9" s="45">
        <v>36891</v>
      </c>
      <c r="C9" s="49">
        <v>0.70198466869683929</v>
      </c>
      <c r="D9" s="27"/>
    </row>
    <row r="10" spans="1:4">
      <c r="B10" s="46">
        <v>36922</v>
      </c>
      <c r="C10" s="49">
        <v>0.75086119554204656</v>
      </c>
      <c r="D10" s="27"/>
    </row>
    <row r="11" spans="1:4">
      <c r="B11" s="45">
        <v>36950</v>
      </c>
      <c r="C11" s="49">
        <v>0.71637996779933899</v>
      </c>
      <c r="D11" s="27"/>
    </row>
    <row r="12" spans="1:4">
      <c r="B12" s="46">
        <v>36981</v>
      </c>
      <c r="C12" s="49">
        <v>0.71015031998809341</v>
      </c>
      <c r="D12" s="27"/>
    </row>
    <row r="13" spans="1:4">
      <c r="B13" s="45">
        <v>37011</v>
      </c>
      <c r="C13" s="49">
        <v>0.72052123200291596</v>
      </c>
      <c r="D13" s="27"/>
    </row>
    <row r="14" spans="1:4">
      <c r="B14" s="46">
        <v>37042</v>
      </c>
      <c r="C14" s="49">
        <v>0.70400866738894907</v>
      </c>
      <c r="D14" s="27"/>
    </row>
    <row r="15" spans="1:4">
      <c r="B15" s="45">
        <v>37072</v>
      </c>
      <c r="C15" s="49">
        <v>0.69505874222529374</v>
      </c>
      <c r="D15" s="27"/>
    </row>
    <row r="16" spans="1:4">
      <c r="B16" s="46">
        <v>37103</v>
      </c>
      <c r="C16" s="49">
        <v>0.7168404102042546</v>
      </c>
      <c r="D16" s="27"/>
    </row>
    <row r="17" spans="2:4">
      <c r="B17" s="45">
        <v>37134</v>
      </c>
      <c r="C17" s="49">
        <v>0.72399969161976718</v>
      </c>
      <c r="D17" s="27"/>
    </row>
    <row r="18" spans="2:4">
      <c r="B18" s="46">
        <v>37164</v>
      </c>
      <c r="C18" s="49">
        <v>0.70778420403906328</v>
      </c>
      <c r="D18" s="27"/>
    </row>
    <row r="19" spans="2:4">
      <c r="B19" s="45">
        <v>37195</v>
      </c>
      <c r="C19" s="49">
        <v>0.71113924050632915</v>
      </c>
      <c r="D19" s="27"/>
    </row>
    <row r="20" spans="2:4">
      <c r="B20" s="46">
        <v>37225</v>
      </c>
      <c r="C20" s="49">
        <v>0.70376034544800292</v>
      </c>
      <c r="D20" s="27"/>
    </row>
    <row r="21" spans="2:4">
      <c r="B21" s="45">
        <v>37256</v>
      </c>
      <c r="C21" s="49">
        <v>0.70894412577012955</v>
      </c>
      <c r="D21" s="27"/>
    </row>
    <row r="22" spans="2:4">
      <c r="B22" s="46">
        <v>37287</v>
      </c>
      <c r="C22" s="49">
        <v>0.7583187390542907</v>
      </c>
      <c r="D22" s="27"/>
    </row>
    <row r="23" spans="2:4">
      <c r="B23" s="45">
        <v>37315</v>
      </c>
      <c r="C23" s="49">
        <v>0.70694407397528225</v>
      </c>
      <c r="D23" s="27"/>
    </row>
    <row r="24" spans="2:4">
      <c r="B24" s="46">
        <v>37346</v>
      </c>
      <c r="C24" s="49">
        <v>0.69117896522476674</v>
      </c>
      <c r="D24" s="27"/>
    </row>
    <row r="25" spans="2:4">
      <c r="B25" s="45">
        <v>37376</v>
      </c>
      <c r="C25" s="49">
        <v>0.69590858827865831</v>
      </c>
      <c r="D25" s="27"/>
    </row>
    <row r="26" spans="2:4">
      <c r="B26" s="46">
        <v>37407</v>
      </c>
      <c r="C26" s="49">
        <v>0.69190334222501182</v>
      </c>
      <c r="D26" s="27"/>
    </row>
    <row r="27" spans="2:4">
      <c r="B27" s="45">
        <v>37437</v>
      </c>
      <c r="C27" s="49">
        <v>0.69837587006960555</v>
      </c>
      <c r="D27" s="27"/>
    </row>
    <row r="28" spans="2:4">
      <c r="B28" s="46">
        <v>37468</v>
      </c>
      <c r="C28" s="49">
        <v>0.70723945902943519</v>
      </c>
      <c r="D28" s="27"/>
    </row>
    <row r="29" spans="2:4">
      <c r="B29" s="45">
        <v>37499</v>
      </c>
      <c r="C29" s="49">
        <v>0.70823529411764707</v>
      </c>
      <c r="D29" s="27"/>
    </row>
    <row r="30" spans="2:4">
      <c r="B30" s="46">
        <v>37529</v>
      </c>
      <c r="C30" s="49">
        <v>0.7064968386328232</v>
      </c>
      <c r="D30" s="27"/>
    </row>
    <row r="31" spans="2:4">
      <c r="B31" s="45">
        <v>37560</v>
      </c>
      <c r="C31" s="49">
        <v>0.71010016694490818</v>
      </c>
      <c r="D31" s="27"/>
    </row>
    <row r="32" spans="2:4">
      <c r="B32" s="46">
        <v>37590</v>
      </c>
      <c r="C32" s="49">
        <v>0.71042780748663104</v>
      </c>
      <c r="D32" s="27"/>
    </row>
    <row r="33" spans="2:4">
      <c r="B33" s="45">
        <v>37621</v>
      </c>
      <c r="C33" s="49">
        <v>0.71637194516193126</v>
      </c>
      <c r="D33" s="27"/>
    </row>
    <row r="34" spans="2:4">
      <c r="B34" s="46">
        <v>37652</v>
      </c>
      <c r="C34" s="49">
        <v>0.76315789473684215</v>
      </c>
      <c r="D34" s="27"/>
    </row>
    <row r="35" spans="2:4">
      <c r="B35" s="45">
        <v>37680</v>
      </c>
      <c r="C35" s="49">
        <v>0.70665499124343256</v>
      </c>
      <c r="D35" s="27"/>
    </row>
    <row r="36" spans="2:4">
      <c r="B36" s="46">
        <v>37711</v>
      </c>
      <c r="C36" s="49">
        <v>0.69415689964924288</v>
      </c>
      <c r="D36" s="27"/>
    </row>
    <row r="37" spans="2:4">
      <c r="B37" s="45">
        <v>37741</v>
      </c>
      <c r="C37" s="49">
        <v>0.72148075986361426</v>
      </c>
      <c r="D37" s="27"/>
    </row>
    <row r="38" spans="2:4">
      <c r="B38" s="46">
        <v>37772</v>
      </c>
      <c r="C38" s="49">
        <v>0.69973792587046046</v>
      </c>
      <c r="D38" s="27"/>
    </row>
    <row r="39" spans="2:4">
      <c r="B39" s="45">
        <v>37802</v>
      </c>
      <c r="C39" s="49">
        <v>0.71407260069617107</v>
      </c>
      <c r="D39" s="27"/>
    </row>
    <row r="40" spans="2:4">
      <c r="B40" s="46">
        <v>37833</v>
      </c>
      <c r="C40" s="49">
        <v>0.71691667904351697</v>
      </c>
      <c r="D40" s="27"/>
    </row>
    <row r="41" spans="2:4">
      <c r="B41" s="45">
        <v>37864</v>
      </c>
      <c r="C41" s="49">
        <v>0.71095702652584047</v>
      </c>
      <c r="D41" s="27"/>
    </row>
    <row r="42" spans="2:4">
      <c r="B42" s="46">
        <v>37894</v>
      </c>
      <c r="C42" s="49">
        <v>0.71145374449339205</v>
      </c>
      <c r="D42" s="27"/>
    </row>
    <row r="43" spans="2:4">
      <c r="B43" s="45">
        <v>37925</v>
      </c>
      <c r="C43" s="49">
        <v>0.70561833774144422</v>
      </c>
      <c r="D43" s="27"/>
    </row>
    <row r="44" spans="2:4">
      <c r="B44" s="46">
        <v>37955</v>
      </c>
      <c r="C44" s="49">
        <v>0.69929445387157274</v>
      </c>
      <c r="D44" s="27"/>
    </row>
    <row r="45" spans="2:4">
      <c r="B45" s="45">
        <v>37986</v>
      </c>
      <c r="C45" s="49">
        <v>0.69821444278300637</v>
      </c>
      <c r="D45" s="27"/>
    </row>
    <row r="46" spans="2:4">
      <c r="B46" s="46">
        <v>38017</v>
      </c>
      <c r="C46" s="49">
        <v>0.76476729012614175</v>
      </c>
      <c r="D46" s="27"/>
    </row>
    <row r="47" spans="2:4">
      <c r="B47" s="45">
        <v>38046</v>
      </c>
      <c r="C47" s="49">
        <v>0.7075059734695559</v>
      </c>
      <c r="D47" s="27"/>
    </row>
    <row r="48" spans="2:4">
      <c r="B48" s="46">
        <v>38077</v>
      </c>
      <c r="C48" s="49">
        <v>0.70326779285516472</v>
      </c>
      <c r="D48" s="27"/>
    </row>
    <row r="49" spans="2:4">
      <c r="B49" s="45">
        <v>38107</v>
      </c>
      <c r="C49" s="49">
        <v>0.70788861247090928</v>
      </c>
      <c r="D49" s="27"/>
    </row>
    <row r="50" spans="2:4">
      <c r="B50" s="46">
        <v>38138</v>
      </c>
      <c r="C50" s="49">
        <v>0.69900687547746376</v>
      </c>
      <c r="D50" s="27"/>
    </row>
    <row r="51" spans="2:4">
      <c r="B51" s="45">
        <v>38168</v>
      </c>
      <c r="C51" s="49">
        <v>0.71178707224334603</v>
      </c>
      <c r="D51" s="27"/>
    </row>
    <row r="52" spans="2:4">
      <c r="B52" s="46">
        <v>38199</v>
      </c>
      <c r="C52" s="49">
        <v>0.69996190476190479</v>
      </c>
      <c r="D52" s="27"/>
    </row>
    <row r="53" spans="2:4">
      <c r="B53" s="45">
        <v>38230</v>
      </c>
      <c r="C53" s="49">
        <v>0.71257926559504503</v>
      </c>
      <c r="D53" s="27"/>
    </row>
    <row r="54" spans="2:4">
      <c r="B54" s="46">
        <v>38260</v>
      </c>
      <c r="C54" s="49">
        <v>0.71280432822362494</v>
      </c>
      <c r="D54" s="27"/>
    </row>
    <row r="55" spans="2:4">
      <c r="B55" s="45">
        <v>38291</v>
      </c>
      <c r="C55" s="49">
        <v>0.7015369360436291</v>
      </c>
      <c r="D55" s="27"/>
    </row>
    <row r="56" spans="2:4">
      <c r="B56" s="46">
        <v>38321</v>
      </c>
      <c r="C56" s="49">
        <v>0.70119856477593712</v>
      </c>
      <c r="D56" s="27"/>
    </row>
    <row r="57" spans="2:4">
      <c r="B57" s="45">
        <v>38352</v>
      </c>
      <c r="C57" s="49">
        <v>0.71027403071180117</v>
      </c>
      <c r="D57" s="27"/>
    </row>
    <row r="58" spans="2:4">
      <c r="B58" s="46">
        <v>38383</v>
      </c>
      <c r="C58" s="49">
        <v>0.75803420409697431</v>
      </c>
      <c r="D58" s="27"/>
    </row>
    <row r="59" spans="2:4">
      <c r="B59" s="45">
        <v>38411</v>
      </c>
      <c r="C59" s="49">
        <v>0.71473912370335968</v>
      </c>
      <c r="D59" s="27"/>
    </row>
    <row r="60" spans="2:4">
      <c r="B60" s="46">
        <v>38442</v>
      </c>
      <c r="C60" s="49">
        <v>0.70735260292877411</v>
      </c>
      <c r="D60" s="27"/>
    </row>
    <row r="61" spans="2:4">
      <c r="B61" s="45">
        <v>38472</v>
      </c>
      <c r="C61" s="49">
        <v>0.71479583915541067</v>
      </c>
      <c r="D61" s="27"/>
    </row>
    <row r="62" spans="2:4">
      <c r="B62" s="46">
        <v>38503</v>
      </c>
      <c r="C62" s="49">
        <v>0.71800417661097848</v>
      </c>
      <c r="D62" s="27"/>
    </row>
    <row r="63" spans="2:4">
      <c r="B63" s="45">
        <v>38533</v>
      </c>
      <c r="C63" s="49">
        <v>0.71115102295798849</v>
      </c>
      <c r="D63" s="27"/>
    </row>
    <row r="64" spans="2:4">
      <c r="B64" s="46">
        <v>38564</v>
      </c>
      <c r="C64" s="49">
        <v>0.70839923416299011</v>
      </c>
      <c r="D64" s="27"/>
    </row>
    <row r="65" spans="2:4">
      <c r="B65" s="45">
        <v>38595</v>
      </c>
      <c r="C65" s="49">
        <v>0.72087813620071683</v>
      </c>
      <c r="D65" s="27"/>
    </row>
    <row r="66" spans="2:4">
      <c r="B66" s="46">
        <v>38625</v>
      </c>
      <c r="C66" s="49">
        <v>0.72454764308456943</v>
      </c>
      <c r="D66" s="27"/>
    </row>
    <row r="67" spans="2:4">
      <c r="B67" s="45">
        <v>38656</v>
      </c>
      <c r="C67" s="49">
        <v>0.71272882077479782</v>
      </c>
      <c r="D67" s="27"/>
    </row>
    <row r="68" spans="2:4">
      <c r="B68" s="46">
        <v>38686</v>
      </c>
      <c r="C68" s="49">
        <v>0.7190479823022351</v>
      </c>
      <c r="D68" s="27"/>
    </row>
    <row r="69" spans="2:4">
      <c r="B69" s="45">
        <v>38717</v>
      </c>
      <c r="C69" s="49">
        <v>0.70008976660682232</v>
      </c>
      <c r="D69" s="27"/>
    </row>
    <row r="70" spans="2:4">
      <c r="B70" s="46">
        <v>38748</v>
      </c>
      <c r="C70" s="49">
        <v>0.77059344552701503</v>
      </c>
      <c r="D70" s="27"/>
    </row>
    <row r="71" spans="2:4">
      <c r="B71" s="45">
        <v>38776</v>
      </c>
      <c r="C71" s="49">
        <v>0.70871632329635503</v>
      </c>
      <c r="D71" s="27"/>
    </row>
    <row r="72" spans="2:4">
      <c r="B72" s="46">
        <v>38807</v>
      </c>
      <c r="C72" s="49">
        <v>0.70309448700615895</v>
      </c>
      <c r="D72" s="27"/>
    </row>
    <row r="73" spans="2:4">
      <c r="B73" s="45">
        <v>38837</v>
      </c>
      <c r="C73" s="49">
        <v>0.71684524855085197</v>
      </c>
      <c r="D73" s="27"/>
    </row>
    <row r="74" spans="2:4">
      <c r="B74" s="46">
        <v>38868</v>
      </c>
      <c r="C74" s="49">
        <v>0.72205711332213462</v>
      </c>
      <c r="D74" s="27"/>
    </row>
    <row r="75" spans="2:4">
      <c r="B75" s="45">
        <v>38898</v>
      </c>
      <c r="C75" s="49">
        <v>0.70903202590860026</v>
      </c>
      <c r="D75" s="27"/>
    </row>
    <row r="76" spans="2:4">
      <c r="B76" s="46">
        <v>38929</v>
      </c>
      <c r="C76" s="49">
        <v>0.71020345957479236</v>
      </c>
      <c r="D76" s="27"/>
    </row>
    <row r="77" spans="2:4">
      <c r="B77" s="45">
        <v>38960</v>
      </c>
      <c r="C77" s="49">
        <v>0.71401985111662536</v>
      </c>
      <c r="D77" s="27"/>
    </row>
    <row r="78" spans="2:4">
      <c r="B78" s="46">
        <v>38990</v>
      </c>
      <c r="C78" s="49">
        <v>0.71133242794628038</v>
      </c>
      <c r="D78" s="27"/>
    </row>
    <row r="79" spans="2:4">
      <c r="B79" s="45">
        <v>39021</v>
      </c>
      <c r="C79" s="49">
        <v>0.71458757239004544</v>
      </c>
      <c r="D79" s="27"/>
    </row>
    <row r="80" spans="2:4">
      <c r="B80" s="46">
        <v>39051</v>
      </c>
      <c r="C80" s="49">
        <v>0.72217011759613303</v>
      </c>
      <c r="D80" s="27"/>
    </row>
    <row r="81" spans="2:4">
      <c r="B81" s="45">
        <v>39082</v>
      </c>
      <c r="C81" s="49">
        <v>0.7107314936487078</v>
      </c>
      <c r="D81" s="27"/>
    </row>
    <row r="82" spans="2:4">
      <c r="B82" s="46">
        <v>39113</v>
      </c>
      <c r="C82" s="49">
        <v>0.76073216777476815</v>
      </c>
      <c r="D82" s="27"/>
    </row>
    <row r="83" spans="2:4">
      <c r="B83" s="45">
        <v>39141</v>
      </c>
      <c r="C83" s="49">
        <v>0.71446600410159333</v>
      </c>
      <c r="D83" s="27"/>
    </row>
    <row r="84" spans="2:4">
      <c r="B84" s="46">
        <v>39172</v>
      </c>
      <c r="C84" s="49">
        <v>0.71897204329636766</v>
      </c>
      <c r="D84" s="27"/>
    </row>
    <row r="85" spans="2:4">
      <c r="B85" s="45">
        <v>39202</v>
      </c>
      <c r="C85" s="49">
        <v>0.71319776391476952</v>
      </c>
      <c r="D85" s="27"/>
    </row>
    <row r="86" spans="2:4">
      <c r="B86" s="46">
        <v>39233</v>
      </c>
      <c r="C86" s="49">
        <v>0.70641858141858138</v>
      </c>
      <c r="D86" s="27"/>
    </row>
    <row r="87" spans="2:4">
      <c r="B87" s="45">
        <v>39263</v>
      </c>
      <c r="C87" s="49">
        <v>0.71486448728695162</v>
      </c>
      <c r="D87" s="27"/>
    </row>
    <row r="88" spans="2:4">
      <c r="B88" s="46">
        <v>39294</v>
      </c>
      <c r="C88" s="49">
        <v>0.7201837962024461</v>
      </c>
      <c r="D88" s="27"/>
    </row>
    <row r="89" spans="2:4">
      <c r="B89" s="45">
        <v>39325</v>
      </c>
      <c r="C89" s="49">
        <v>0.72597200622083979</v>
      </c>
      <c r="D89" s="27"/>
    </row>
    <row r="90" spans="2:4">
      <c r="B90" s="46">
        <v>39355</v>
      </c>
      <c r="C90" s="49">
        <v>0.71811788588414416</v>
      </c>
      <c r="D90" s="27"/>
    </row>
    <row r="91" spans="2:4">
      <c r="B91" s="45">
        <v>39386</v>
      </c>
      <c r="C91" s="49">
        <v>0.71295916973917794</v>
      </c>
      <c r="D91" s="27"/>
    </row>
    <row r="92" spans="2:4">
      <c r="B92" s="46">
        <v>39416</v>
      </c>
      <c r="C92" s="49">
        <v>0.71494565217391304</v>
      </c>
      <c r="D92" s="27"/>
    </row>
    <row r="93" spans="2:4">
      <c r="B93" s="45">
        <v>39447</v>
      </c>
      <c r="C93" s="49">
        <v>0.70629907818368043</v>
      </c>
      <c r="D93" s="27"/>
    </row>
    <row r="94" spans="2:4">
      <c r="B94" s="46">
        <v>39478</v>
      </c>
      <c r="C94" s="49">
        <v>0.7615687439649409</v>
      </c>
      <c r="D94" s="27"/>
    </row>
    <row r="95" spans="2:4">
      <c r="B95" s="45">
        <v>39507</v>
      </c>
      <c r="C95" s="49">
        <v>0.70306731995435934</v>
      </c>
      <c r="D95" s="27"/>
    </row>
    <row r="96" spans="2:4">
      <c r="B96" s="46">
        <v>39538</v>
      </c>
      <c r="C96" s="49">
        <v>0.71498488556211315</v>
      </c>
      <c r="D96" s="27"/>
    </row>
    <row r="97" spans="2:4">
      <c r="B97" s="45">
        <v>39568</v>
      </c>
      <c r="C97" s="49">
        <v>0.71728347958794358</v>
      </c>
      <c r="D97" s="27"/>
    </row>
    <row r="98" spans="2:4">
      <c r="B98" s="46">
        <v>39599</v>
      </c>
      <c r="C98" s="49">
        <v>0.69721335624846548</v>
      </c>
      <c r="D98" s="27"/>
    </row>
    <row r="99" spans="2:4">
      <c r="B99" s="45">
        <v>39629</v>
      </c>
      <c r="C99" s="49">
        <v>0.714443290942123</v>
      </c>
      <c r="D99" s="27"/>
    </row>
    <row r="100" spans="2:4">
      <c r="B100" s="46">
        <v>39660</v>
      </c>
      <c r="C100" s="49">
        <v>0.72048984468339305</v>
      </c>
      <c r="D100" s="27"/>
    </row>
    <row r="101" spans="2:4">
      <c r="B101" s="45">
        <v>39691</v>
      </c>
      <c r="C101" s="49">
        <v>0.71730322152108938</v>
      </c>
      <c r="D101" s="27"/>
    </row>
    <row r="102" spans="2:4">
      <c r="B102" s="46">
        <v>39721</v>
      </c>
      <c r="C102" s="49">
        <v>0.72079921388797907</v>
      </c>
      <c r="D102" s="27"/>
    </row>
    <row r="103" spans="2:4">
      <c r="B103" s="45">
        <v>39752</v>
      </c>
      <c r="C103" s="49">
        <v>0.73676072671047543</v>
      </c>
      <c r="D103" s="27"/>
    </row>
    <row r="104" spans="2:4">
      <c r="B104" s="46">
        <v>39782</v>
      </c>
      <c r="C104" s="49">
        <v>0.72283089486219798</v>
      </c>
      <c r="D104" s="27"/>
    </row>
    <row r="105" spans="2:4">
      <c r="B105" s="45">
        <v>39813</v>
      </c>
      <c r="C105" s="49">
        <v>0.73321170444179351</v>
      </c>
      <c r="D105" s="27"/>
    </row>
    <row r="106" spans="2:4">
      <c r="B106" s="46">
        <v>39844</v>
      </c>
      <c r="C106" s="49">
        <v>0.7735945610059215</v>
      </c>
      <c r="D106" s="27"/>
    </row>
    <row r="107" spans="2:4">
      <c r="B107" s="45">
        <v>39872</v>
      </c>
      <c r="C107" s="49">
        <v>0.73483088045442813</v>
      </c>
      <c r="D107" s="27"/>
    </row>
    <row r="108" spans="2:4">
      <c r="B108" s="46">
        <v>39903</v>
      </c>
      <c r="C108" s="49">
        <v>0.7215301371586762</v>
      </c>
      <c r="D108" s="27"/>
    </row>
    <row r="109" spans="2:4">
      <c r="B109" s="45">
        <v>39933</v>
      </c>
      <c r="C109" s="49">
        <v>0.73177552669193957</v>
      </c>
      <c r="D109" s="27"/>
    </row>
    <row r="110" spans="2:4">
      <c r="B110" s="46">
        <v>39964</v>
      </c>
      <c r="C110" s="49">
        <v>0.71906797519417187</v>
      </c>
      <c r="D110" s="27"/>
    </row>
    <row r="111" spans="2:4">
      <c r="B111" s="45">
        <v>39994</v>
      </c>
      <c r="C111" s="49">
        <v>0.72205658655308791</v>
      </c>
      <c r="D111" s="27"/>
    </row>
    <row r="112" spans="2:4">
      <c r="B112" s="46">
        <v>40025</v>
      </c>
      <c r="C112" s="49">
        <v>0.71911461908030194</v>
      </c>
      <c r="D112" s="27"/>
    </row>
    <row r="113" spans="2:4">
      <c r="B113" s="45">
        <v>40056</v>
      </c>
      <c r="C113" s="49">
        <v>0.72222931562819204</v>
      </c>
      <c r="D113" s="27"/>
    </row>
    <row r="114" spans="2:4">
      <c r="B114" s="46">
        <v>40086</v>
      </c>
      <c r="C114" s="49">
        <v>0.72966117050190249</v>
      </c>
      <c r="D114" s="27"/>
    </row>
    <row r="115" spans="2:4">
      <c r="B115" s="45">
        <v>40117</v>
      </c>
      <c r="C115" s="49">
        <v>0.7319594206597333</v>
      </c>
      <c r="D115" s="27"/>
    </row>
    <row r="116" spans="2:4">
      <c r="B116" s="46">
        <v>40147</v>
      </c>
      <c r="C116" s="49">
        <v>0.7388831437435367</v>
      </c>
      <c r="D116" s="27"/>
    </row>
    <row r="117" spans="2:4">
      <c r="B117" s="45">
        <v>40178</v>
      </c>
      <c r="C117" s="49">
        <v>0.73014659904120061</v>
      </c>
      <c r="D117" s="27"/>
    </row>
    <row r="118" spans="2:4">
      <c r="B118" s="46">
        <v>40209</v>
      </c>
      <c r="C118" s="49">
        <v>0.76555357557914305</v>
      </c>
      <c r="D118" s="27"/>
    </row>
    <row r="119" spans="2:4">
      <c r="B119" s="45">
        <v>40237</v>
      </c>
      <c r="C119" s="49">
        <v>0.73427471116816434</v>
      </c>
      <c r="D119" s="27"/>
    </row>
    <row r="120" spans="2:4">
      <c r="B120" s="46">
        <v>40268</v>
      </c>
      <c r="C120" s="49">
        <v>0.73204933265754346</v>
      </c>
      <c r="D120" s="27"/>
    </row>
    <row r="121" spans="2:4">
      <c r="B121" s="45">
        <v>40298</v>
      </c>
      <c r="C121" s="49">
        <v>0.73482406661294652</v>
      </c>
      <c r="D121" s="27"/>
    </row>
    <row r="122" spans="2:4">
      <c r="B122" s="46">
        <v>40329</v>
      </c>
      <c r="C122" s="49">
        <v>0.73975710663285732</v>
      </c>
      <c r="D122" s="27"/>
    </row>
    <row r="123" spans="2:4">
      <c r="B123" s="45">
        <v>40359</v>
      </c>
      <c r="C123" s="49">
        <v>0.75208822761681027</v>
      </c>
      <c r="D123" s="27"/>
    </row>
    <row r="124" spans="2:4">
      <c r="B124" s="46">
        <v>40390</v>
      </c>
      <c r="C124" s="49">
        <v>0.75248102743724465</v>
      </c>
      <c r="D124" s="27"/>
    </row>
    <row r="125" spans="2:4">
      <c r="B125" s="45">
        <v>40421</v>
      </c>
      <c r="C125" s="49">
        <v>0.74759427828348501</v>
      </c>
      <c r="D125" s="27"/>
    </row>
    <row r="126" spans="2:4">
      <c r="B126" s="46">
        <v>40451</v>
      </c>
      <c r="C126" s="49">
        <v>0.74613984222237206</v>
      </c>
      <c r="D126" s="27"/>
    </row>
    <row r="127" spans="2:4">
      <c r="B127" s="45">
        <v>40482</v>
      </c>
      <c r="C127" s="49">
        <v>0.75059559261465159</v>
      </c>
      <c r="D127" s="27"/>
    </row>
    <row r="128" spans="2:4">
      <c r="B128" s="46">
        <v>40512</v>
      </c>
      <c r="C128" s="49">
        <v>0.75003399972800222</v>
      </c>
      <c r="D128" s="27"/>
    </row>
    <row r="129" spans="2:4">
      <c r="B129" s="45">
        <v>40543</v>
      </c>
      <c r="C129" s="49">
        <v>0.7496119217634275</v>
      </c>
      <c r="D129" s="27"/>
    </row>
    <row r="130" spans="2:4">
      <c r="B130" s="46">
        <v>40574</v>
      </c>
      <c r="C130" s="49">
        <v>0.79602786144578308</v>
      </c>
      <c r="D130" s="27"/>
    </row>
    <row r="131" spans="2:4">
      <c r="B131" s="45">
        <v>40602</v>
      </c>
      <c r="C131" s="49">
        <v>0.76003588248486209</v>
      </c>
      <c r="D131" s="27"/>
    </row>
    <row r="132" spans="2:4">
      <c r="B132" s="46">
        <v>40633</v>
      </c>
      <c r="C132" s="49">
        <v>0.75382993675333798</v>
      </c>
      <c r="D132" s="27"/>
    </row>
    <row r="133" spans="2:4">
      <c r="B133" s="45">
        <v>40663</v>
      </c>
      <c r="C133" s="49">
        <v>0.75434856753069579</v>
      </c>
      <c r="D133" s="27"/>
    </row>
    <row r="134" spans="2:4">
      <c r="B134" s="46">
        <v>40694</v>
      </c>
      <c r="C134" s="49">
        <v>0.75226137437559071</v>
      </c>
      <c r="D134" s="27"/>
    </row>
    <row r="135" spans="2:4">
      <c r="B135" s="45">
        <v>40724</v>
      </c>
      <c r="C135" s="49">
        <v>0.75477588641938598</v>
      </c>
      <c r="D135" s="53"/>
    </row>
    <row r="136" spans="2:4">
      <c r="B136" s="46">
        <v>40755</v>
      </c>
      <c r="C136" s="49">
        <v>0.75797157126392622</v>
      </c>
      <c r="D136" s="27"/>
    </row>
    <row r="137" spans="2:4">
      <c r="B137" s="45">
        <v>40786</v>
      </c>
      <c r="C137" s="49">
        <v>0.74917906798015788</v>
      </c>
      <c r="D137" s="27"/>
    </row>
    <row r="138" spans="2:4">
      <c r="B138" s="46">
        <v>40816</v>
      </c>
      <c r="C138" s="49">
        <v>0.75679190751445091</v>
      </c>
      <c r="D138" s="27"/>
    </row>
    <row r="139" spans="2:4">
      <c r="B139" s="45">
        <v>40847</v>
      </c>
      <c r="C139" s="49">
        <v>0.76407195556660867</v>
      </c>
      <c r="D139" s="27"/>
    </row>
    <row r="140" spans="2:4">
      <c r="B140" s="46">
        <v>40877</v>
      </c>
      <c r="C140" s="49">
        <v>0.74225024393905281</v>
      </c>
      <c r="D140" s="27"/>
    </row>
    <row r="141" spans="2:4">
      <c r="B141" s="45">
        <v>40908</v>
      </c>
      <c r="C141" s="49">
        <v>0.745183343691734</v>
      </c>
      <c r="D141" s="27"/>
    </row>
    <row r="142" spans="2:4">
      <c r="B142" s="46">
        <v>40939</v>
      </c>
      <c r="C142" s="49">
        <v>0.77662907268170422</v>
      </c>
      <c r="D142" s="27"/>
    </row>
    <row r="143" spans="2:4">
      <c r="B143" s="45">
        <v>40968</v>
      </c>
      <c r="C143" s="49">
        <v>0.75891002077673009</v>
      </c>
      <c r="D143" s="27"/>
    </row>
    <row r="144" spans="2:4">
      <c r="B144" s="46">
        <v>40999</v>
      </c>
      <c r="C144" s="49">
        <v>0.74665576694411417</v>
      </c>
      <c r="D144" s="27"/>
    </row>
    <row r="145" spans="2:4">
      <c r="B145" s="45">
        <v>41029</v>
      </c>
      <c r="C145" s="49">
        <v>0.76016940805673205</v>
      </c>
      <c r="D145" s="27"/>
    </row>
    <row r="146" spans="2:4">
      <c r="B146" s="46">
        <v>41060</v>
      </c>
      <c r="C146" s="49">
        <v>0.72658035034272661</v>
      </c>
      <c r="D146" s="27"/>
    </row>
    <row r="147" spans="2:4">
      <c r="B147" s="45">
        <v>41090</v>
      </c>
      <c r="C147" s="49">
        <v>0.76169321039396476</v>
      </c>
      <c r="D147" s="53"/>
    </row>
    <row r="148" spans="2:4">
      <c r="B148" s="46">
        <v>41121</v>
      </c>
      <c r="C148" s="49">
        <v>0.75111551809618249</v>
      </c>
      <c r="D148" s="55"/>
    </row>
    <row r="149" spans="2:4">
      <c r="B149" s="45">
        <v>41152</v>
      </c>
      <c r="C149" s="49">
        <v>0.74663840982168961</v>
      </c>
      <c r="D149" s="55"/>
    </row>
    <row r="150" spans="2:4">
      <c r="B150" s="46">
        <v>41182</v>
      </c>
      <c r="C150" s="49">
        <v>0.75547817224392733</v>
      </c>
      <c r="D150" s="55"/>
    </row>
    <row r="151" spans="2:4">
      <c r="B151" s="45">
        <v>41213</v>
      </c>
      <c r="C151" s="49">
        <v>0.7451044121231819</v>
      </c>
      <c r="D151" s="55"/>
    </row>
    <row r="152" spans="2:4">
      <c r="B152" s="46">
        <v>41243</v>
      </c>
      <c r="C152" s="49">
        <v>0.76001299861889671</v>
      </c>
      <c r="D152" s="55"/>
    </row>
    <row r="153" spans="2:4">
      <c r="B153" s="45">
        <v>41274</v>
      </c>
      <c r="C153" s="49">
        <v>0.75072164948453612</v>
      </c>
      <c r="D153" s="55"/>
    </row>
    <row r="154" spans="2:4">
      <c r="B154" s="46">
        <v>41305</v>
      </c>
      <c r="C154" s="49">
        <v>0.78033243754354531</v>
      </c>
      <c r="D154" s="55"/>
    </row>
    <row r="155" spans="2:4">
      <c r="B155" s="45">
        <v>41333</v>
      </c>
      <c r="C155" s="49">
        <v>0.76655178668601487</v>
      </c>
      <c r="D155" s="55"/>
    </row>
    <row r="156" spans="2:4">
      <c r="B156" s="46">
        <v>41364</v>
      </c>
      <c r="C156" s="49">
        <v>0.74652594547053652</v>
      </c>
      <c r="D156" s="55"/>
    </row>
    <row r="157" spans="2:4">
      <c r="B157" s="45">
        <v>41394</v>
      </c>
      <c r="C157" s="49">
        <v>0.744401966138722</v>
      </c>
      <c r="D157" s="55"/>
    </row>
    <row r="158" spans="2:4">
      <c r="B158" s="46">
        <v>41425</v>
      </c>
      <c r="C158" s="49">
        <v>0.74836204804659068</v>
      </c>
      <c r="D158" s="55"/>
    </row>
    <row r="159" spans="2:4">
      <c r="B159" s="45">
        <v>41455</v>
      </c>
      <c r="C159" s="49">
        <v>0.75136612021857918</v>
      </c>
      <c r="D159" s="55"/>
    </row>
    <row r="160" spans="2:4">
      <c r="B160" s="46">
        <v>41486</v>
      </c>
      <c r="C160" s="49">
        <v>0.75770961826971162</v>
      </c>
      <c r="D160" s="55"/>
    </row>
    <row r="161" spans="2:4">
      <c r="B161" s="45">
        <v>41517</v>
      </c>
      <c r="C161" s="49">
        <v>0.7769188795925791</v>
      </c>
      <c r="D161" s="55"/>
    </row>
    <row r="162" spans="2:4">
      <c r="B162" s="46">
        <v>41547</v>
      </c>
      <c r="C162" s="49">
        <v>0.78221153846153846</v>
      </c>
      <c r="D162" s="56"/>
    </row>
    <row r="163" spans="2:4">
      <c r="B163" s="45">
        <v>41578</v>
      </c>
      <c r="C163" s="49">
        <v>0.77002035218122289</v>
      </c>
      <c r="D163" s="56"/>
    </row>
    <row r="164" spans="2:4">
      <c r="B164" s="46">
        <v>41608</v>
      </c>
      <c r="C164" s="49">
        <v>0.7802721764179994</v>
      </c>
      <c r="D164" s="56"/>
    </row>
    <row r="165" spans="2:4">
      <c r="B165" s="45">
        <v>41639</v>
      </c>
      <c r="C165" s="49">
        <v>0.77699416342412453</v>
      </c>
      <c r="D165" s="56"/>
    </row>
    <row r="166" spans="2:4">
      <c r="B166" s="46">
        <v>41670</v>
      </c>
      <c r="C166" s="118">
        <v>0.79519230769230764</v>
      </c>
      <c r="D166" s="56"/>
    </row>
    <row r="167" spans="2:4">
      <c r="B167" s="45">
        <v>41698</v>
      </c>
      <c r="C167" s="118">
        <v>0.77380952380952384</v>
      </c>
      <c r="D167" s="56"/>
    </row>
    <row r="168" spans="2:4">
      <c r="B168" s="46">
        <v>41729</v>
      </c>
      <c r="C168" s="118">
        <v>0.77551858697884579</v>
      </c>
      <c r="D168" s="56"/>
    </row>
    <row r="169" spans="2:4">
      <c r="B169" s="45">
        <v>41759</v>
      </c>
      <c r="C169" s="118">
        <v>0.78975303292894283</v>
      </c>
      <c r="D169" s="56"/>
    </row>
    <row r="170" spans="2:4">
      <c r="B170" s="46">
        <v>41790</v>
      </c>
      <c r="C170" s="118">
        <v>0.78861638130495137</v>
      </c>
      <c r="D170" s="56"/>
    </row>
    <row r="171" spans="2:4">
      <c r="B171" s="45">
        <v>41820</v>
      </c>
      <c r="C171" s="118">
        <v>0.772229894826304</v>
      </c>
      <c r="D171" s="56"/>
    </row>
    <row r="172" spans="2:4">
      <c r="B172" s="46">
        <v>41851</v>
      </c>
      <c r="C172" s="118">
        <v>0.77923125167995699</v>
      </c>
      <c r="D172" s="56"/>
    </row>
    <row r="173" spans="2:4">
      <c r="B173" s="45">
        <v>41882</v>
      </c>
      <c r="C173" s="118">
        <v>0.78169086602821547</v>
      </c>
      <c r="D173" s="56"/>
    </row>
    <row r="174" spans="2:4">
      <c r="B174" s="46">
        <v>41912</v>
      </c>
      <c r="C174" s="118">
        <v>0.77294450404759585</v>
      </c>
      <c r="D174" s="56"/>
    </row>
    <row r="175" spans="2:4">
      <c r="B175" s="45">
        <v>41943</v>
      </c>
      <c r="C175" s="118">
        <v>0.76277064392164218</v>
      </c>
      <c r="D175" s="56"/>
    </row>
    <row r="176" spans="2:4">
      <c r="B176" s="46">
        <v>41973</v>
      </c>
      <c r="C176" s="118">
        <v>0.76947877485222993</v>
      </c>
      <c r="D176" s="56"/>
    </row>
    <row r="177" spans="2:4">
      <c r="B177" s="45">
        <v>42004</v>
      </c>
      <c r="C177" s="118">
        <v>0.7563226247436774</v>
      </c>
      <c r="D177" s="56"/>
    </row>
    <row r="178" spans="2:4">
      <c r="B178" s="46">
        <v>42035</v>
      </c>
      <c r="C178" s="118">
        <v>0.79484856329277764</v>
      </c>
      <c r="D178" s="56"/>
    </row>
    <row r="179" spans="2:4">
      <c r="B179" s="45">
        <v>42063</v>
      </c>
      <c r="C179" s="118">
        <v>0.76674285714285717</v>
      </c>
      <c r="D179" s="56"/>
    </row>
    <row r="180" spans="2:4">
      <c r="B180" s="46">
        <v>42094</v>
      </c>
      <c r="C180" s="118">
        <v>0.77204576839613337</v>
      </c>
      <c r="D180" s="56"/>
    </row>
    <row r="181" spans="2:4">
      <c r="B181" s="45">
        <v>42124</v>
      </c>
      <c r="C181" s="118">
        <v>0.76287278007371828</v>
      </c>
      <c r="D181" s="56"/>
    </row>
    <row r="182" spans="2:4">
      <c r="B182" s="46">
        <v>42155</v>
      </c>
      <c r="C182" s="118">
        <v>0.76698304361736158</v>
      </c>
      <c r="D182" s="56"/>
    </row>
    <row r="183" spans="2:4">
      <c r="B183" s="45">
        <v>42185</v>
      </c>
      <c r="C183" s="118">
        <v>0.75494581966398255</v>
      </c>
      <c r="D183" s="56"/>
    </row>
    <row r="184" spans="2:4">
      <c r="B184" s="46">
        <v>42216</v>
      </c>
      <c r="C184" s="118">
        <v>0.77133010432190763</v>
      </c>
      <c r="D184" s="56">
        <v>0.76987291086350973</v>
      </c>
    </row>
    <row r="185" spans="2:4">
      <c r="B185" s="45">
        <v>42247</v>
      </c>
      <c r="C185" s="118">
        <v>0.77923715456551434</v>
      </c>
      <c r="D185" s="56">
        <v>0.76987291086350973</v>
      </c>
    </row>
    <row r="186" spans="2:4">
      <c r="B186" s="46">
        <v>42277</v>
      </c>
      <c r="C186" s="118">
        <v>0.78833526458091929</v>
      </c>
      <c r="D186" s="56">
        <v>0.76987291086350973</v>
      </c>
    </row>
    <row r="187" spans="2:4">
      <c r="B187" s="45">
        <v>42308</v>
      </c>
      <c r="C187" s="118">
        <v>0.77187310567791478</v>
      </c>
      <c r="D187" s="56">
        <v>0.76987291086350973</v>
      </c>
    </row>
    <row r="188" spans="2:4">
      <c r="B188" s="46">
        <v>42338</v>
      </c>
      <c r="C188" s="118">
        <v>0.77039025397480898</v>
      </c>
      <c r="D188" s="56">
        <v>0.76987291086350973</v>
      </c>
    </row>
    <row r="189" spans="2:4">
      <c r="B189" s="45">
        <v>42369</v>
      </c>
      <c r="C189" s="118">
        <v>0.76932612125309896</v>
      </c>
      <c r="D189" s="56">
        <v>0.76987291086350973</v>
      </c>
    </row>
    <row r="190" spans="2:4">
      <c r="B190" s="46">
        <v>42400</v>
      </c>
      <c r="C190" s="27"/>
      <c r="D190" s="56">
        <v>0.76987291086350973</v>
      </c>
    </row>
    <row r="191" spans="2:4">
      <c r="B191" s="45">
        <v>42429</v>
      </c>
      <c r="C191" s="27"/>
      <c r="D191" s="56">
        <v>0.76987291086350973</v>
      </c>
    </row>
    <row r="192" spans="2:4">
      <c r="B192" s="46">
        <v>42460</v>
      </c>
      <c r="C192" s="27"/>
      <c r="D192" s="56">
        <v>0.76987291086350973</v>
      </c>
    </row>
    <row r="193" spans="2:4">
      <c r="B193" s="45">
        <v>42490</v>
      </c>
      <c r="C193" s="27"/>
      <c r="D193" s="56">
        <v>0.76987291086350973</v>
      </c>
    </row>
    <row r="194" spans="2:4">
      <c r="B194" s="46">
        <v>42521</v>
      </c>
      <c r="C194" s="27"/>
      <c r="D194" s="56">
        <v>0.76987291086350973</v>
      </c>
    </row>
    <row r="195" spans="2:4">
      <c r="B195" s="45">
        <v>42551</v>
      </c>
      <c r="C195" s="27"/>
      <c r="D195" s="56">
        <v>0.76987291086350973</v>
      </c>
    </row>
    <row r="196" spans="2:4">
      <c r="B196" s="46">
        <v>42582</v>
      </c>
      <c r="C196" s="27"/>
      <c r="D196" s="56">
        <v>0.76987291086350973</v>
      </c>
    </row>
    <row r="197" spans="2:4">
      <c r="B197" s="45">
        <v>42613</v>
      </c>
      <c r="C197" s="27"/>
      <c r="D197" s="56">
        <v>0.76987291086350973</v>
      </c>
    </row>
    <row r="198" spans="2:4">
      <c r="B198" s="46">
        <v>42643</v>
      </c>
      <c r="C198" s="27"/>
      <c r="D198" s="56">
        <v>0.76987291086350973</v>
      </c>
    </row>
    <row r="199" spans="2:4">
      <c r="B199" s="45">
        <v>42674</v>
      </c>
      <c r="C199" s="27"/>
      <c r="D199" s="56">
        <v>0.76987291086350973</v>
      </c>
    </row>
    <row r="200" spans="2:4">
      <c r="B200" s="46">
        <v>42704</v>
      </c>
      <c r="C200" s="27"/>
      <c r="D200" s="56">
        <v>0.76987291086350973</v>
      </c>
    </row>
    <row r="201" spans="2:4">
      <c r="B201" s="45">
        <v>42735</v>
      </c>
      <c r="C201" s="27"/>
      <c r="D201" s="56">
        <v>0.76987291086350973</v>
      </c>
    </row>
    <row r="202" spans="2:4">
      <c r="B202" s="46">
        <v>42766</v>
      </c>
      <c r="C202" s="27"/>
      <c r="D202" s="56">
        <v>0.76987291086350973</v>
      </c>
    </row>
    <row r="203" spans="2:4">
      <c r="B203" s="45">
        <v>42794</v>
      </c>
      <c r="C203" s="27"/>
      <c r="D203" s="56">
        <v>0.76987291086350973</v>
      </c>
    </row>
    <row r="204" spans="2:4">
      <c r="B204" s="46">
        <v>42825</v>
      </c>
      <c r="C204" s="27"/>
      <c r="D204" s="56">
        <v>0.76987291086350973</v>
      </c>
    </row>
    <row r="205" spans="2:4">
      <c r="B205" s="45">
        <v>42855</v>
      </c>
      <c r="C205" s="27"/>
      <c r="D205" s="56">
        <v>0.76987291086350973</v>
      </c>
    </row>
    <row r="206" spans="2:4">
      <c r="B206" s="46">
        <v>42886</v>
      </c>
      <c r="C206" s="27"/>
      <c r="D206" s="56">
        <v>0.76987291086350973</v>
      </c>
    </row>
    <row r="207" spans="2:4">
      <c r="B207" s="45">
        <v>42916</v>
      </c>
      <c r="C207" s="27"/>
      <c r="D207" s="56">
        <v>0.76987291086350973</v>
      </c>
    </row>
    <row r="208" spans="2:4">
      <c r="B208" s="46">
        <v>42947</v>
      </c>
      <c r="C208" s="27"/>
      <c r="D208" s="56">
        <v>0.76987291086350973</v>
      </c>
    </row>
    <row r="209" spans="2:4">
      <c r="B209" s="45">
        <v>42978</v>
      </c>
      <c r="C209" s="27"/>
      <c r="D209" s="56">
        <v>0.76987291086350973</v>
      </c>
    </row>
    <row r="210" spans="2:4">
      <c r="B210" s="46">
        <v>43008</v>
      </c>
      <c r="C210" s="27"/>
      <c r="D210" s="56">
        <v>0.76987291086350973</v>
      </c>
    </row>
    <row r="211" spans="2:4">
      <c r="B211" s="45">
        <v>43039</v>
      </c>
      <c r="C211" s="27"/>
      <c r="D211" s="56">
        <v>0.76987291086350973</v>
      </c>
    </row>
    <row r="212" spans="2:4">
      <c r="B212" s="46">
        <v>43069</v>
      </c>
      <c r="C212" s="27"/>
      <c r="D212" s="56">
        <v>0.76987291086350973</v>
      </c>
    </row>
    <row r="213" spans="2:4">
      <c r="B213" s="45">
        <v>43100</v>
      </c>
      <c r="C213" s="27"/>
      <c r="D213" s="56">
        <v>0.76987291086350973</v>
      </c>
    </row>
    <row r="214" spans="2:4">
      <c r="B214" s="46">
        <v>43131</v>
      </c>
      <c r="C214" s="27"/>
      <c r="D214" s="56">
        <v>0.76987291086350973</v>
      </c>
    </row>
    <row r="215" spans="2:4">
      <c r="B215" s="45">
        <v>43159</v>
      </c>
      <c r="C215" s="27"/>
      <c r="D215" s="56">
        <v>0.76987291086350973</v>
      </c>
    </row>
    <row r="216" spans="2:4">
      <c r="B216" s="46">
        <v>43190</v>
      </c>
      <c r="C216" s="27"/>
      <c r="D216" s="56">
        <v>0.76987291086350973</v>
      </c>
    </row>
    <row r="217" spans="2:4">
      <c r="B217" s="45">
        <v>43220</v>
      </c>
      <c r="C217" s="27"/>
      <c r="D217" s="56">
        <v>0.76987291086350973</v>
      </c>
    </row>
    <row r="218" spans="2:4">
      <c r="B218" s="46">
        <v>43251</v>
      </c>
      <c r="C218" s="27"/>
      <c r="D218" s="56">
        <v>0.76987291086350973</v>
      </c>
    </row>
    <row r="219" spans="2:4">
      <c r="B219" s="45">
        <v>43281</v>
      </c>
      <c r="C219" s="27"/>
      <c r="D219" s="56">
        <v>0.76987291086350973</v>
      </c>
    </row>
    <row r="220" spans="2:4">
      <c r="B220" s="46">
        <v>43312</v>
      </c>
      <c r="C220" s="27"/>
      <c r="D220" s="56">
        <v>0.76987291086350973</v>
      </c>
    </row>
    <row r="221" spans="2:4">
      <c r="B221" s="45">
        <v>43343</v>
      </c>
      <c r="C221" s="27"/>
      <c r="D221" s="56">
        <v>0.76987291086350973</v>
      </c>
    </row>
    <row r="222" spans="2:4">
      <c r="B222" s="46">
        <v>43373</v>
      </c>
      <c r="C222" s="27"/>
      <c r="D222" s="56">
        <v>0.76987291086350973</v>
      </c>
    </row>
    <row r="223" spans="2:4">
      <c r="B223" s="45">
        <v>43404</v>
      </c>
      <c r="C223" s="27"/>
      <c r="D223" s="56">
        <v>0.76987291086350973</v>
      </c>
    </row>
    <row r="224" spans="2:4">
      <c r="B224" s="46">
        <v>43434</v>
      </c>
      <c r="C224" s="27"/>
      <c r="D224" s="56">
        <v>0.76987291086350973</v>
      </c>
    </row>
    <row r="225" spans="2:4">
      <c r="B225" s="45">
        <v>43465</v>
      </c>
      <c r="C225" s="27"/>
      <c r="D225" s="56">
        <v>0.76987291086350973</v>
      </c>
    </row>
    <row r="226" spans="2:4">
      <c r="B226" s="46">
        <v>43496</v>
      </c>
      <c r="C226" s="27"/>
      <c r="D226" s="56">
        <v>0.76987291086350973</v>
      </c>
    </row>
    <row r="227" spans="2:4">
      <c r="B227" s="45">
        <v>43524</v>
      </c>
      <c r="C227" s="27"/>
      <c r="D227" s="56">
        <v>0.76987291086350973</v>
      </c>
    </row>
    <row r="228" spans="2:4">
      <c r="B228" s="46">
        <v>43555</v>
      </c>
      <c r="C228" s="27"/>
      <c r="D228" s="56">
        <v>0.76987291086350973</v>
      </c>
    </row>
    <row r="229" spans="2:4">
      <c r="B229" s="45">
        <v>43585</v>
      </c>
      <c r="C229" s="27"/>
      <c r="D229" s="56">
        <v>0.76987291086350973</v>
      </c>
    </row>
    <row r="230" spans="2:4">
      <c r="B230" s="46">
        <v>43616</v>
      </c>
      <c r="C230" s="27"/>
      <c r="D230" s="56">
        <v>0.76987291086350973</v>
      </c>
    </row>
    <row r="231" spans="2:4">
      <c r="B231" s="45">
        <v>43646</v>
      </c>
      <c r="C231" s="27"/>
      <c r="D231" s="56">
        <v>0.76987291086350973</v>
      </c>
    </row>
    <row r="232" spans="2:4">
      <c r="B232" s="46">
        <v>43677</v>
      </c>
      <c r="C232" s="27"/>
      <c r="D232" s="56">
        <v>0.76987291086350973</v>
      </c>
    </row>
    <row r="233" spans="2:4">
      <c r="B233" s="45">
        <v>43708</v>
      </c>
      <c r="C233" s="27"/>
      <c r="D233" s="56">
        <v>0.76987291086350973</v>
      </c>
    </row>
    <row r="234" spans="2:4">
      <c r="B234" s="46">
        <v>43738</v>
      </c>
      <c r="C234" s="27"/>
      <c r="D234" s="56">
        <v>0.76987291086350973</v>
      </c>
    </row>
    <row r="235" spans="2:4">
      <c r="B235" s="45">
        <v>43769</v>
      </c>
      <c r="C235" s="27"/>
      <c r="D235" s="56">
        <v>0.76987291086350973</v>
      </c>
    </row>
    <row r="236" spans="2:4">
      <c r="B236" s="46">
        <v>43799</v>
      </c>
      <c r="C236" s="27"/>
      <c r="D236" s="56">
        <v>0.76987291086350973</v>
      </c>
    </row>
    <row r="237" spans="2:4">
      <c r="B237" s="45">
        <v>43830</v>
      </c>
      <c r="C237" s="27"/>
      <c r="D237" s="56">
        <v>0.76987291086350973</v>
      </c>
    </row>
    <row r="238" spans="2:4">
      <c r="B238" s="46">
        <v>43861</v>
      </c>
      <c r="C238" s="27"/>
      <c r="D238" s="56">
        <v>0.76987291086350973</v>
      </c>
    </row>
    <row r="239" spans="2:4">
      <c r="B239" s="45">
        <v>43890</v>
      </c>
      <c r="C239" s="27"/>
      <c r="D239" s="56">
        <v>0.76987291086350973</v>
      </c>
    </row>
    <row r="240" spans="2:4">
      <c r="B240" s="46">
        <v>43921</v>
      </c>
      <c r="C240" s="27"/>
      <c r="D240" s="56">
        <v>0.76987291086350973</v>
      </c>
    </row>
    <row r="241" spans="2:4">
      <c r="B241" s="45">
        <v>43951</v>
      </c>
      <c r="C241" s="27"/>
      <c r="D241" s="56">
        <v>0.76987291086350973</v>
      </c>
    </row>
    <row r="242" spans="2:4">
      <c r="B242" s="46">
        <v>43982</v>
      </c>
      <c r="C242" s="27"/>
      <c r="D242" s="56">
        <v>0.76987291086350973</v>
      </c>
    </row>
    <row r="243" spans="2:4">
      <c r="B243" s="45">
        <v>44012</v>
      </c>
      <c r="C243" s="27"/>
      <c r="D243" s="56">
        <v>0.76987291086350973</v>
      </c>
    </row>
    <row r="244" spans="2:4">
      <c r="B244" s="46">
        <v>44043</v>
      </c>
      <c r="C244" s="27"/>
      <c r="D244" s="56">
        <v>0.76987291086350973</v>
      </c>
    </row>
    <row r="245" spans="2:4">
      <c r="B245" s="45">
        <v>44074</v>
      </c>
      <c r="C245" s="27"/>
      <c r="D245" s="56">
        <v>0.76987291086350973</v>
      </c>
    </row>
    <row r="246" spans="2:4">
      <c r="B246" s="46">
        <v>44104</v>
      </c>
      <c r="C246" s="27"/>
      <c r="D246" s="56">
        <v>0.76987291086350973</v>
      </c>
    </row>
    <row r="247" spans="2:4">
      <c r="B247" s="45">
        <v>44135</v>
      </c>
      <c r="C247" s="27"/>
      <c r="D247" s="56">
        <v>0.76987291086350973</v>
      </c>
    </row>
    <row r="248" spans="2:4">
      <c r="B248" s="46">
        <v>44165</v>
      </c>
      <c r="C248" s="27"/>
      <c r="D248" s="56">
        <v>0.76987291086350973</v>
      </c>
    </row>
    <row r="249" spans="2:4">
      <c r="B249" s="45">
        <v>44196</v>
      </c>
      <c r="C249" s="27"/>
      <c r="D249" s="56">
        <v>0.76987291086350973</v>
      </c>
    </row>
    <row r="250" spans="2:4">
      <c r="B250" s="46">
        <v>44227</v>
      </c>
      <c r="C250" s="27"/>
      <c r="D250" s="56">
        <v>0.76987291086350973</v>
      </c>
    </row>
    <row r="251" spans="2:4">
      <c r="B251" s="45">
        <v>44255</v>
      </c>
      <c r="C251" s="27"/>
      <c r="D251" s="56">
        <v>0.76987291086350973</v>
      </c>
    </row>
    <row r="252" spans="2:4">
      <c r="B252" s="46">
        <v>44286</v>
      </c>
      <c r="C252" s="27"/>
      <c r="D252" s="56">
        <v>0.76987291086350973</v>
      </c>
    </row>
    <row r="253" spans="2:4">
      <c r="B253" s="45">
        <v>44316</v>
      </c>
      <c r="C253" s="27"/>
      <c r="D253" s="56">
        <v>0.76987291086350973</v>
      </c>
    </row>
    <row r="254" spans="2:4">
      <c r="B254" s="46">
        <v>44347</v>
      </c>
      <c r="C254" s="27"/>
      <c r="D254" s="56">
        <v>0.76987291086350973</v>
      </c>
    </row>
    <row r="255" spans="2:4">
      <c r="B255" s="45">
        <v>44377</v>
      </c>
      <c r="C255" s="27"/>
      <c r="D255" s="56">
        <v>0.76987291086350973</v>
      </c>
    </row>
    <row r="256" spans="2:4">
      <c r="B256" s="46">
        <v>44408</v>
      </c>
      <c r="C256" s="27"/>
      <c r="D256" s="56">
        <v>0.76987291086350973</v>
      </c>
    </row>
    <row r="257" spans="2:4">
      <c r="B257" s="45">
        <v>44439</v>
      </c>
      <c r="C257" s="27"/>
      <c r="D257" s="56">
        <v>0.76987291086350973</v>
      </c>
    </row>
    <row r="258" spans="2:4">
      <c r="B258" s="46">
        <v>44469</v>
      </c>
      <c r="C258" s="27"/>
      <c r="D258" s="56">
        <v>0.76987291086350973</v>
      </c>
    </row>
    <row r="259" spans="2:4">
      <c r="B259" s="45">
        <v>44500</v>
      </c>
      <c r="C259" s="27"/>
      <c r="D259" s="56">
        <v>0.76987291086350973</v>
      </c>
    </row>
    <row r="260" spans="2:4">
      <c r="B260" s="46">
        <v>44530</v>
      </c>
      <c r="C260" s="27"/>
      <c r="D260" s="56">
        <v>0.76987291086350973</v>
      </c>
    </row>
    <row r="261" spans="2:4">
      <c r="B261" s="45">
        <v>44561</v>
      </c>
      <c r="C261" s="27"/>
      <c r="D261" s="56">
        <v>0.76987291086350973</v>
      </c>
    </row>
    <row r="262" spans="2:4">
      <c r="B262" s="46">
        <v>44592</v>
      </c>
      <c r="C262" s="27"/>
      <c r="D262" s="56">
        <v>0.76987291086350973</v>
      </c>
    </row>
    <row r="263" spans="2:4">
      <c r="B263" s="45">
        <v>44620</v>
      </c>
      <c r="C263" s="27"/>
      <c r="D263" s="56">
        <v>0.76987291086350973</v>
      </c>
    </row>
    <row r="264" spans="2:4">
      <c r="B264" s="46">
        <v>44651</v>
      </c>
      <c r="C264" s="27"/>
      <c r="D264" s="56">
        <v>0.76987291086350973</v>
      </c>
    </row>
    <row r="265" spans="2:4">
      <c r="B265" s="45">
        <v>44681</v>
      </c>
      <c r="C265" s="27"/>
      <c r="D265" s="56">
        <v>0.76987291086350973</v>
      </c>
    </row>
    <row r="266" spans="2:4">
      <c r="B266" s="46">
        <v>44712</v>
      </c>
      <c r="C266" s="27"/>
      <c r="D266" s="56">
        <v>0.76987291086350973</v>
      </c>
    </row>
    <row r="267" spans="2:4">
      <c r="B267" s="46">
        <v>44742</v>
      </c>
      <c r="C267" s="27"/>
      <c r="D267" s="56">
        <v>0.76987291086350973</v>
      </c>
    </row>
    <row r="268" spans="2:4">
      <c r="B268" s="45">
        <v>44773</v>
      </c>
      <c r="C268" s="27"/>
      <c r="D268" s="56">
        <v>0.76987291086350973</v>
      </c>
    </row>
    <row r="269" spans="2:4">
      <c r="B269" s="45">
        <v>44804</v>
      </c>
      <c r="C269" s="27"/>
      <c r="D269" s="56">
        <v>0.76987291086350973</v>
      </c>
    </row>
    <row r="270" spans="2:4">
      <c r="B270" s="45">
        <v>44834</v>
      </c>
      <c r="C270" s="27"/>
      <c r="D270" s="56">
        <v>0.76987291086350973</v>
      </c>
    </row>
    <row r="271" spans="2:4">
      <c r="B271" s="45">
        <v>44865</v>
      </c>
      <c r="C271" s="27"/>
      <c r="D271" s="56">
        <v>0.76987291086350973</v>
      </c>
    </row>
    <row r="272" spans="2:4">
      <c r="B272" s="45">
        <v>44895</v>
      </c>
      <c r="C272" s="27"/>
      <c r="D272" s="56">
        <v>0.76987291086350973</v>
      </c>
    </row>
    <row r="273" spans="2:4">
      <c r="B273" s="45">
        <v>44926</v>
      </c>
      <c r="C273" s="27"/>
      <c r="D273" s="56">
        <v>0.76987291086350973</v>
      </c>
    </row>
    <row r="274" spans="2:4">
      <c r="B274" s="45">
        <v>44957</v>
      </c>
      <c r="C274" s="27"/>
      <c r="D274" s="56">
        <v>0.76987291086350973</v>
      </c>
    </row>
    <row r="275" spans="2:4">
      <c r="B275" s="45">
        <v>44985</v>
      </c>
      <c r="C275" s="27"/>
      <c r="D275" s="56">
        <v>0.76987291086350973</v>
      </c>
    </row>
    <row r="276" spans="2:4">
      <c r="B276" s="45">
        <v>45016</v>
      </c>
      <c r="C276" s="27"/>
      <c r="D276" s="56">
        <v>0.76987291086350973</v>
      </c>
    </row>
    <row r="277" spans="2:4">
      <c r="B277" s="45">
        <v>45046</v>
      </c>
      <c r="C277" s="27"/>
      <c r="D277" s="56">
        <v>0.76987291086350973</v>
      </c>
    </row>
    <row r="278" spans="2:4">
      <c r="B278" s="45">
        <v>45077</v>
      </c>
      <c r="C278" s="27"/>
      <c r="D278" s="56">
        <v>0.76987291086350973</v>
      </c>
    </row>
    <row r="279" spans="2:4">
      <c r="B279" s="45">
        <v>45107</v>
      </c>
      <c r="C279" s="27"/>
      <c r="D279" s="56">
        <v>0.76987291086350973</v>
      </c>
    </row>
    <row r="280" spans="2:4">
      <c r="B280" s="25">
        <v>45138</v>
      </c>
      <c r="C280" s="27"/>
      <c r="D280" s="56">
        <v>0.76987291086350973</v>
      </c>
    </row>
    <row r="281" spans="2:4">
      <c r="B281" s="25">
        <v>45169</v>
      </c>
      <c r="C281" s="27"/>
      <c r="D281" s="56">
        <v>0.76987291086350973</v>
      </c>
    </row>
    <row r="282" spans="2:4">
      <c r="B282" s="25">
        <v>45199</v>
      </c>
      <c r="C282" s="27"/>
      <c r="D282" s="56">
        <v>0.76987291086350973</v>
      </c>
    </row>
    <row r="283" spans="2:4">
      <c r="B283" s="25">
        <v>45230</v>
      </c>
      <c r="C283" s="27"/>
      <c r="D283" s="56">
        <v>0.76987291086350973</v>
      </c>
    </row>
    <row r="284" spans="2:4">
      <c r="B284" s="25">
        <v>45260</v>
      </c>
      <c r="C284" s="27"/>
      <c r="D284" s="56">
        <v>0.76987291086350973</v>
      </c>
    </row>
    <row r="285" spans="2:4">
      <c r="B285" s="25">
        <v>45291</v>
      </c>
      <c r="C285" s="27"/>
      <c r="D285" s="56">
        <v>0.76987291086350973</v>
      </c>
    </row>
    <row r="286" spans="2:4">
      <c r="B286" s="25">
        <v>45322</v>
      </c>
      <c r="C286" s="27"/>
      <c r="D286" s="56">
        <v>0.76987291086350973</v>
      </c>
    </row>
    <row r="287" spans="2:4">
      <c r="B287" s="25">
        <v>45351</v>
      </c>
      <c r="C287" s="27"/>
      <c r="D287" s="56">
        <v>0.76987291086350973</v>
      </c>
    </row>
    <row r="288" spans="2:4">
      <c r="B288" s="25">
        <v>45382</v>
      </c>
      <c r="C288" s="27"/>
      <c r="D288" s="56">
        <v>0.76987291086350973</v>
      </c>
    </row>
    <row r="289" spans="2:4">
      <c r="B289" s="25">
        <v>45412</v>
      </c>
      <c r="C289" s="27"/>
      <c r="D289" s="56">
        <v>0.76987291086350973</v>
      </c>
    </row>
    <row r="290" spans="2:4">
      <c r="B290" s="25">
        <v>45443</v>
      </c>
      <c r="C290" s="27"/>
      <c r="D290" s="56">
        <v>0.76987291086350973</v>
      </c>
    </row>
    <row r="291" spans="2:4">
      <c r="B291" s="25">
        <v>45473</v>
      </c>
      <c r="C291" s="27"/>
      <c r="D291" s="56">
        <v>0.76987291086350973</v>
      </c>
    </row>
    <row r="292" spans="2:4">
      <c r="B292" s="25">
        <v>45504</v>
      </c>
      <c r="C292" s="43"/>
      <c r="D292" s="56">
        <v>0.76987291086350973</v>
      </c>
    </row>
    <row r="293" spans="2:4">
      <c r="B293" s="25">
        <v>45535</v>
      </c>
      <c r="C293" s="43"/>
      <c r="D293" s="56">
        <v>0.76987291086350973</v>
      </c>
    </row>
    <row r="294" spans="2:4">
      <c r="B294" s="25">
        <v>45565</v>
      </c>
      <c r="C294" s="43"/>
      <c r="D294" s="56">
        <v>0.76987291086350973</v>
      </c>
    </row>
    <row r="295" spans="2:4">
      <c r="B295" s="25">
        <v>45596</v>
      </c>
      <c r="C295" s="43"/>
      <c r="D295" s="56">
        <v>0.76987291086350973</v>
      </c>
    </row>
    <row r="296" spans="2:4">
      <c r="B296" s="25">
        <v>45626</v>
      </c>
      <c r="C296" s="43"/>
      <c r="D296" s="56">
        <v>0.76987291086350973</v>
      </c>
    </row>
    <row r="297" spans="2:4">
      <c r="B297" s="25">
        <v>45657</v>
      </c>
      <c r="C297" s="43"/>
      <c r="D297" s="56">
        <v>0.76987291086350973</v>
      </c>
    </row>
    <row r="298" spans="2:4">
      <c r="B298" s="25">
        <v>45688</v>
      </c>
      <c r="C298" s="43"/>
      <c r="D298" s="56">
        <v>0.76987291086350973</v>
      </c>
    </row>
    <row r="299" spans="2:4">
      <c r="B299" s="147">
        <v>45716</v>
      </c>
      <c r="C299" s="43"/>
      <c r="D299" s="56">
        <v>0.76987291086350973</v>
      </c>
    </row>
    <row r="300" spans="2:4">
      <c r="B300" s="25">
        <v>45747</v>
      </c>
      <c r="C300" s="43"/>
      <c r="D300" s="56">
        <v>0.76987291086350973</v>
      </c>
    </row>
    <row r="301" spans="2:4">
      <c r="B301" s="25">
        <v>45777</v>
      </c>
      <c r="C301" s="43"/>
      <c r="D301" s="56">
        <v>0.76987291086350973</v>
      </c>
    </row>
    <row r="302" spans="2:4">
      <c r="B302" s="25">
        <v>45808</v>
      </c>
      <c r="C302" s="43"/>
      <c r="D302" s="56">
        <v>0.76987291086350973</v>
      </c>
    </row>
    <row r="303" spans="2:4">
      <c r="B303" s="25">
        <v>45838</v>
      </c>
      <c r="C303" s="43"/>
      <c r="D303" s="56">
        <v>0.76987291086350973</v>
      </c>
    </row>
  </sheetData>
  <hyperlinks>
    <hyperlink ref="A1" location="Contents!A1" display="Back to Contents"/>
  </hyperlinks>
  <pageMargins left="0.70866141732283472" right="0.70866141732283472" top="0.74803149606299213" bottom="0.74803149606299213" header="0.31496062992125984" footer="0.31496062992125984"/>
  <pageSetup paperSize="9" orientation="portrait" r:id="rId1"/>
  <colBreaks count="1" manualBreakCount="1">
    <brk id="5" max="1048575" man="1"/>
  </colBreaks>
  <drawing r:id="rId2"/>
</worksheet>
</file>

<file path=xl/worksheets/sheet18.xml><?xml version="1.0" encoding="utf-8"?>
<worksheet xmlns="http://schemas.openxmlformats.org/spreadsheetml/2006/main" xmlns:r="http://schemas.openxmlformats.org/officeDocument/2006/relationships">
  <sheetPr codeName="Sheet18">
    <pageSetUpPr fitToPage="1"/>
  </sheetPr>
  <dimension ref="A1"/>
  <sheetViews>
    <sheetView showGridLines="0" workbookViewId="0"/>
  </sheetViews>
  <sheetFormatPr defaultRowHeight="12.75"/>
  <sheetData>
    <row r="1" spans="1:1">
      <c r="A1" s="41" t="s">
        <v>112</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4" orientation="landscape" r:id="rId1"/>
  <drawing r:id="rId2"/>
</worksheet>
</file>

<file path=xl/worksheets/sheet19.xml><?xml version="1.0" encoding="utf-8"?>
<worksheet xmlns="http://schemas.openxmlformats.org/spreadsheetml/2006/main" xmlns:r="http://schemas.openxmlformats.org/officeDocument/2006/relationships">
  <sheetPr codeName="Sheet19"/>
  <dimension ref="A1:F304"/>
  <sheetViews>
    <sheetView showGridLines="0" workbookViewId="0"/>
  </sheetViews>
  <sheetFormatPr defaultRowHeight="12.75"/>
  <cols>
    <col min="3" max="6" width="11.42578125" customWidth="1"/>
  </cols>
  <sheetData>
    <row r="1" spans="1:6">
      <c r="A1" s="41" t="s">
        <v>112</v>
      </c>
    </row>
    <row r="2" spans="1:6">
      <c r="C2" s="155" t="s">
        <v>65</v>
      </c>
      <c r="D2" s="155"/>
      <c r="E2" s="155"/>
      <c r="F2" s="155"/>
    </row>
    <row r="3" spans="1:6">
      <c r="B3" s="47" t="s">
        <v>11</v>
      </c>
      <c r="C3" s="57" t="s">
        <v>9</v>
      </c>
      <c r="D3" s="57" t="s">
        <v>10</v>
      </c>
      <c r="E3" s="57" t="s">
        <v>32</v>
      </c>
      <c r="F3" s="57" t="s">
        <v>63</v>
      </c>
    </row>
    <row r="4" spans="1:6">
      <c r="B4" s="45">
        <v>36707</v>
      </c>
      <c r="C4" s="118">
        <v>0.14138471879901413</v>
      </c>
      <c r="D4" s="118">
        <v>0.46896706251400405</v>
      </c>
      <c r="E4" s="118">
        <v>0.2946448577190231</v>
      </c>
      <c r="F4" s="118">
        <v>9.5003360967958778E-2</v>
      </c>
    </row>
    <row r="5" spans="1:6">
      <c r="B5" s="46">
        <v>36738</v>
      </c>
      <c r="C5" s="118">
        <v>0.14801067161582182</v>
      </c>
      <c r="D5" s="118">
        <v>0.46259134671151836</v>
      </c>
      <c r="E5" s="118">
        <v>0.29567335575919268</v>
      </c>
      <c r="F5" s="118">
        <v>9.3724625913467113E-2</v>
      </c>
    </row>
    <row r="6" spans="1:6">
      <c r="B6" s="45">
        <v>36769</v>
      </c>
      <c r="C6" s="118">
        <v>0.14079810691620953</v>
      </c>
      <c r="D6" s="118">
        <v>0.4579972033989459</v>
      </c>
      <c r="E6" s="118">
        <v>0.30396902226524686</v>
      </c>
      <c r="F6" s="118">
        <v>9.7235667419597716E-2</v>
      </c>
    </row>
    <row r="7" spans="1:6">
      <c r="B7" s="46">
        <v>36799</v>
      </c>
      <c r="C7" s="118">
        <v>0.14028912633563798</v>
      </c>
      <c r="D7" s="118">
        <v>0.47718416090509114</v>
      </c>
      <c r="E7" s="118">
        <v>0.2927718416090509</v>
      </c>
      <c r="F7" s="118">
        <v>8.9754871150219989E-2</v>
      </c>
    </row>
    <row r="8" spans="1:6">
      <c r="B8" s="45">
        <v>36830</v>
      </c>
      <c r="C8" s="118">
        <v>0.14311989883894702</v>
      </c>
      <c r="D8" s="118">
        <v>0.47580181630072421</v>
      </c>
      <c r="E8" s="118">
        <v>0.29325209794229223</v>
      </c>
      <c r="F8" s="118">
        <v>8.782618691803655E-2</v>
      </c>
    </row>
    <row r="9" spans="1:6">
      <c r="B9" s="46">
        <v>36860</v>
      </c>
      <c r="C9" s="118">
        <v>0.13657247875028716</v>
      </c>
      <c r="D9" s="118">
        <v>0.48391913622788879</v>
      </c>
      <c r="E9" s="118">
        <v>0.29152308752584427</v>
      </c>
      <c r="F9" s="118">
        <v>8.7985297495979789E-2</v>
      </c>
    </row>
    <row r="10" spans="1:6">
      <c r="B10" s="45">
        <v>36891</v>
      </c>
      <c r="C10" s="118">
        <v>0.14480179506357516</v>
      </c>
      <c r="D10" s="118">
        <v>0.47554225878833206</v>
      </c>
      <c r="E10" s="118">
        <v>0.28107703814510099</v>
      </c>
      <c r="F10" s="118">
        <v>9.8578908002991766E-2</v>
      </c>
    </row>
    <row r="11" spans="1:6">
      <c r="B11" s="46">
        <v>36922</v>
      </c>
      <c r="C11" s="118">
        <v>0.1370935096478208</v>
      </c>
      <c r="D11" s="118">
        <v>0.5319120226690055</v>
      </c>
      <c r="E11" s="118">
        <v>0.26609094589124277</v>
      </c>
      <c r="F11" s="118">
        <v>6.4903521791930915E-2</v>
      </c>
    </row>
    <row r="12" spans="1:6">
      <c r="B12" s="45">
        <v>36950</v>
      </c>
      <c r="C12" s="118">
        <v>0.14466524722025076</v>
      </c>
      <c r="D12" s="118">
        <v>0.47953631417080672</v>
      </c>
      <c r="E12" s="118">
        <v>0.29205110007097235</v>
      </c>
      <c r="F12" s="118">
        <v>8.3747338537970187E-2</v>
      </c>
    </row>
    <row r="13" spans="1:6">
      <c r="B13" s="46">
        <v>36981</v>
      </c>
      <c r="C13" s="118">
        <v>0.14041705962485593</v>
      </c>
      <c r="D13" s="118">
        <v>0.49544168500471547</v>
      </c>
      <c r="E13" s="118">
        <v>0.27402284396940163</v>
      </c>
      <c r="F13" s="118">
        <v>9.0118411401026929E-2</v>
      </c>
    </row>
    <row r="14" spans="1:6">
      <c r="B14" s="45">
        <v>37011</v>
      </c>
      <c r="C14" s="118">
        <v>0.13759959529530796</v>
      </c>
      <c r="D14" s="118">
        <v>0.49766030099911474</v>
      </c>
      <c r="E14" s="118">
        <v>0.27823447578095356</v>
      </c>
      <c r="F14" s="118">
        <v>8.6505627924623754E-2</v>
      </c>
    </row>
    <row r="15" spans="1:6">
      <c r="B15" s="46">
        <v>37042</v>
      </c>
      <c r="C15" s="118">
        <v>0.14260798194316199</v>
      </c>
      <c r="D15" s="118">
        <v>0.48579049964091514</v>
      </c>
      <c r="E15" s="118">
        <v>0.28798604698881708</v>
      </c>
      <c r="F15" s="118">
        <v>8.3615471427105778E-2</v>
      </c>
    </row>
    <row r="16" spans="1:6">
      <c r="B16" s="45">
        <v>37072</v>
      </c>
      <c r="C16" s="118">
        <v>0.12677106636838181</v>
      </c>
      <c r="D16" s="118">
        <v>0.4905543127019637</v>
      </c>
      <c r="E16" s="118">
        <v>0.28921203082276908</v>
      </c>
      <c r="F16" s="118">
        <v>9.3462590106885415E-2</v>
      </c>
    </row>
    <row r="17" spans="2:6">
      <c r="B17" s="46">
        <v>37103</v>
      </c>
      <c r="C17" s="118">
        <v>0.14637030030740128</v>
      </c>
      <c r="D17" s="118">
        <v>0.49515251832584534</v>
      </c>
      <c r="E17" s="118">
        <v>0.28198155592338614</v>
      </c>
      <c r="F17" s="118">
        <v>7.6495625443367229E-2</v>
      </c>
    </row>
    <row r="18" spans="2:6">
      <c r="B18" s="45">
        <v>37134</v>
      </c>
      <c r="C18" s="118">
        <v>0.13928229155574487</v>
      </c>
      <c r="D18" s="118">
        <v>0.48003407517836227</v>
      </c>
      <c r="E18" s="118">
        <v>0.28740283249920134</v>
      </c>
      <c r="F18" s="118">
        <v>9.3280800766691513E-2</v>
      </c>
    </row>
    <row r="19" spans="2:6">
      <c r="B19" s="46">
        <v>37164</v>
      </c>
      <c r="C19" s="118">
        <v>0.13369055592766244</v>
      </c>
      <c r="D19" s="118">
        <v>0.49122572002679171</v>
      </c>
      <c r="E19" s="118">
        <v>0.28653717347622237</v>
      </c>
      <c r="F19" s="118">
        <v>8.8546550569323507E-2</v>
      </c>
    </row>
    <row r="20" spans="2:6">
      <c r="B20" s="45">
        <v>37195</v>
      </c>
      <c r="C20" s="118">
        <v>0.13611012222617777</v>
      </c>
      <c r="D20" s="118">
        <v>0.50231399074403704</v>
      </c>
      <c r="E20" s="118">
        <v>0.28028954550848462</v>
      </c>
      <c r="F20" s="118">
        <v>8.1286341521300584E-2</v>
      </c>
    </row>
    <row r="21" spans="2:6">
      <c r="B21" s="46">
        <v>37225</v>
      </c>
      <c r="C21" s="118">
        <v>0.13332481145340663</v>
      </c>
      <c r="D21" s="118">
        <v>0.5017256806851591</v>
      </c>
      <c r="E21" s="118">
        <v>0.27777067621117218</v>
      </c>
      <c r="F21" s="118">
        <v>8.7178831650262051E-2</v>
      </c>
    </row>
    <row r="22" spans="2:6">
      <c r="B22" s="45">
        <v>37256</v>
      </c>
      <c r="C22" s="118">
        <v>0.14399160922984716</v>
      </c>
      <c r="D22" s="118">
        <v>0.48771351513335331</v>
      </c>
      <c r="E22" s="118">
        <v>0.27809409649385675</v>
      </c>
      <c r="F22" s="118">
        <v>9.0200779142942764E-2</v>
      </c>
    </row>
    <row r="23" spans="2:6">
      <c r="B23" s="46">
        <v>37287</v>
      </c>
      <c r="C23" s="118">
        <v>0.12337425550018233</v>
      </c>
      <c r="D23" s="118">
        <v>0.60216360763340226</v>
      </c>
      <c r="E23" s="118">
        <v>0.22049349702200072</v>
      </c>
      <c r="F23" s="118">
        <v>5.3968639844414731E-2</v>
      </c>
    </row>
    <row r="24" spans="2:6">
      <c r="B24" s="45">
        <v>37315</v>
      </c>
      <c r="C24" s="118">
        <v>0.13407118601433782</v>
      </c>
      <c r="D24" s="118">
        <v>0.51113067538674384</v>
      </c>
      <c r="E24" s="118">
        <v>0.2680166016853226</v>
      </c>
      <c r="F24" s="118">
        <v>8.6781536913595775E-2</v>
      </c>
    </row>
    <row r="25" spans="2:6">
      <c r="B25" s="46">
        <v>37346</v>
      </c>
      <c r="C25" s="118">
        <v>0.13817646336973863</v>
      </c>
      <c r="D25" s="118">
        <v>0.48705362621180515</v>
      </c>
      <c r="E25" s="118">
        <v>0.28543379555773712</v>
      </c>
      <c r="F25" s="118">
        <v>8.9336114860719101E-2</v>
      </c>
    </row>
    <row r="26" spans="2:6">
      <c r="B26" s="45">
        <v>37376</v>
      </c>
      <c r="C26" s="118">
        <v>0.1395656779661017</v>
      </c>
      <c r="D26" s="118">
        <v>0.51363877118644063</v>
      </c>
      <c r="E26" s="118">
        <v>0.2635063559322034</v>
      </c>
      <c r="F26" s="118">
        <v>8.328919491525423E-2</v>
      </c>
    </row>
    <row r="27" spans="2:6">
      <c r="B27" s="46">
        <v>37407</v>
      </c>
      <c r="C27" s="118">
        <v>0.14253316702573987</v>
      </c>
      <c r="D27" s="118">
        <v>0.49143893865517635</v>
      </c>
      <c r="E27" s="118">
        <v>0.26828438598480553</v>
      </c>
      <c r="F27" s="118">
        <v>9.7743508334278265E-2</v>
      </c>
    </row>
    <row r="28" spans="2:6">
      <c r="B28" s="45">
        <v>37437</v>
      </c>
      <c r="C28" s="118">
        <v>0.13102990033222592</v>
      </c>
      <c r="D28" s="118">
        <v>0.50551495016611292</v>
      </c>
      <c r="E28" s="118">
        <v>0.26936877076411958</v>
      </c>
      <c r="F28" s="118">
        <v>9.4086378737541526E-2</v>
      </c>
    </row>
    <row r="29" spans="2:6">
      <c r="B29" s="46">
        <v>37468</v>
      </c>
      <c r="C29" s="118">
        <v>0.1546681664791901</v>
      </c>
      <c r="D29" s="118">
        <v>0.50168728908886384</v>
      </c>
      <c r="E29" s="118">
        <v>0.26119235095613047</v>
      </c>
      <c r="F29" s="118">
        <v>8.2452193475815519E-2</v>
      </c>
    </row>
    <row r="30" spans="2:6">
      <c r="B30" s="45">
        <v>37499</v>
      </c>
      <c r="C30" s="118">
        <v>0.15236567762630313</v>
      </c>
      <c r="D30" s="118">
        <v>0.49283995875816244</v>
      </c>
      <c r="E30" s="118">
        <v>0.26474968495818535</v>
      </c>
      <c r="F30" s="118">
        <v>9.0044678657349067E-2</v>
      </c>
    </row>
    <row r="31" spans="2:6">
      <c r="B31" s="46">
        <v>37529</v>
      </c>
      <c r="C31" s="118">
        <v>0.1463035019455253</v>
      </c>
      <c r="D31" s="118">
        <v>0.49559014267185475</v>
      </c>
      <c r="E31" s="118">
        <v>0.26874189364461737</v>
      </c>
      <c r="F31" s="118">
        <v>8.9364461738002596E-2</v>
      </c>
    </row>
    <row r="32" spans="2:6">
      <c r="B32" s="45">
        <v>37560</v>
      </c>
      <c r="C32" s="118">
        <v>0.1596332432114729</v>
      </c>
      <c r="D32" s="118">
        <v>0.49947102386270131</v>
      </c>
      <c r="E32" s="118">
        <v>0.25719995297989889</v>
      </c>
      <c r="F32" s="118">
        <v>8.369577994592689E-2</v>
      </c>
    </row>
    <row r="33" spans="2:6">
      <c r="B33" s="46">
        <v>37590</v>
      </c>
      <c r="C33" s="118">
        <v>0.15280391418893488</v>
      </c>
      <c r="D33" s="118">
        <v>0.49654999372726133</v>
      </c>
      <c r="E33" s="118">
        <v>0.25931501693639442</v>
      </c>
      <c r="F33" s="118">
        <v>9.133107514740936E-2</v>
      </c>
    </row>
    <row r="34" spans="2:6">
      <c r="B34" s="45">
        <v>37621</v>
      </c>
      <c r="C34" s="118">
        <v>0.16391623907918457</v>
      </c>
      <c r="D34" s="118">
        <v>0.51296630148384414</v>
      </c>
      <c r="E34" s="118">
        <v>0.23949521564276799</v>
      </c>
      <c r="F34" s="118">
        <v>8.3622243794203299E-2</v>
      </c>
    </row>
    <row r="35" spans="2:6">
      <c r="B35" s="46">
        <v>37652</v>
      </c>
      <c r="C35" s="118">
        <v>0.14267093257494964</v>
      </c>
      <c r="D35" s="118">
        <v>0.60433700675435476</v>
      </c>
      <c r="E35" s="118">
        <v>0.19954970968124186</v>
      </c>
      <c r="F35" s="118">
        <v>5.3442350989453727E-2</v>
      </c>
    </row>
    <row r="36" spans="2:6">
      <c r="B36" s="45">
        <v>37680</v>
      </c>
      <c r="C36" s="118">
        <v>0.16728624535315986</v>
      </c>
      <c r="D36" s="118">
        <v>0.50954151177199503</v>
      </c>
      <c r="E36" s="118">
        <v>0.23853779429987609</v>
      </c>
      <c r="F36" s="118">
        <v>8.4634448574969018E-2</v>
      </c>
    </row>
    <row r="37" spans="2:6">
      <c r="B37" s="46">
        <v>37711</v>
      </c>
      <c r="C37" s="118">
        <v>0.16243529701750062</v>
      </c>
      <c r="D37" s="118">
        <v>0.50801084545230468</v>
      </c>
      <c r="E37" s="118">
        <v>0.24673403993098347</v>
      </c>
      <c r="F37" s="118">
        <v>8.281981759921124E-2</v>
      </c>
    </row>
    <row r="38" spans="2:6">
      <c r="B38" s="45">
        <v>37741</v>
      </c>
      <c r="C38" s="118">
        <v>0.14731298946799892</v>
      </c>
      <c r="D38" s="118">
        <v>0.5369970294355928</v>
      </c>
      <c r="E38" s="118">
        <v>0.23656494733999459</v>
      </c>
      <c r="F38" s="118">
        <v>7.9125033756413721E-2</v>
      </c>
    </row>
    <row r="39" spans="2:6">
      <c r="B39" s="46">
        <v>37772</v>
      </c>
      <c r="C39" s="118">
        <v>0.14628143392188336</v>
      </c>
      <c r="D39" s="118">
        <v>0.50807918673087216</v>
      </c>
      <c r="E39" s="118">
        <v>0.25543071161048692</v>
      </c>
      <c r="F39" s="118">
        <v>9.020866773675762E-2</v>
      </c>
    </row>
    <row r="40" spans="2:6">
      <c r="B40" s="45">
        <v>37802</v>
      </c>
      <c r="C40" s="118">
        <v>0.14032033426183843</v>
      </c>
      <c r="D40" s="118">
        <v>0.50615134633240488</v>
      </c>
      <c r="E40" s="118">
        <v>0.26810584958217271</v>
      </c>
      <c r="F40" s="118">
        <v>8.5422469823584035E-2</v>
      </c>
    </row>
    <row r="41" spans="2:6">
      <c r="B41" s="46">
        <v>37833</v>
      </c>
      <c r="C41" s="118">
        <v>0.14004557696291692</v>
      </c>
      <c r="D41" s="118">
        <v>0.50466128029832191</v>
      </c>
      <c r="E41" s="118">
        <v>0.26393204889165112</v>
      </c>
      <c r="F41" s="118">
        <v>9.1361093847110011E-2</v>
      </c>
    </row>
    <row r="42" spans="2:6">
      <c r="B42" s="45">
        <v>37864</v>
      </c>
      <c r="C42" s="118">
        <v>0.12667271490133816</v>
      </c>
      <c r="D42" s="118">
        <v>0.52801088682240871</v>
      </c>
      <c r="E42" s="118">
        <v>0.25561351780449082</v>
      </c>
      <c r="F42" s="118">
        <v>8.9702880471762309E-2</v>
      </c>
    </row>
    <row r="43" spans="2:6">
      <c r="B43" s="46">
        <v>37894</v>
      </c>
      <c r="C43" s="118">
        <v>0.1117753816590157</v>
      </c>
      <c r="D43" s="118">
        <v>0.53111988897192275</v>
      </c>
      <c r="E43" s="118">
        <v>0.25888758407174123</v>
      </c>
      <c r="F43" s="118">
        <v>9.8217145297320382E-2</v>
      </c>
    </row>
    <row r="44" spans="2:6">
      <c r="B44" s="45">
        <v>37925</v>
      </c>
      <c r="C44" s="118">
        <v>0.12426169922762381</v>
      </c>
      <c r="D44" s="118">
        <v>0.52680599727396638</v>
      </c>
      <c r="E44" s="118">
        <v>0.25897319400272606</v>
      </c>
      <c r="F44" s="118">
        <v>8.9959109495683781E-2</v>
      </c>
    </row>
    <row r="45" spans="2:6">
      <c r="B45" s="46">
        <v>37955</v>
      </c>
      <c r="C45" s="118">
        <v>0.11213282247765007</v>
      </c>
      <c r="D45" s="118">
        <v>0.54227330779054916</v>
      </c>
      <c r="E45" s="118">
        <v>0.25593869731800767</v>
      </c>
      <c r="F45" s="118">
        <v>8.9655172413793102E-2</v>
      </c>
    </row>
    <row r="46" spans="2:6">
      <c r="B46" s="45">
        <v>37986</v>
      </c>
      <c r="C46" s="118">
        <v>0.13139329805996472</v>
      </c>
      <c r="D46" s="118">
        <v>0.51473922902494329</v>
      </c>
      <c r="E46" s="118">
        <v>0.25296044343663393</v>
      </c>
      <c r="F46" s="118">
        <v>0.10090702947845805</v>
      </c>
    </row>
    <row r="47" spans="2:6">
      <c r="B47" s="46">
        <v>38017</v>
      </c>
      <c r="C47" s="118">
        <v>8.9864634285064277E-2</v>
      </c>
      <c r="D47" s="118">
        <v>0.65840063701512908</v>
      </c>
      <c r="E47" s="118">
        <v>0.19633716300762144</v>
      </c>
      <c r="F47" s="118">
        <v>5.5397565692185187E-2</v>
      </c>
    </row>
    <row r="48" spans="2:6">
      <c r="B48" s="45">
        <v>38046</v>
      </c>
      <c r="C48" s="118">
        <v>0.1081867939909165</v>
      </c>
      <c r="D48" s="118">
        <v>0.55444276231512757</v>
      </c>
      <c r="E48" s="118">
        <v>0.2510772097356469</v>
      </c>
      <c r="F48" s="118">
        <v>8.6293233958309068E-2</v>
      </c>
    </row>
    <row r="49" spans="2:6">
      <c r="B49" s="46">
        <v>38077</v>
      </c>
      <c r="C49" s="118">
        <v>0.12049616066154754</v>
      </c>
      <c r="D49" s="118">
        <v>0.53514471352628468</v>
      </c>
      <c r="E49" s="118">
        <v>0.24630832841110456</v>
      </c>
      <c r="F49" s="118">
        <v>9.8050797401063206E-2</v>
      </c>
    </row>
    <row r="50" spans="2:6">
      <c r="B50" s="45">
        <v>38107</v>
      </c>
      <c r="C50" s="118">
        <v>0.11359256320145109</v>
      </c>
      <c r="D50" s="118">
        <v>0.56206779276725993</v>
      </c>
      <c r="E50" s="118">
        <v>0.22775195556059405</v>
      </c>
      <c r="F50" s="118">
        <v>9.6587688470694932E-2</v>
      </c>
    </row>
    <row r="51" spans="2:6">
      <c r="B51" s="46">
        <v>38138</v>
      </c>
      <c r="C51" s="118">
        <v>0.11114754098360656</v>
      </c>
      <c r="D51" s="118">
        <v>0.54120218579234969</v>
      </c>
      <c r="E51" s="118">
        <v>0.24775956284153006</v>
      </c>
      <c r="F51" s="118">
        <v>9.9890710382513667E-2</v>
      </c>
    </row>
    <row r="52" spans="2:6">
      <c r="B52" s="45">
        <v>38168</v>
      </c>
      <c r="C52" s="118">
        <v>0.11538461538461539</v>
      </c>
      <c r="D52" s="118">
        <v>0.52777777777777779</v>
      </c>
      <c r="E52" s="118">
        <v>0.25555555555555554</v>
      </c>
      <c r="F52" s="118">
        <v>0.10128205128205128</v>
      </c>
    </row>
    <row r="53" spans="2:6">
      <c r="B53" s="46">
        <v>38199</v>
      </c>
      <c r="C53" s="118">
        <v>0.12397953630129531</v>
      </c>
      <c r="D53" s="118">
        <v>0.50843583324262542</v>
      </c>
      <c r="E53" s="118">
        <v>0.26025906171764451</v>
      </c>
      <c r="F53" s="118">
        <v>0.10732556873843474</v>
      </c>
    </row>
    <row r="54" spans="2:6">
      <c r="B54" s="45">
        <v>38230</v>
      </c>
      <c r="C54" s="118">
        <v>0.12975993377483444</v>
      </c>
      <c r="D54" s="118">
        <v>0.5150041390728477</v>
      </c>
      <c r="E54" s="118">
        <v>0.25434602649006621</v>
      </c>
      <c r="F54" s="118">
        <v>0.10088990066225166</v>
      </c>
    </row>
    <row r="55" spans="2:6">
      <c r="B55" s="46">
        <v>38260</v>
      </c>
      <c r="C55" s="118">
        <v>0.12818890997259119</v>
      </c>
      <c r="D55" s="118">
        <v>0.51054185114906181</v>
      </c>
      <c r="E55" s="118">
        <v>0.26038372338182586</v>
      </c>
      <c r="F55" s="118">
        <v>0.10088551549652119</v>
      </c>
    </row>
    <row r="56" spans="2:6">
      <c r="B56" s="45">
        <v>38291</v>
      </c>
      <c r="C56" s="118">
        <v>0.12932862190812722</v>
      </c>
      <c r="D56" s="118">
        <v>0.51590106007067138</v>
      </c>
      <c r="E56" s="118">
        <v>0.25429917550058895</v>
      </c>
      <c r="F56" s="118">
        <v>0.10047114252061248</v>
      </c>
    </row>
    <row r="57" spans="2:6">
      <c r="B57" s="46">
        <v>38321</v>
      </c>
      <c r="C57" s="118">
        <v>0.12672836145890037</v>
      </c>
      <c r="D57" s="118">
        <v>0.5075666848121938</v>
      </c>
      <c r="E57" s="118">
        <v>0.26379967338051169</v>
      </c>
      <c r="F57" s="118">
        <v>0.10190528034839412</v>
      </c>
    </row>
    <row r="58" spans="2:6">
      <c r="B58" s="45">
        <v>38352</v>
      </c>
      <c r="C58" s="118">
        <v>0.13342092689918778</v>
      </c>
      <c r="D58" s="118">
        <v>0.51743908265647398</v>
      </c>
      <c r="E58" s="118">
        <v>0.2484472049689441</v>
      </c>
      <c r="F58" s="118">
        <v>0.10069278547539418</v>
      </c>
    </row>
    <row r="59" spans="2:6">
      <c r="B59" s="46">
        <v>38383</v>
      </c>
      <c r="C59" s="118">
        <v>0.10598735589438453</v>
      </c>
      <c r="D59" s="118">
        <v>0.62042890789636795</v>
      </c>
      <c r="E59" s="118">
        <v>0.21073509359117393</v>
      </c>
      <c r="F59" s="118">
        <v>6.284864261807363E-2</v>
      </c>
    </row>
    <row r="60" spans="2:6">
      <c r="B60" s="45">
        <v>38411</v>
      </c>
      <c r="C60" s="118">
        <v>0.13007689808296327</v>
      </c>
      <c r="D60" s="118">
        <v>0.52084912812736917</v>
      </c>
      <c r="E60" s="118">
        <v>0.25701288855193327</v>
      </c>
      <c r="F60" s="118">
        <v>9.2061085237734208E-2</v>
      </c>
    </row>
    <row r="61" spans="2:6">
      <c r="B61" s="46">
        <v>38442</v>
      </c>
      <c r="C61" s="118">
        <v>0.129958812052894</v>
      </c>
      <c r="D61" s="118">
        <v>0.51961846954259705</v>
      </c>
      <c r="E61" s="118">
        <v>0.2573162800780403</v>
      </c>
      <c r="F61" s="118">
        <v>9.3106438326468671E-2</v>
      </c>
    </row>
    <row r="62" spans="2:6">
      <c r="B62" s="45">
        <v>38472</v>
      </c>
      <c r="C62" s="118">
        <v>0.12630321459600347</v>
      </c>
      <c r="D62" s="118">
        <v>0.53029973935708075</v>
      </c>
      <c r="E62" s="118">
        <v>0.24315812337098175</v>
      </c>
      <c r="F62" s="118">
        <v>0.10023892267593397</v>
      </c>
    </row>
    <row r="63" spans="2:6">
      <c r="B63" s="46">
        <v>38503</v>
      </c>
      <c r="C63" s="118">
        <v>0.13337488314116547</v>
      </c>
      <c r="D63" s="118">
        <v>0.51043938921782483</v>
      </c>
      <c r="E63" s="118">
        <v>0.25895917731380491</v>
      </c>
      <c r="F63" s="118">
        <v>9.722655032720473E-2</v>
      </c>
    </row>
    <row r="64" spans="2:6">
      <c r="B64" s="45">
        <v>38533</v>
      </c>
      <c r="C64" s="118">
        <v>0.13143735588009223</v>
      </c>
      <c r="D64" s="118">
        <v>0.51378060832326777</v>
      </c>
      <c r="E64" s="118">
        <v>0.25046667398704292</v>
      </c>
      <c r="F64" s="118">
        <v>0.10431536180959701</v>
      </c>
    </row>
    <row r="65" spans="2:6">
      <c r="B65" s="46">
        <v>38564</v>
      </c>
      <c r="C65" s="118">
        <v>0.12573443008225618</v>
      </c>
      <c r="D65" s="118">
        <v>0.50070505287896594</v>
      </c>
      <c r="E65" s="118">
        <v>0.26874265569917744</v>
      </c>
      <c r="F65" s="118">
        <v>0.10481786133960047</v>
      </c>
    </row>
    <row r="66" spans="2:6">
      <c r="B66" s="45">
        <v>38595</v>
      </c>
      <c r="C66" s="118">
        <v>0.13351978454526622</v>
      </c>
      <c r="D66" s="118">
        <v>0.5140874249015952</v>
      </c>
      <c r="E66" s="118">
        <v>0.25492024031489541</v>
      </c>
      <c r="F66" s="118">
        <v>9.7472550238243222E-2</v>
      </c>
    </row>
    <row r="67" spans="2:6">
      <c r="B67" s="46">
        <v>38625</v>
      </c>
      <c r="C67" s="118">
        <v>0.13751339764201501</v>
      </c>
      <c r="D67" s="118">
        <v>0.50739549839228293</v>
      </c>
      <c r="E67" s="118">
        <v>0.25637727759914253</v>
      </c>
      <c r="F67" s="118">
        <v>9.8713826366559482E-2</v>
      </c>
    </row>
    <row r="68" spans="2:6">
      <c r="B68" s="45">
        <v>38656</v>
      </c>
      <c r="C68" s="118">
        <v>0.1394098673993549</v>
      </c>
      <c r="D68" s="118">
        <v>0.49301158762393982</v>
      </c>
      <c r="E68" s="118">
        <v>0.25898936805638512</v>
      </c>
      <c r="F68" s="118">
        <v>0.10858917692032015</v>
      </c>
    </row>
    <row r="69" spans="2:6">
      <c r="B69" s="46">
        <v>38686</v>
      </c>
      <c r="C69" s="118">
        <v>0.13579461065138979</v>
      </c>
      <c r="D69" s="118">
        <v>0.49713558243157224</v>
      </c>
      <c r="E69" s="118">
        <v>0.26469340123063867</v>
      </c>
      <c r="F69" s="118">
        <v>0.10237640568639932</v>
      </c>
    </row>
    <row r="70" spans="2:6">
      <c r="B70" s="45">
        <v>38717</v>
      </c>
      <c r="C70" s="118">
        <v>0.13783818438261317</v>
      </c>
      <c r="D70" s="118">
        <v>0.48788306193101677</v>
      </c>
      <c r="E70" s="118">
        <v>0.25092960635978973</v>
      </c>
      <c r="F70" s="118">
        <v>0.12334914732658032</v>
      </c>
    </row>
    <row r="71" spans="2:6">
      <c r="B71" s="46">
        <v>38748</v>
      </c>
      <c r="C71" s="118">
        <v>0.12</v>
      </c>
      <c r="D71" s="118">
        <v>0.59908045977011493</v>
      </c>
      <c r="E71" s="118">
        <v>0.20735632183908045</v>
      </c>
      <c r="F71" s="118">
        <v>7.3563218390804597E-2</v>
      </c>
    </row>
    <row r="72" spans="2:6">
      <c r="B72" s="45">
        <v>38776</v>
      </c>
      <c r="C72" s="118">
        <v>0.1357334525939177</v>
      </c>
      <c r="D72" s="118">
        <v>0.50559033989266544</v>
      </c>
      <c r="E72" s="118">
        <v>0.26252236135957069</v>
      </c>
      <c r="F72" s="118">
        <v>9.6153846153846159E-2</v>
      </c>
    </row>
    <row r="73" spans="2:6">
      <c r="B73" s="46">
        <v>38807</v>
      </c>
      <c r="C73" s="118">
        <v>0.14047644482427091</v>
      </c>
      <c r="D73" s="118">
        <v>0.5093472919559876</v>
      </c>
      <c r="E73" s="118">
        <v>0.2533917316526012</v>
      </c>
      <c r="F73" s="118">
        <v>9.6784531567140258E-2</v>
      </c>
    </row>
    <row r="74" spans="2:6">
      <c r="B74" s="45">
        <v>38837</v>
      </c>
      <c r="C74" s="118">
        <v>0.1464101935800049</v>
      </c>
      <c r="D74" s="118">
        <v>0.51776525361431025</v>
      </c>
      <c r="E74" s="118">
        <v>0.24797843665768193</v>
      </c>
      <c r="F74" s="118">
        <v>8.7846116148002945E-2</v>
      </c>
    </row>
    <row r="75" spans="2:6">
      <c r="B75" s="46">
        <v>38868</v>
      </c>
      <c r="C75" s="118">
        <v>0.14056907659269863</v>
      </c>
      <c r="D75" s="118">
        <v>0.51386900501073729</v>
      </c>
      <c r="E75" s="118">
        <v>0.25608446671438795</v>
      </c>
      <c r="F75" s="118">
        <v>8.9477451682176093E-2</v>
      </c>
    </row>
    <row r="76" spans="2:6">
      <c r="B76" s="45">
        <v>38898</v>
      </c>
      <c r="C76" s="118">
        <v>0.13662200568412505</v>
      </c>
      <c r="D76" s="118">
        <v>0.51421031262687777</v>
      </c>
      <c r="E76" s="118">
        <v>0.25030450669914739</v>
      </c>
      <c r="F76" s="118">
        <v>9.8863174989849784E-2</v>
      </c>
    </row>
    <row r="77" spans="2:6">
      <c r="B77" s="46">
        <v>38929</v>
      </c>
      <c r="C77" s="118">
        <v>0.13497854077253219</v>
      </c>
      <c r="D77" s="118">
        <v>0.50311158798283262</v>
      </c>
      <c r="E77" s="118">
        <v>0.26148068669527896</v>
      </c>
      <c r="F77" s="118">
        <v>0.10042918454935622</v>
      </c>
    </row>
    <row r="78" spans="2:6">
      <c r="B78" s="45">
        <v>38960</v>
      </c>
      <c r="C78" s="118">
        <v>0.13456897383917366</v>
      </c>
      <c r="D78" s="118">
        <v>0.49734530360073365</v>
      </c>
      <c r="E78" s="118">
        <v>0.26971715416545999</v>
      </c>
      <c r="F78" s="118">
        <v>9.8368568394632691E-2</v>
      </c>
    </row>
    <row r="79" spans="2:6">
      <c r="B79" s="46">
        <v>38990</v>
      </c>
      <c r="C79" s="118">
        <v>0.13767501060670342</v>
      </c>
      <c r="D79" s="118">
        <v>0.50519728468392022</v>
      </c>
      <c r="E79" s="118">
        <v>0.25763682647433178</v>
      </c>
      <c r="F79" s="118">
        <v>9.9490878235044544E-2</v>
      </c>
    </row>
    <row r="80" spans="2:6">
      <c r="B80" s="45">
        <v>39021</v>
      </c>
      <c r="C80" s="118">
        <v>0.1316394699375753</v>
      </c>
      <c r="D80" s="118">
        <v>0.51155404665425475</v>
      </c>
      <c r="E80" s="118">
        <v>0.26240280363596541</v>
      </c>
      <c r="F80" s="118">
        <v>9.4403679772204582E-2</v>
      </c>
    </row>
    <row r="81" spans="2:6">
      <c r="B81" s="46">
        <v>39051</v>
      </c>
      <c r="C81" s="118">
        <v>0.12947052947052948</v>
      </c>
      <c r="D81" s="118">
        <v>0.51918081918081915</v>
      </c>
      <c r="E81" s="118">
        <v>0.25674325674325676</v>
      </c>
      <c r="F81" s="118">
        <v>9.4605394605394605E-2</v>
      </c>
    </row>
    <row r="82" spans="2:6">
      <c r="B82" s="45">
        <v>39082</v>
      </c>
      <c r="C82" s="118">
        <v>0.14039196351534575</v>
      </c>
      <c r="D82" s="118">
        <v>0.49476149389868113</v>
      </c>
      <c r="E82" s="118">
        <v>0.2523111056329348</v>
      </c>
      <c r="F82" s="118">
        <v>0.11253543695303833</v>
      </c>
    </row>
    <row r="83" spans="2:6">
      <c r="B83" s="46">
        <v>39113</v>
      </c>
      <c r="C83" s="118">
        <v>0.10832973672852828</v>
      </c>
      <c r="D83" s="118">
        <v>0.60142425550280532</v>
      </c>
      <c r="E83" s="118">
        <v>0.22162278808804489</v>
      </c>
      <c r="F83" s="118">
        <v>6.8623219680621489E-2</v>
      </c>
    </row>
    <row r="84" spans="2:6">
      <c r="B84" s="45">
        <v>39141</v>
      </c>
      <c r="C84" s="118">
        <v>0.1361227644071539</v>
      </c>
      <c r="D84" s="118">
        <v>0.52141753146389935</v>
      </c>
      <c r="E84" s="118">
        <v>0.2604327666151468</v>
      </c>
      <c r="F84" s="118">
        <v>8.2026937513799955E-2</v>
      </c>
    </row>
    <row r="85" spans="2:6">
      <c r="B85" s="46">
        <v>39172</v>
      </c>
      <c r="C85" s="118">
        <v>0.13484806502262861</v>
      </c>
      <c r="D85" s="118">
        <v>0.51602475293248362</v>
      </c>
      <c r="E85" s="118">
        <v>0.2530710261383578</v>
      </c>
      <c r="F85" s="118">
        <v>9.6056155906529966E-2</v>
      </c>
    </row>
    <row r="86" spans="2:6">
      <c r="B86" s="45">
        <v>39202</v>
      </c>
      <c r="C86" s="118">
        <v>0.13836192207202092</v>
      </c>
      <c r="D86" s="118">
        <v>0.50971259797796209</v>
      </c>
      <c r="E86" s="118">
        <v>0.25934340565716235</v>
      </c>
      <c r="F86" s="118">
        <v>9.2582074292854713E-2</v>
      </c>
    </row>
    <row r="87" spans="2:6">
      <c r="B87" s="46">
        <v>39233</v>
      </c>
      <c r="C87" s="118">
        <v>0.14194802899063108</v>
      </c>
      <c r="D87" s="118">
        <v>0.50238642389959343</v>
      </c>
      <c r="E87" s="118">
        <v>0.25764539508573447</v>
      </c>
      <c r="F87" s="118">
        <v>9.8020152024041005E-2</v>
      </c>
    </row>
    <row r="88" spans="2:6">
      <c r="B88" s="45">
        <v>39263</v>
      </c>
      <c r="C88" s="118">
        <v>0.12859097127222982</v>
      </c>
      <c r="D88" s="118">
        <v>0.52384209497752587</v>
      </c>
      <c r="E88" s="118">
        <v>0.24956028923197185</v>
      </c>
      <c r="F88" s="118">
        <v>9.8006644518272429E-2</v>
      </c>
    </row>
    <row r="89" spans="2:6">
      <c r="B89" s="46">
        <v>39294</v>
      </c>
      <c r="C89" s="118">
        <v>0.14224057046350161</v>
      </c>
      <c r="D89" s="118">
        <v>0.49962469506474011</v>
      </c>
      <c r="E89" s="118">
        <v>0.25933571026458996</v>
      </c>
      <c r="F89" s="118">
        <v>9.8799024207168323E-2</v>
      </c>
    </row>
    <row r="90" spans="2:6">
      <c r="B90" s="45">
        <v>39325</v>
      </c>
      <c r="C90" s="118">
        <v>0.14670094258783206</v>
      </c>
      <c r="D90" s="118">
        <v>0.49511568123393318</v>
      </c>
      <c r="E90" s="118">
        <v>0.26041131105398457</v>
      </c>
      <c r="F90" s="118">
        <v>9.7772065124250213E-2</v>
      </c>
    </row>
    <row r="91" spans="2:6">
      <c r="B91" s="46">
        <v>39355</v>
      </c>
      <c r="C91" s="118">
        <v>0.13811206461383141</v>
      </c>
      <c r="D91" s="118">
        <v>0.5075214538112065</v>
      </c>
      <c r="E91" s="118">
        <v>0.25936395759717312</v>
      </c>
      <c r="F91" s="118">
        <v>9.5002523977788994E-2</v>
      </c>
    </row>
    <row r="92" spans="2:6">
      <c r="B92" s="45">
        <v>39386</v>
      </c>
      <c r="C92" s="118">
        <v>0.14968396858839303</v>
      </c>
      <c r="D92" s="118">
        <v>0.50756560045968202</v>
      </c>
      <c r="E92" s="118">
        <v>0.27647960160888718</v>
      </c>
      <c r="F92" s="118">
        <v>6.6270829343037727E-2</v>
      </c>
    </row>
    <row r="93" spans="2:6">
      <c r="B93" s="46">
        <v>39416</v>
      </c>
      <c r="C93" s="118">
        <v>0.15098821740782972</v>
      </c>
      <c r="D93" s="118">
        <v>0.49866970733561383</v>
      </c>
      <c r="E93" s="118">
        <v>0.28249714937286202</v>
      </c>
      <c r="F93" s="118">
        <v>6.784492588369441E-2</v>
      </c>
    </row>
    <row r="94" spans="2:6">
      <c r="B94" s="45">
        <v>39447</v>
      </c>
      <c r="C94" s="118">
        <v>0.14549848942598187</v>
      </c>
      <c r="D94" s="118">
        <v>0.49703927492447131</v>
      </c>
      <c r="E94" s="118">
        <v>0.28314199395770395</v>
      </c>
      <c r="F94" s="118">
        <v>7.4320241691842898E-2</v>
      </c>
    </row>
    <row r="95" spans="2:6">
      <c r="B95" s="46">
        <v>39478</v>
      </c>
      <c r="C95" s="118">
        <v>0.12718228811079685</v>
      </c>
      <c r="D95" s="118">
        <v>0.56188432653857412</v>
      </c>
      <c r="E95" s="118">
        <v>0.25914366526870186</v>
      </c>
      <c r="F95" s="118">
        <v>5.178972008192724E-2</v>
      </c>
    </row>
    <row r="96" spans="2:6">
      <c r="B96" s="45">
        <v>39507</v>
      </c>
      <c r="C96" s="118">
        <v>0.13976133651551312</v>
      </c>
      <c r="D96" s="118">
        <v>0.50243436754176607</v>
      </c>
      <c r="E96" s="118">
        <v>0.28801909307875895</v>
      </c>
      <c r="F96" s="118">
        <v>6.9785202863961809E-2</v>
      </c>
    </row>
    <row r="97" spans="2:6">
      <c r="B97" s="46">
        <v>39538</v>
      </c>
      <c r="C97" s="118">
        <v>0.15029192671632777</v>
      </c>
      <c r="D97" s="118">
        <v>0.49536943829273206</v>
      </c>
      <c r="E97" s="118">
        <v>0.28790014093013894</v>
      </c>
      <c r="F97" s="118">
        <v>6.6438494060801295E-2</v>
      </c>
    </row>
    <row r="98" spans="2:6">
      <c r="B98" s="45">
        <v>39568</v>
      </c>
      <c r="C98" s="118">
        <v>0.14423758865248226</v>
      </c>
      <c r="D98" s="118">
        <v>0.48741134751773052</v>
      </c>
      <c r="E98" s="118">
        <v>0.2970744680851064</v>
      </c>
      <c r="F98" s="118">
        <v>7.1276595744680857E-2</v>
      </c>
    </row>
    <row r="99" spans="2:6">
      <c r="B99" s="46">
        <v>39599</v>
      </c>
      <c r="C99" s="118">
        <v>0.14341051148868739</v>
      </c>
      <c r="D99" s="118">
        <v>0.48683863016110573</v>
      </c>
      <c r="E99" s="118">
        <v>0.2963289021920944</v>
      </c>
      <c r="F99" s="118">
        <v>7.3421956158112506E-2</v>
      </c>
    </row>
    <row r="100" spans="2:6">
      <c r="B100" s="45">
        <v>39629</v>
      </c>
      <c r="C100" s="118">
        <v>0.14885114885114886</v>
      </c>
      <c r="D100" s="118">
        <v>0.47843066024884207</v>
      </c>
      <c r="E100" s="118">
        <v>0.30215239306148395</v>
      </c>
      <c r="F100" s="118">
        <v>7.056579783852511E-2</v>
      </c>
    </row>
    <row r="101" spans="2:6">
      <c r="B101" s="46">
        <v>39660</v>
      </c>
      <c r="C101" s="118">
        <v>0.14716855982091037</v>
      </c>
      <c r="D101" s="118">
        <v>0.47409004228505097</v>
      </c>
      <c r="E101" s="118">
        <v>0.29964347898184229</v>
      </c>
      <c r="F101" s="118">
        <v>7.9097918912196336E-2</v>
      </c>
    </row>
    <row r="102" spans="2:6">
      <c r="B102" s="45">
        <v>39691</v>
      </c>
      <c r="C102" s="118">
        <v>0.14575423650337993</v>
      </c>
      <c r="D102" s="118">
        <v>0.4833780905639411</v>
      </c>
      <c r="E102" s="118">
        <v>0.2911380683396611</v>
      </c>
      <c r="F102" s="118">
        <v>7.9729604593017867E-2</v>
      </c>
    </row>
    <row r="103" spans="2:6">
      <c r="B103" s="46">
        <v>39721</v>
      </c>
      <c r="C103" s="118">
        <v>0.14259747341634099</v>
      </c>
      <c r="D103" s="118">
        <v>0.47686994456057441</v>
      </c>
      <c r="E103" s="118">
        <v>0.30764336999000275</v>
      </c>
      <c r="F103" s="118">
        <v>7.2889212033081893E-2</v>
      </c>
    </row>
    <row r="104" spans="2:6">
      <c r="B104" s="45">
        <v>39752</v>
      </c>
      <c r="C104" s="118">
        <v>0.15669814620496678</v>
      </c>
      <c r="D104" s="118">
        <v>0.47761455054214763</v>
      </c>
      <c r="E104" s="118">
        <v>0.29188527457152852</v>
      </c>
      <c r="F104" s="118">
        <v>7.3802028681357115E-2</v>
      </c>
    </row>
    <row r="105" spans="2:6">
      <c r="B105" s="46">
        <v>39782</v>
      </c>
      <c r="C105" s="118">
        <v>0.1608924872905291</v>
      </c>
      <c r="D105" s="118">
        <v>0.46149501035586521</v>
      </c>
      <c r="E105" s="118">
        <v>0.29749576350969686</v>
      </c>
      <c r="F105" s="118">
        <v>8.0116738843908866E-2</v>
      </c>
    </row>
    <row r="106" spans="2:6">
      <c r="B106" s="45">
        <v>39813</v>
      </c>
      <c r="C106" s="118">
        <v>0.16307780648865919</v>
      </c>
      <c r="D106" s="118">
        <v>0.45449325294286536</v>
      </c>
      <c r="E106" s="118">
        <v>0.30050722557182508</v>
      </c>
      <c r="F106" s="118">
        <v>8.1921714996650394E-2</v>
      </c>
    </row>
    <row r="107" spans="2:6">
      <c r="B107" s="46">
        <v>39844</v>
      </c>
      <c r="C107" s="118">
        <v>0.14316764316764316</v>
      </c>
      <c r="D107" s="118">
        <v>0.5233415233415234</v>
      </c>
      <c r="E107" s="118">
        <v>0.27433377433377432</v>
      </c>
      <c r="F107" s="118">
        <v>5.9157059157059155E-2</v>
      </c>
    </row>
    <row r="108" spans="2:6">
      <c r="B108" s="45">
        <v>39872</v>
      </c>
      <c r="C108" s="118">
        <v>0.154427266338721</v>
      </c>
      <c r="D108" s="118">
        <v>0.45836261419536189</v>
      </c>
      <c r="E108" s="118">
        <v>0.31280744905130009</v>
      </c>
      <c r="F108" s="118">
        <v>7.4402670414617011E-2</v>
      </c>
    </row>
    <row r="109" spans="2:6">
      <c r="B109" s="46">
        <v>39903</v>
      </c>
      <c r="C109" s="118">
        <v>0.15896407394489012</v>
      </c>
      <c r="D109" s="118">
        <v>0.45273805371468434</v>
      </c>
      <c r="E109" s="118">
        <v>0.30859783746076036</v>
      </c>
      <c r="F109" s="118">
        <v>7.9700034879665149E-2</v>
      </c>
    </row>
    <row r="110" spans="2:6">
      <c r="B110" s="45">
        <v>39933</v>
      </c>
      <c r="C110" s="118">
        <v>0.15932059447983016</v>
      </c>
      <c r="D110" s="118">
        <v>0.46131634819532907</v>
      </c>
      <c r="E110" s="118">
        <v>0.30828025477707005</v>
      </c>
      <c r="F110" s="118">
        <v>7.1082802547770704E-2</v>
      </c>
    </row>
    <row r="111" spans="2:6">
      <c r="B111" s="46">
        <v>39964</v>
      </c>
      <c r="C111" s="118">
        <v>0.15925646822406431</v>
      </c>
      <c r="D111" s="118">
        <v>0.44930084568366407</v>
      </c>
      <c r="E111" s="118">
        <v>0.3098049066398727</v>
      </c>
      <c r="F111" s="118">
        <v>8.163777945239889E-2</v>
      </c>
    </row>
    <row r="112" spans="2:6">
      <c r="B112" s="45">
        <v>39994</v>
      </c>
      <c r="C112" s="118">
        <v>0.15151259796073144</v>
      </c>
      <c r="D112" s="118">
        <v>0.4514199039352827</v>
      </c>
      <c r="E112" s="118">
        <v>0.32122693182775763</v>
      </c>
      <c r="F112" s="118">
        <v>7.5840566276228191E-2</v>
      </c>
    </row>
    <row r="113" spans="2:6">
      <c r="B113" s="46">
        <v>40025</v>
      </c>
      <c r="C113" s="118">
        <v>0.15406028791855564</v>
      </c>
      <c r="D113" s="118">
        <v>0.45009146583949733</v>
      </c>
      <c r="E113" s="118">
        <v>0.31647180466078106</v>
      </c>
      <c r="F113" s="118">
        <v>7.9376441581165996E-2</v>
      </c>
    </row>
    <row r="114" spans="2:6">
      <c r="B114" s="45">
        <v>40056</v>
      </c>
      <c r="C114" s="118">
        <v>0.15539644656589763</v>
      </c>
      <c r="D114" s="118">
        <v>0.43251127022010077</v>
      </c>
      <c r="E114" s="118">
        <v>0.33253778838504378</v>
      </c>
      <c r="F114" s="118">
        <v>7.9554494828957836E-2</v>
      </c>
    </row>
    <row r="115" spans="2:6">
      <c r="B115" s="46">
        <v>40086</v>
      </c>
      <c r="C115" s="118">
        <v>0.15478851088486054</v>
      </c>
      <c r="D115" s="118">
        <v>0.43953315122920289</v>
      </c>
      <c r="E115" s="118">
        <v>0.32563529509146594</v>
      </c>
      <c r="F115" s="118">
        <v>8.0043042794470651E-2</v>
      </c>
    </row>
    <row r="116" spans="2:6">
      <c r="B116" s="45">
        <v>40117</v>
      </c>
      <c r="C116" s="118">
        <v>0.14592050209205021</v>
      </c>
      <c r="D116" s="118">
        <v>0.45362622036262201</v>
      </c>
      <c r="E116" s="118">
        <v>0.32226290097629012</v>
      </c>
      <c r="F116" s="118">
        <v>7.8190376569037656E-2</v>
      </c>
    </row>
    <row r="117" spans="2:6">
      <c r="B117" s="46">
        <v>40147</v>
      </c>
      <c r="C117" s="118">
        <v>0.16182645206438068</v>
      </c>
      <c r="D117" s="118">
        <v>0.42529741077676697</v>
      </c>
      <c r="E117" s="118">
        <v>0.33642407277816655</v>
      </c>
      <c r="F117" s="118">
        <v>7.6452064380685789E-2</v>
      </c>
    </row>
    <row r="118" spans="2:6">
      <c r="B118" s="45">
        <v>40178</v>
      </c>
      <c r="C118" s="118">
        <v>0.16538205347797127</v>
      </c>
      <c r="D118" s="118">
        <v>0.4234465696070035</v>
      </c>
      <c r="E118" s="118">
        <v>0.33028832429346272</v>
      </c>
      <c r="F118" s="118">
        <v>8.0883052621562465E-2</v>
      </c>
    </row>
    <row r="119" spans="2:6">
      <c r="B119" s="46">
        <v>40209</v>
      </c>
      <c r="C119" s="118">
        <v>0.14846675437708734</v>
      </c>
      <c r="D119" s="118">
        <v>0.51219512195121952</v>
      </c>
      <c r="E119" s="118">
        <v>0.28590223661572717</v>
      </c>
      <c r="F119" s="118">
        <v>5.3435887055965997E-2</v>
      </c>
    </row>
    <row r="120" spans="2:6">
      <c r="B120" s="45">
        <v>40237</v>
      </c>
      <c r="C120" s="118">
        <v>0.15099374309900626</v>
      </c>
      <c r="D120" s="118">
        <v>0.44497607655502391</v>
      </c>
      <c r="E120" s="118">
        <v>0.32701509017298491</v>
      </c>
      <c r="F120" s="118">
        <v>7.7015090172984912E-2</v>
      </c>
    </row>
    <row r="121" spans="2:6">
      <c r="B121" s="46">
        <v>40268</v>
      </c>
      <c r="C121" s="118">
        <v>0.14870374644203399</v>
      </c>
      <c r="D121" s="118">
        <v>0.43749519193784137</v>
      </c>
      <c r="E121" s="118">
        <v>0.33425648126778984</v>
      </c>
      <c r="F121" s="118">
        <v>7.954458035233479E-2</v>
      </c>
    </row>
    <row r="122" spans="2:6">
      <c r="B122" s="45">
        <v>40298</v>
      </c>
      <c r="C122" s="118">
        <v>0.14694325139358494</v>
      </c>
      <c r="D122" s="118">
        <v>0.44192634560906513</v>
      </c>
      <c r="E122" s="118">
        <v>0.33290688111121264</v>
      </c>
      <c r="F122" s="118">
        <v>7.8223521886137251E-2</v>
      </c>
    </row>
    <row r="123" spans="2:6">
      <c r="B123" s="46">
        <v>40329</v>
      </c>
      <c r="C123" s="118">
        <v>0.1472127007035901</v>
      </c>
      <c r="D123" s="118">
        <v>0.43045282338084068</v>
      </c>
      <c r="E123" s="118">
        <v>0.33465632329063683</v>
      </c>
      <c r="F123" s="118">
        <v>8.7678152624932351E-2</v>
      </c>
    </row>
    <row r="124" spans="2:6">
      <c r="B124" s="45">
        <v>40359</v>
      </c>
      <c r="C124" s="118">
        <v>0.14767895878524945</v>
      </c>
      <c r="D124" s="118">
        <v>0.41388286334056401</v>
      </c>
      <c r="E124" s="118">
        <v>0.35670281995661607</v>
      </c>
      <c r="F124" s="118">
        <v>8.17353579175705E-2</v>
      </c>
    </row>
    <row r="125" spans="2:6">
      <c r="B125" s="46">
        <v>40390</v>
      </c>
      <c r="C125" s="118">
        <v>0.14266011550728386</v>
      </c>
      <c r="D125" s="118">
        <v>0.41470562882510126</v>
      </c>
      <c r="E125" s="118">
        <v>0.35626239117317471</v>
      </c>
      <c r="F125" s="118">
        <v>8.6371864494440134E-2</v>
      </c>
    </row>
    <row r="126" spans="2:6">
      <c r="B126" s="45">
        <v>40421</v>
      </c>
      <c r="C126" s="118">
        <v>0.14359018959819098</v>
      </c>
      <c r="D126" s="118">
        <v>0.41059314663419727</v>
      </c>
      <c r="E126" s="118">
        <v>0.36067142111671596</v>
      </c>
      <c r="F126" s="118">
        <v>8.5145242650895805E-2</v>
      </c>
    </row>
    <row r="127" spans="2:6">
      <c r="B127" s="46">
        <v>40451</v>
      </c>
      <c r="C127" s="118">
        <v>0.15244894270739201</v>
      </c>
      <c r="D127" s="118">
        <v>0.40963311042833905</v>
      </c>
      <c r="E127" s="118">
        <v>0.35333453822519428</v>
      </c>
      <c r="F127" s="118">
        <v>8.4583408639074639E-2</v>
      </c>
    </row>
    <row r="128" spans="2:6">
      <c r="B128" s="45">
        <v>40482</v>
      </c>
      <c r="C128" s="118">
        <v>0.14302717714739138</v>
      </c>
      <c r="D128" s="118">
        <v>0.42402301130728032</v>
      </c>
      <c r="E128" s="118">
        <v>0.35340210275738942</v>
      </c>
      <c r="F128" s="118">
        <v>7.9547708787938903E-2</v>
      </c>
    </row>
    <row r="129" spans="2:6">
      <c r="B129" s="46">
        <v>40512</v>
      </c>
      <c r="C129" s="118">
        <v>0.14632819582955575</v>
      </c>
      <c r="D129" s="118">
        <v>0.41060743427017227</v>
      </c>
      <c r="E129" s="118">
        <v>0.36518585675430643</v>
      </c>
      <c r="F129" s="118">
        <v>7.7878513145965542E-2</v>
      </c>
    </row>
    <row r="130" spans="2:6">
      <c r="B130" s="45">
        <v>40543</v>
      </c>
      <c r="C130" s="118">
        <v>0.14920273348519361</v>
      </c>
      <c r="D130" s="118">
        <v>0.39645889418098984</v>
      </c>
      <c r="E130" s="118">
        <v>0.36280803478981155</v>
      </c>
      <c r="F130" s="118">
        <v>9.1530337544004969E-2</v>
      </c>
    </row>
    <row r="131" spans="2:6">
      <c r="B131" s="46">
        <v>40574</v>
      </c>
      <c r="C131" s="118">
        <v>0.138938157739151</v>
      </c>
      <c r="D131" s="118">
        <v>0.45855504315951284</v>
      </c>
      <c r="E131" s="118">
        <v>0.33404280477710774</v>
      </c>
      <c r="F131" s="118">
        <v>6.846399432422845E-2</v>
      </c>
    </row>
    <row r="132" spans="2:6">
      <c r="B132" s="45">
        <v>40602</v>
      </c>
      <c r="C132" s="118">
        <v>0.1440936362742205</v>
      </c>
      <c r="D132" s="118">
        <v>0.40710140651126192</v>
      </c>
      <c r="E132" s="118">
        <v>0.36411920920625551</v>
      </c>
      <c r="F132" s="118">
        <v>8.4685748008262021E-2</v>
      </c>
    </row>
    <row r="133" spans="2:6">
      <c r="B133" s="46">
        <v>40633</v>
      </c>
      <c r="C133" s="118">
        <v>0.14896988906497624</v>
      </c>
      <c r="D133" s="118">
        <v>0.38351822503961963</v>
      </c>
      <c r="E133" s="118">
        <v>0.37391628600727139</v>
      </c>
      <c r="F133" s="118">
        <v>9.3595599888132749E-2</v>
      </c>
    </row>
    <row r="134" spans="2:6">
      <c r="B134" s="45">
        <v>40663</v>
      </c>
      <c r="C134" s="118">
        <v>0.15101164236464337</v>
      </c>
      <c r="D134" s="118">
        <v>0.38024188990618291</v>
      </c>
      <c r="E134" s="118">
        <v>0.37266870125466262</v>
      </c>
      <c r="F134" s="118">
        <v>9.6077766474511134E-2</v>
      </c>
    </row>
    <row r="135" spans="2:6">
      <c r="B135" s="46">
        <v>40694</v>
      </c>
      <c r="C135" s="118">
        <v>0.15371500358937545</v>
      </c>
      <c r="D135" s="118">
        <v>0.39913854989231873</v>
      </c>
      <c r="E135" s="118">
        <v>0.3649497487437186</v>
      </c>
      <c r="F135" s="118">
        <v>8.2196697774587227E-2</v>
      </c>
    </row>
    <row r="136" spans="2:6">
      <c r="B136" s="45">
        <v>40724</v>
      </c>
      <c r="C136" s="118">
        <v>0.14644475083710853</v>
      </c>
      <c r="D136" s="118">
        <v>0.40200906046878077</v>
      </c>
      <c r="E136" s="118">
        <v>0.37197163679338191</v>
      </c>
      <c r="F136" s="118">
        <v>7.9574551900728777E-2</v>
      </c>
    </row>
    <row r="137" spans="2:6">
      <c r="B137" s="46">
        <v>40755</v>
      </c>
      <c r="C137" s="118">
        <v>0.14110491637100861</v>
      </c>
      <c r="D137" s="118">
        <v>0.41003547896604153</v>
      </c>
      <c r="E137" s="118">
        <v>0.36644703497212366</v>
      </c>
      <c r="F137" s="118">
        <v>8.2412569690826151E-2</v>
      </c>
    </row>
    <row r="138" spans="2:6">
      <c r="B138" s="45">
        <v>40786</v>
      </c>
      <c r="C138" s="118">
        <v>0.13960645341788677</v>
      </c>
      <c r="D138" s="118">
        <v>0.39615779166278092</v>
      </c>
      <c r="E138" s="118">
        <v>0.37769280984799031</v>
      </c>
      <c r="F138" s="118">
        <v>8.654294507134197E-2</v>
      </c>
    </row>
    <row r="139" spans="2:6">
      <c r="B139" s="46">
        <v>40816</v>
      </c>
      <c r="C139" s="118">
        <v>0.14808096238304372</v>
      </c>
      <c r="D139" s="118">
        <v>0.39707848004582774</v>
      </c>
      <c r="E139" s="118">
        <v>0.37359175100248232</v>
      </c>
      <c r="F139" s="118">
        <v>8.1248806568646165E-2</v>
      </c>
    </row>
    <row r="140" spans="2:6">
      <c r="B140" s="45">
        <v>40847</v>
      </c>
      <c r="C140" s="118">
        <v>0.15503960073776718</v>
      </c>
      <c r="D140" s="118">
        <v>0.38168601497233373</v>
      </c>
      <c r="E140" s="118">
        <v>0.38211999566019311</v>
      </c>
      <c r="F140" s="118">
        <v>8.1154388629705976E-2</v>
      </c>
    </row>
    <row r="141" spans="2:6">
      <c r="B141" s="46">
        <v>40877</v>
      </c>
      <c r="C141" s="118">
        <v>0.14875113762766712</v>
      </c>
      <c r="D141" s="118">
        <v>0.37010820103144909</v>
      </c>
      <c r="E141" s="118">
        <v>0.38750126403074125</v>
      </c>
      <c r="F141" s="118">
        <v>9.3639397310142578E-2</v>
      </c>
    </row>
    <row r="142" spans="2:6">
      <c r="B142" s="45">
        <v>40908</v>
      </c>
      <c r="C142" s="118">
        <v>0.14535922792803527</v>
      </c>
      <c r="D142" s="118">
        <v>0.37829143333730492</v>
      </c>
      <c r="E142" s="118">
        <v>0.38067437150005956</v>
      </c>
      <c r="F142" s="118">
        <v>9.5674967234600256E-2</v>
      </c>
    </row>
    <row r="143" spans="2:6">
      <c r="B143" s="46">
        <v>40939</v>
      </c>
      <c r="C143" s="118">
        <v>0.13890009412397472</v>
      </c>
      <c r="D143" s="118">
        <v>0.39774102460669625</v>
      </c>
      <c r="E143" s="118">
        <v>0.38846308995562728</v>
      </c>
      <c r="F143" s="118">
        <v>7.4895791313701762E-2</v>
      </c>
    </row>
    <row r="144" spans="2:6">
      <c r="B144" s="45">
        <v>40968</v>
      </c>
      <c r="C144" s="118">
        <v>0.15373275771296199</v>
      </c>
      <c r="D144" s="118">
        <v>0.37811940612825101</v>
      </c>
      <c r="E144" s="118">
        <v>0.38327893018848058</v>
      </c>
      <c r="F144" s="118">
        <v>8.4868905970306413E-2</v>
      </c>
    </row>
    <row r="145" spans="2:6">
      <c r="B145" s="46">
        <v>40999</v>
      </c>
      <c r="C145" s="118">
        <v>0.14780531501940877</v>
      </c>
      <c r="D145" s="118">
        <v>0.37145416542251419</v>
      </c>
      <c r="E145" s="118">
        <v>0.3904648153677715</v>
      </c>
      <c r="F145" s="118">
        <v>9.0275704190305561E-2</v>
      </c>
    </row>
    <row r="146" spans="2:6">
      <c r="B146" s="45">
        <v>41029</v>
      </c>
      <c r="C146" s="118">
        <v>0.13526820419797875</v>
      </c>
      <c r="D146" s="118">
        <v>0.4025654314589272</v>
      </c>
      <c r="E146" s="118">
        <v>0.38857216895568802</v>
      </c>
      <c r="F146" s="118">
        <v>7.3594195387406067E-2</v>
      </c>
    </row>
    <row r="147" spans="2:6">
      <c r="B147" s="46">
        <v>41060</v>
      </c>
      <c r="C147" s="118">
        <v>0.14865637507146942</v>
      </c>
      <c r="D147" s="118">
        <v>0.36935391652372784</v>
      </c>
      <c r="E147" s="118">
        <v>0.39679817038307602</v>
      </c>
      <c r="F147" s="118">
        <v>8.5191538021726701E-2</v>
      </c>
    </row>
    <row r="148" spans="2:6">
      <c r="B148" s="45">
        <v>41090</v>
      </c>
      <c r="C148" s="118">
        <v>0.14790359854737536</v>
      </c>
      <c r="D148" s="118">
        <v>0.38274458016947288</v>
      </c>
      <c r="E148" s="118">
        <v>0.37944316055904037</v>
      </c>
      <c r="F148" s="118">
        <v>8.9908660724111369E-2</v>
      </c>
    </row>
    <row r="149" spans="2:6">
      <c r="B149" s="46">
        <v>41121</v>
      </c>
      <c r="C149" s="118">
        <v>0.14851485148514851</v>
      </c>
      <c r="D149" s="118">
        <v>0.38448844884488448</v>
      </c>
      <c r="E149" s="118">
        <v>0.38481848184818485</v>
      </c>
      <c r="F149" s="118">
        <v>8.2178217821782182E-2</v>
      </c>
    </row>
    <row r="150" spans="2:6">
      <c r="B150" s="45">
        <v>41152</v>
      </c>
      <c r="C150" s="49">
        <v>0.13790740921992758</v>
      </c>
      <c r="D150" s="49">
        <v>0.36468630713516687</v>
      </c>
      <c r="E150" s="49">
        <v>0.40902417539395125</v>
      </c>
      <c r="F150" s="49">
        <v>8.8382108250954286E-2</v>
      </c>
    </row>
    <row r="151" spans="2:6">
      <c r="B151" s="46">
        <v>41182</v>
      </c>
      <c r="C151" s="49">
        <v>0.13614390106801574</v>
      </c>
      <c r="D151" s="49">
        <v>0.37335581787521077</v>
      </c>
      <c r="E151" s="49">
        <v>0.39977515458122542</v>
      </c>
      <c r="F151" s="49">
        <v>9.0725126475548062E-2</v>
      </c>
    </row>
    <row r="152" spans="2:6">
      <c r="B152" s="45">
        <v>41213</v>
      </c>
      <c r="C152" s="49">
        <v>0.14656488549618321</v>
      </c>
      <c r="D152" s="49">
        <v>0.37273718647764448</v>
      </c>
      <c r="E152" s="49">
        <v>0.39585605234460197</v>
      </c>
      <c r="F152" s="49">
        <v>8.4841875681570339E-2</v>
      </c>
    </row>
    <row r="153" spans="2:6">
      <c r="B153" s="46">
        <v>41243</v>
      </c>
      <c r="C153" s="49">
        <v>0.13874933190807054</v>
      </c>
      <c r="D153" s="49">
        <v>0.36568679850347408</v>
      </c>
      <c r="E153" s="49">
        <v>0.40096205237840726</v>
      </c>
      <c r="F153" s="49">
        <v>9.4601817210048109E-2</v>
      </c>
    </row>
    <row r="154" spans="2:6">
      <c r="B154" s="45">
        <v>41274</v>
      </c>
      <c r="C154" s="49">
        <v>0.14322988190057676</v>
      </c>
      <c r="D154" s="49">
        <v>0.36885471024443833</v>
      </c>
      <c r="E154" s="49">
        <v>0.3839604504257072</v>
      </c>
      <c r="F154" s="49">
        <v>0.10395495742927767</v>
      </c>
    </row>
    <row r="155" spans="2:6">
      <c r="B155" s="46">
        <v>41305</v>
      </c>
      <c r="C155" s="49">
        <v>0.12487244897959184</v>
      </c>
      <c r="D155" s="49">
        <v>0.41875000000000001</v>
      </c>
      <c r="E155" s="49">
        <v>0.3738520408163265</v>
      </c>
      <c r="F155" s="49">
        <v>8.2525510204081637E-2</v>
      </c>
    </row>
    <row r="156" spans="2:6">
      <c r="B156" s="45">
        <v>41333</v>
      </c>
      <c r="C156" s="49">
        <v>0.13097491717936582</v>
      </c>
      <c r="D156" s="49">
        <v>0.38582584003786086</v>
      </c>
      <c r="E156" s="49">
        <v>0.389730241362991</v>
      </c>
      <c r="F156" s="49">
        <v>9.3469001419782302E-2</v>
      </c>
    </row>
    <row r="157" spans="2:6">
      <c r="B157" s="46">
        <v>41364</v>
      </c>
      <c r="C157" s="49">
        <v>0.14314326107445804</v>
      </c>
      <c r="D157" s="49">
        <v>0.38183317624882185</v>
      </c>
      <c r="E157" s="49">
        <v>0.38289349670122524</v>
      </c>
      <c r="F157" s="49">
        <v>9.2130065975494821E-2</v>
      </c>
    </row>
    <row r="158" spans="2:6">
      <c r="B158" s="45">
        <v>41394</v>
      </c>
      <c r="C158" s="49">
        <v>0.13854243091220347</v>
      </c>
      <c r="D158" s="49">
        <v>0.38994864269992663</v>
      </c>
      <c r="E158" s="49">
        <v>0.37906578625580828</v>
      </c>
      <c r="F158" s="49">
        <v>9.2443140132061632E-2</v>
      </c>
    </row>
    <row r="159" spans="2:6">
      <c r="B159" s="46">
        <v>41425</v>
      </c>
      <c r="C159" s="49">
        <v>0.14191526156506701</v>
      </c>
      <c r="D159" s="49">
        <v>0.37343277129269348</v>
      </c>
      <c r="E159" s="49">
        <v>0.38802421098140943</v>
      </c>
      <c r="F159" s="49">
        <v>9.6627756160830094E-2</v>
      </c>
    </row>
    <row r="160" spans="2:6">
      <c r="B160" s="45">
        <v>41455</v>
      </c>
      <c r="C160" s="49">
        <v>0.14031347962382446</v>
      </c>
      <c r="D160" s="49">
        <v>0.37705329153605016</v>
      </c>
      <c r="E160" s="49">
        <v>0.38445141065830724</v>
      </c>
      <c r="F160" s="49">
        <v>9.8181818181818176E-2</v>
      </c>
    </row>
    <row r="161" spans="2:6">
      <c r="B161" s="46">
        <v>41486</v>
      </c>
      <c r="C161" s="118">
        <v>0.15003849961500385</v>
      </c>
      <c r="D161" s="118">
        <v>0.37080629193708065</v>
      </c>
      <c r="E161" s="118">
        <v>0.38807611923880764</v>
      </c>
      <c r="F161" s="118">
        <v>9.1079089209107914E-2</v>
      </c>
    </row>
    <row r="162" spans="2:6">
      <c r="B162" s="45">
        <v>41517</v>
      </c>
      <c r="C162" s="118">
        <v>0.14315814116820788</v>
      </c>
      <c r="D162" s="118">
        <v>0.38358890319559874</v>
      </c>
      <c r="E162" s="118">
        <v>0.38639822076553904</v>
      </c>
      <c r="F162" s="118">
        <v>8.6854734870654343E-2</v>
      </c>
    </row>
    <row r="163" spans="2:6">
      <c r="B163" s="46">
        <v>41547</v>
      </c>
      <c r="C163" s="118">
        <v>0.13534111862323295</v>
      </c>
      <c r="D163" s="118">
        <v>0.38856791641057159</v>
      </c>
      <c r="E163" s="118">
        <v>0.39274738783036262</v>
      </c>
      <c r="F163" s="118">
        <v>8.3343577135832819E-2</v>
      </c>
    </row>
    <row r="164" spans="2:6">
      <c r="B164" s="45">
        <v>41578</v>
      </c>
      <c r="C164" s="118">
        <v>0.13134911514594347</v>
      </c>
      <c r="D164" s="118">
        <v>0.37910825097678696</v>
      </c>
      <c r="E164" s="118">
        <v>0.39875890599862102</v>
      </c>
      <c r="F164" s="118">
        <v>9.0783727878648593E-2</v>
      </c>
    </row>
    <row r="165" spans="2:6">
      <c r="B165" s="46">
        <v>41608</v>
      </c>
      <c r="C165" s="118">
        <v>0.12667091024824953</v>
      </c>
      <c r="D165" s="118">
        <v>0.38421387651177596</v>
      </c>
      <c r="E165" s="118">
        <v>0.39605346912794398</v>
      </c>
      <c r="F165" s="118">
        <v>9.3061744112030553E-2</v>
      </c>
    </row>
    <row r="166" spans="2:6">
      <c r="B166" s="45">
        <v>41639</v>
      </c>
      <c r="C166" s="118">
        <v>0.13317683881064163</v>
      </c>
      <c r="D166" s="118">
        <v>0.38701095461658841</v>
      </c>
      <c r="E166" s="118">
        <v>0.38935837245696403</v>
      </c>
      <c r="F166" s="118">
        <v>9.0453834115805945E-2</v>
      </c>
    </row>
    <row r="167" spans="2:6">
      <c r="B167" s="46">
        <v>41670</v>
      </c>
      <c r="C167" s="118">
        <v>0.11955864570737605</v>
      </c>
      <c r="D167" s="118">
        <v>0.40643893591293834</v>
      </c>
      <c r="E167" s="118">
        <v>0.39011487303506648</v>
      </c>
      <c r="F167" s="118">
        <v>8.3887545344619105E-2</v>
      </c>
    </row>
    <row r="168" spans="2:6">
      <c r="B168" s="45">
        <v>41698</v>
      </c>
      <c r="C168" s="118">
        <v>0.1305575158786168</v>
      </c>
      <c r="D168" s="118">
        <v>0.37558221594918845</v>
      </c>
      <c r="E168" s="118">
        <v>0.39011997177134794</v>
      </c>
      <c r="F168" s="118">
        <v>0.10374029640084687</v>
      </c>
    </row>
    <row r="169" spans="2:6">
      <c r="B169" s="46">
        <v>41729</v>
      </c>
      <c r="C169" s="118">
        <v>0.13532838983050846</v>
      </c>
      <c r="D169" s="118">
        <v>0.37473516949152541</v>
      </c>
      <c r="E169" s="118">
        <v>0.39300847457627119</v>
      </c>
      <c r="F169" s="118">
        <v>9.6927966101694921E-2</v>
      </c>
    </row>
    <row r="170" spans="2:6">
      <c r="B170" s="45">
        <v>41759</v>
      </c>
      <c r="C170" s="118">
        <v>0.14236730215333973</v>
      </c>
      <c r="D170" s="118">
        <v>0.35660403236867372</v>
      </c>
      <c r="E170" s="118">
        <v>0.40584281991496363</v>
      </c>
      <c r="F170" s="118">
        <v>9.5185845563022911E-2</v>
      </c>
    </row>
    <row r="171" spans="2:6">
      <c r="B171" s="46">
        <v>41790</v>
      </c>
      <c r="C171" s="118">
        <v>0.13519539960098581</v>
      </c>
      <c r="D171" s="118">
        <v>0.37800727614129798</v>
      </c>
      <c r="E171" s="118">
        <v>0.39314634432578338</v>
      </c>
      <c r="F171" s="118">
        <v>9.3650979931932873E-2</v>
      </c>
    </row>
    <row r="172" spans="2:6">
      <c r="B172" s="45">
        <v>41820</v>
      </c>
      <c r="C172" s="118">
        <v>0.13536937680561287</v>
      </c>
      <c r="D172" s="118">
        <v>0.37281606823497043</v>
      </c>
      <c r="E172" s="118">
        <v>0.38959966983078825</v>
      </c>
      <c r="F172" s="118">
        <v>0.10221488512862842</v>
      </c>
    </row>
    <row r="173" spans="2:6">
      <c r="B173" s="46">
        <v>41851</v>
      </c>
      <c r="C173" s="49">
        <v>0.13199954007128895</v>
      </c>
      <c r="D173" s="49">
        <v>0.36092905599632058</v>
      </c>
      <c r="E173" s="49">
        <v>0.41290100034494653</v>
      </c>
      <c r="F173" s="49">
        <v>9.417040358744394E-2</v>
      </c>
    </row>
    <row r="174" spans="2:6">
      <c r="B174" s="45">
        <v>41882</v>
      </c>
      <c r="C174" s="49">
        <v>0.13318403372414703</v>
      </c>
      <c r="D174" s="49">
        <v>0.36213937557634041</v>
      </c>
      <c r="E174" s="49">
        <v>0.3944144381504413</v>
      </c>
      <c r="F174" s="49">
        <v>0.11026215254907126</v>
      </c>
    </row>
    <row r="175" spans="2:6">
      <c r="B175" s="46">
        <v>41912</v>
      </c>
      <c r="C175" s="49">
        <v>0.14220820189274447</v>
      </c>
      <c r="D175" s="49">
        <v>0.34435331230283911</v>
      </c>
      <c r="E175" s="49">
        <v>0.40794952681388014</v>
      </c>
      <c r="F175" s="49">
        <v>0.10548895899053627</v>
      </c>
    </row>
    <row r="176" spans="2:6">
      <c r="B176" s="45">
        <v>41943</v>
      </c>
      <c r="C176" s="49">
        <v>0.14290980584910298</v>
      </c>
      <c r="D176" s="49">
        <v>0.35979356107151633</v>
      </c>
      <c r="E176" s="49">
        <v>0.3987466207913492</v>
      </c>
      <c r="F176" s="49">
        <v>9.8550012288031452E-2</v>
      </c>
    </row>
    <row r="177" spans="2:6">
      <c r="B177" s="46">
        <v>41973</v>
      </c>
      <c r="C177" s="49">
        <v>0.13701117318435754</v>
      </c>
      <c r="D177" s="49">
        <v>0.36801675977653631</v>
      </c>
      <c r="E177" s="49">
        <v>0.39776536312849164</v>
      </c>
      <c r="F177" s="49">
        <v>9.720670391061452E-2</v>
      </c>
    </row>
    <row r="178" spans="2:6">
      <c r="B178" s="45">
        <v>42004</v>
      </c>
      <c r="C178" s="49">
        <v>0.14023196264497664</v>
      </c>
      <c r="D178" s="49">
        <v>0.33709896068685041</v>
      </c>
      <c r="E178" s="49">
        <v>0.41060400662750413</v>
      </c>
      <c r="F178" s="49">
        <v>0.11206507004066878</v>
      </c>
    </row>
    <row r="179" spans="2:6">
      <c r="B179" s="46">
        <v>42035</v>
      </c>
      <c r="C179" s="49">
        <v>0.14329913694837973</v>
      </c>
      <c r="D179" s="49">
        <v>0.39472398632144601</v>
      </c>
      <c r="E179" s="49">
        <v>0.37225207620908646</v>
      </c>
      <c r="F179" s="49">
        <v>8.9724800521087777E-2</v>
      </c>
    </row>
    <row r="180" spans="2:6">
      <c r="B180" s="45">
        <v>42063</v>
      </c>
      <c r="C180" s="49">
        <v>0.14502906543449098</v>
      </c>
      <c r="D180" s="49">
        <v>0.36905649128036966</v>
      </c>
      <c r="E180" s="49">
        <v>0.38336562826054554</v>
      </c>
      <c r="F180" s="49">
        <v>0.10254881502459383</v>
      </c>
    </row>
    <row r="181" spans="2:6">
      <c r="B181" s="46">
        <v>42094</v>
      </c>
      <c r="C181" s="49">
        <v>0.13645074741280183</v>
      </c>
      <c r="D181" s="49">
        <v>0.35364762999872235</v>
      </c>
      <c r="E181" s="49">
        <v>0.40385843873770283</v>
      </c>
      <c r="F181" s="49">
        <v>0.10604318385077297</v>
      </c>
    </row>
    <row r="182" spans="2:6">
      <c r="B182" s="45">
        <v>42124</v>
      </c>
      <c r="C182" s="49">
        <v>0.12913616398243044</v>
      </c>
      <c r="D182" s="49">
        <v>0.3597364568081991</v>
      </c>
      <c r="E182" s="49">
        <v>0.40966325036603218</v>
      </c>
      <c r="F182" s="49">
        <v>0.10146412884333822</v>
      </c>
    </row>
    <row r="183" spans="2:6">
      <c r="B183" s="46">
        <v>42155</v>
      </c>
      <c r="C183" s="49">
        <v>0.13570634037819801</v>
      </c>
      <c r="D183" s="49">
        <v>0.3565072302558398</v>
      </c>
      <c r="E183" s="49">
        <v>0.40155728587319245</v>
      </c>
      <c r="F183" s="49">
        <v>0.10622914349276974</v>
      </c>
    </row>
    <row r="184" spans="2:6">
      <c r="B184" s="45">
        <v>42185</v>
      </c>
      <c r="C184" s="49">
        <v>0.12602054253357914</v>
      </c>
      <c r="D184" s="49">
        <v>0.34645772978667366</v>
      </c>
      <c r="E184" s="49">
        <v>0.42507242559915726</v>
      </c>
      <c r="F184" s="49">
        <v>0.10244930208058994</v>
      </c>
    </row>
    <row r="185" spans="2:6">
      <c r="B185" s="46">
        <v>42216</v>
      </c>
      <c r="C185" s="49">
        <v>0.13186813186813187</v>
      </c>
      <c r="D185" s="49">
        <v>0.34041782393430747</v>
      </c>
      <c r="E185" s="49">
        <v>0.41854848448255044</v>
      </c>
      <c r="F185" s="49">
        <v>0.10916555971501027</v>
      </c>
    </row>
    <row r="186" spans="2:6">
      <c r="B186" s="45">
        <v>42247</v>
      </c>
      <c r="C186" s="49">
        <v>0.13336030204962243</v>
      </c>
      <c r="D186" s="49">
        <v>0.32200647249190939</v>
      </c>
      <c r="E186" s="49">
        <v>0.44795037756202805</v>
      </c>
      <c r="F186" s="49">
        <v>9.6682847896440133E-2</v>
      </c>
    </row>
    <row r="187" spans="2:6">
      <c r="B187" s="46">
        <v>42277</v>
      </c>
      <c r="C187" s="49">
        <v>0.1268985791278785</v>
      </c>
      <c r="D187" s="49">
        <v>0.33341499265066143</v>
      </c>
      <c r="E187" s="49">
        <v>0.43814306712395884</v>
      </c>
      <c r="F187" s="49">
        <v>0.10154336109750123</v>
      </c>
    </row>
    <row r="188" spans="2:6">
      <c r="B188" s="45">
        <v>42308</v>
      </c>
      <c r="C188" s="49">
        <v>0.13599476439790575</v>
      </c>
      <c r="D188" s="49">
        <v>0.33638743455497383</v>
      </c>
      <c r="E188" s="49">
        <v>0.42499999999999999</v>
      </c>
      <c r="F188" s="49">
        <v>0.10261780104712041</v>
      </c>
    </row>
    <row r="189" spans="2:6">
      <c r="B189" s="46">
        <v>42338</v>
      </c>
      <c r="C189" s="49">
        <v>0.13025998391852051</v>
      </c>
      <c r="D189" s="49">
        <v>0.32028946663093005</v>
      </c>
      <c r="E189" s="49">
        <v>0.44183864915572235</v>
      </c>
      <c r="F189" s="49">
        <v>0.10761190029482712</v>
      </c>
    </row>
    <row r="190" spans="2:6">
      <c r="B190" s="45">
        <v>42369</v>
      </c>
      <c r="C190" s="49">
        <v>0.12758166105170646</v>
      </c>
      <c r="D190" s="49">
        <v>0.32224989014208288</v>
      </c>
      <c r="E190" s="49">
        <v>0.42903178555734583</v>
      </c>
      <c r="F190" s="49">
        <v>0.1211366632488648</v>
      </c>
    </row>
    <row r="191" spans="2:6">
      <c r="B191" s="46">
        <v>42400</v>
      </c>
      <c r="C191" s="49">
        <v>0.13677735942923691</v>
      </c>
      <c r="D191" s="49">
        <v>0.35685259432628924</v>
      </c>
      <c r="E191" s="49">
        <v>0.40217993509944255</v>
      </c>
      <c r="F191" s="49">
        <v>0.10419011114503127</v>
      </c>
    </row>
    <row r="192" spans="2:6">
      <c r="B192" s="45">
        <v>42429</v>
      </c>
      <c r="C192" s="49">
        <v>0.13677735942923691</v>
      </c>
      <c r="D192" s="49">
        <v>0.35685259432628924</v>
      </c>
      <c r="E192" s="49">
        <v>0.40217993509944255</v>
      </c>
      <c r="F192" s="49">
        <v>0.10419011114503127</v>
      </c>
    </row>
    <row r="193" spans="2:6">
      <c r="B193" s="46">
        <v>42460</v>
      </c>
      <c r="C193" s="49">
        <v>0.13677735942923691</v>
      </c>
      <c r="D193" s="49">
        <v>0.35685259432628924</v>
      </c>
      <c r="E193" s="49">
        <v>0.40217993509944255</v>
      </c>
      <c r="F193" s="49">
        <v>0.10419011114503127</v>
      </c>
    </row>
    <row r="194" spans="2:6">
      <c r="B194" s="45">
        <v>42490</v>
      </c>
      <c r="C194" s="49">
        <v>0.13677735942923691</v>
      </c>
      <c r="D194" s="49">
        <v>0.35685259432628924</v>
      </c>
      <c r="E194" s="49">
        <v>0.40217993509944255</v>
      </c>
      <c r="F194" s="49">
        <v>0.10419011114503127</v>
      </c>
    </row>
    <row r="195" spans="2:6">
      <c r="B195" s="46">
        <v>42521</v>
      </c>
      <c r="C195" s="49">
        <v>0.13677735942923691</v>
      </c>
      <c r="D195" s="49">
        <v>0.35685259432628924</v>
      </c>
      <c r="E195" s="49">
        <v>0.40217993509944255</v>
      </c>
      <c r="F195" s="49">
        <v>0.10419011114503127</v>
      </c>
    </row>
    <row r="196" spans="2:6">
      <c r="B196" s="45">
        <v>42551</v>
      </c>
      <c r="C196" s="49">
        <v>0.13677735942923691</v>
      </c>
      <c r="D196" s="49">
        <v>0.35685259432628924</v>
      </c>
      <c r="E196" s="49">
        <v>0.40217993509944255</v>
      </c>
      <c r="F196" s="49">
        <v>0.10419011114503127</v>
      </c>
    </row>
    <row r="197" spans="2:6">
      <c r="B197" s="46">
        <v>42582</v>
      </c>
      <c r="C197" s="49">
        <v>0.13677735942923691</v>
      </c>
      <c r="D197" s="49">
        <v>0.35685259432628924</v>
      </c>
      <c r="E197" s="49">
        <v>0.40217993509944255</v>
      </c>
      <c r="F197" s="49">
        <v>0.10419011114503127</v>
      </c>
    </row>
    <row r="198" spans="2:6">
      <c r="B198" s="45">
        <v>42613</v>
      </c>
      <c r="C198" s="49">
        <v>0.13677735942923691</v>
      </c>
      <c r="D198" s="49">
        <v>0.35685259432628924</v>
      </c>
      <c r="E198" s="49">
        <v>0.40217993509944255</v>
      </c>
      <c r="F198" s="49">
        <v>0.10419011114503127</v>
      </c>
    </row>
    <row r="199" spans="2:6">
      <c r="B199" s="46">
        <v>42643</v>
      </c>
      <c r="C199" s="49">
        <v>0.13677735942923691</v>
      </c>
      <c r="D199" s="49">
        <v>0.35685259432628924</v>
      </c>
      <c r="E199" s="49">
        <v>0.40217993509944255</v>
      </c>
      <c r="F199" s="49">
        <v>0.10419011114503127</v>
      </c>
    </row>
    <row r="200" spans="2:6">
      <c r="B200" s="45">
        <v>42674</v>
      </c>
      <c r="C200" s="49">
        <v>0.13677735942923691</v>
      </c>
      <c r="D200" s="49">
        <v>0.35685259432628924</v>
      </c>
      <c r="E200" s="49">
        <v>0.40217993509944255</v>
      </c>
      <c r="F200" s="49">
        <v>0.10419011114503127</v>
      </c>
    </row>
    <row r="201" spans="2:6">
      <c r="B201" s="46">
        <v>42704</v>
      </c>
      <c r="C201" s="49">
        <v>0.13677735942923691</v>
      </c>
      <c r="D201" s="49">
        <v>0.35685259432628924</v>
      </c>
      <c r="E201" s="49">
        <v>0.40217993509944255</v>
      </c>
      <c r="F201" s="49">
        <v>0.10419011114503127</v>
      </c>
    </row>
    <row r="202" spans="2:6">
      <c r="B202" s="45">
        <v>42735</v>
      </c>
      <c r="C202" s="49">
        <v>0.13677735942923691</v>
      </c>
      <c r="D202" s="49">
        <v>0.35685259432628924</v>
      </c>
      <c r="E202" s="49">
        <v>0.40217993509944255</v>
      </c>
      <c r="F202" s="49">
        <v>0.10419011114503127</v>
      </c>
    </row>
    <row r="203" spans="2:6">
      <c r="B203" s="46">
        <v>42766</v>
      </c>
      <c r="C203" s="49">
        <v>0.13677735942923691</v>
      </c>
      <c r="D203" s="49">
        <v>0.35485259432628924</v>
      </c>
      <c r="E203" s="49">
        <v>0.40217993509944255</v>
      </c>
      <c r="F203" s="49">
        <v>0.10619011114503127</v>
      </c>
    </row>
    <row r="204" spans="2:6">
      <c r="B204" s="45">
        <v>42794</v>
      </c>
      <c r="C204" s="49">
        <v>0.13677735942923691</v>
      </c>
      <c r="D204" s="49">
        <v>0.35485259432628924</v>
      </c>
      <c r="E204" s="49">
        <v>0.40217993509944255</v>
      </c>
      <c r="F204" s="49">
        <v>0.10619011114503127</v>
      </c>
    </row>
    <row r="205" spans="2:6">
      <c r="B205" s="46">
        <v>42825</v>
      </c>
      <c r="C205" s="49">
        <v>0.13677735942923691</v>
      </c>
      <c r="D205" s="49">
        <v>0.35485259432628924</v>
      </c>
      <c r="E205" s="49">
        <v>0.40217993509944255</v>
      </c>
      <c r="F205" s="49">
        <v>0.10619011114503127</v>
      </c>
    </row>
    <row r="206" spans="2:6">
      <c r="B206" s="45">
        <v>42855</v>
      </c>
      <c r="C206" s="49">
        <v>0.13677735942923691</v>
      </c>
      <c r="D206" s="49">
        <v>0.35485259432628924</v>
      </c>
      <c r="E206" s="49">
        <v>0.40217993509944255</v>
      </c>
      <c r="F206" s="49">
        <v>0.10619011114503127</v>
      </c>
    </row>
    <row r="207" spans="2:6">
      <c r="B207" s="46">
        <v>42886</v>
      </c>
      <c r="C207" s="49">
        <v>0.13677735942923691</v>
      </c>
      <c r="D207" s="49">
        <v>0.35485259432628924</v>
      </c>
      <c r="E207" s="49">
        <v>0.40217993509944255</v>
      </c>
      <c r="F207" s="49">
        <v>0.10619011114503127</v>
      </c>
    </row>
    <row r="208" spans="2:6">
      <c r="B208" s="45">
        <v>42916</v>
      </c>
      <c r="C208" s="49">
        <v>0.13677735942923691</v>
      </c>
      <c r="D208" s="49">
        <v>0.35485259432628924</v>
      </c>
      <c r="E208" s="49">
        <v>0.40217993509944255</v>
      </c>
      <c r="F208" s="49">
        <v>0.10619011114503127</v>
      </c>
    </row>
    <row r="209" spans="2:6">
      <c r="B209" s="46">
        <v>42947</v>
      </c>
      <c r="C209" s="49">
        <v>0.13677735942923691</v>
      </c>
      <c r="D209" s="49">
        <v>0.35485259432628924</v>
      </c>
      <c r="E209" s="49">
        <v>0.40217993509944255</v>
      </c>
      <c r="F209" s="49">
        <v>0.10619011114503127</v>
      </c>
    </row>
    <row r="210" spans="2:6">
      <c r="B210" s="45">
        <v>42978</v>
      </c>
      <c r="C210" s="49">
        <v>0.13677735942923691</v>
      </c>
      <c r="D210" s="49">
        <v>0.35485259432628924</v>
      </c>
      <c r="E210" s="49">
        <v>0.40217993509944255</v>
      </c>
      <c r="F210" s="49">
        <v>0.10619011114503127</v>
      </c>
    </row>
    <row r="211" spans="2:6">
      <c r="B211" s="46">
        <v>43008</v>
      </c>
      <c r="C211" s="49">
        <v>0.13677735942923691</v>
      </c>
      <c r="D211" s="49">
        <v>0.35485259432628924</v>
      </c>
      <c r="E211" s="49">
        <v>0.40217993509944255</v>
      </c>
      <c r="F211" s="49">
        <v>0.10619011114503127</v>
      </c>
    </row>
    <row r="212" spans="2:6">
      <c r="B212" s="45">
        <v>43039</v>
      </c>
      <c r="C212" s="49">
        <v>0.13677735942923691</v>
      </c>
      <c r="D212" s="49">
        <v>0.35485259432628924</v>
      </c>
      <c r="E212" s="49">
        <v>0.40217993509944255</v>
      </c>
      <c r="F212" s="49">
        <v>0.10619011114503127</v>
      </c>
    </row>
    <row r="213" spans="2:6">
      <c r="B213" s="46">
        <v>43069</v>
      </c>
      <c r="C213" s="49">
        <v>0.13677735942923691</v>
      </c>
      <c r="D213" s="49">
        <v>0.35485259432628924</v>
      </c>
      <c r="E213" s="49">
        <v>0.40217993509944255</v>
      </c>
      <c r="F213" s="49">
        <v>0.10619011114503127</v>
      </c>
    </row>
    <row r="214" spans="2:6">
      <c r="B214" s="45">
        <v>43100</v>
      </c>
      <c r="C214" s="49">
        <v>0.13677735942923691</v>
      </c>
      <c r="D214" s="49">
        <v>0.35485259432628924</v>
      </c>
      <c r="E214" s="49">
        <v>0.40217993509944255</v>
      </c>
      <c r="F214" s="49">
        <v>0.10619011114503127</v>
      </c>
    </row>
    <row r="215" spans="2:6">
      <c r="B215" s="46">
        <v>43131</v>
      </c>
      <c r="C215" s="49">
        <v>0.13677735942923691</v>
      </c>
      <c r="D215" s="49">
        <v>0.35485259432628924</v>
      </c>
      <c r="E215" s="49">
        <v>0.40217993509944255</v>
      </c>
      <c r="F215" s="49">
        <v>0.10619011114503127</v>
      </c>
    </row>
    <row r="216" spans="2:6">
      <c r="B216" s="45">
        <v>43159</v>
      </c>
      <c r="C216" s="49">
        <v>0.13677735942923691</v>
      </c>
      <c r="D216" s="49">
        <v>0.35485259432628924</v>
      </c>
      <c r="E216" s="49">
        <v>0.40217993509944255</v>
      </c>
      <c r="F216" s="49">
        <v>0.10619011114503127</v>
      </c>
    </row>
    <row r="217" spans="2:6">
      <c r="B217" s="46">
        <v>43190</v>
      </c>
      <c r="C217" s="49">
        <v>0.13677735942923691</v>
      </c>
      <c r="D217" s="49">
        <v>0.35485259432628924</v>
      </c>
      <c r="E217" s="49">
        <v>0.40217993509944255</v>
      </c>
      <c r="F217" s="49">
        <v>0.10619011114503127</v>
      </c>
    </row>
    <row r="218" spans="2:6">
      <c r="B218" s="45">
        <v>43220</v>
      </c>
      <c r="C218" s="49">
        <v>0.13677735942923691</v>
      </c>
      <c r="D218" s="49">
        <v>0.35485259432628924</v>
      </c>
      <c r="E218" s="49">
        <v>0.40217993509944255</v>
      </c>
      <c r="F218" s="49">
        <v>0.10619011114503127</v>
      </c>
    </row>
    <row r="219" spans="2:6">
      <c r="B219" s="46">
        <v>43251</v>
      </c>
      <c r="C219" s="49">
        <v>0.13677735942923691</v>
      </c>
      <c r="D219" s="49">
        <v>0.35485259432628924</v>
      </c>
      <c r="E219" s="49">
        <v>0.40217993509944255</v>
      </c>
      <c r="F219" s="49">
        <v>0.10619011114503127</v>
      </c>
    </row>
    <row r="220" spans="2:6">
      <c r="B220" s="45">
        <v>43281</v>
      </c>
      <c r="C220" s="49">
        <v>0.13677735942923691</v>
      </c>
      <c r="D220" s="49">
        <v>0.35485259432628924</v>
      </c>
      <c r="E220" s="49">
        <v>0.40217993509944255</v>
      </c>
      <c r="F220" s="49">
        <v>0.10619011114503127</v>
      </c>
    </row>
    <row r="221" spans="2:6">
      <c r="B221" s="46">
        <v>43312</v>
      </c>
      <c r="C221" s="49">
        <v>0.13677735942923691</v>
      </c>
      <c r="D221" s="49">
        <v>0.35485259432628924</v>
      </c>
      <c r="E221" s="49">
        <v>0.40217993509944255</v>
      </c>
      <c r="F221" s="49">
        <v>0.10619011114503127</v>
      </c>
    </row>
    <row r="222" spans="2:6">
      <c r="B222" s="45">
        <v>43343</v>
      </c>
      <c r="C222" s="49">
        <v>0.13677735942923691</v>
      </c>
      <c r="D222" s="49">
        <v>0.35485259432628924</v>
      </c>
      <c r="E222" s="49">
        <v>0.40217993509944255</v>
      </c>
      <c r="F222" s="49">
        <v>0.10619011114503127</v>
      </c>
    </row>
    <row r="223" spans="2:6">
      <c r="B223" s="46">
        <v>43373</v>
      </c>
      <c r="C223" s="49">
        <v>0.13677735942923691</v>
      </c>
      <c r="D223" s="49">
        <v>0.35485259432628924</v>
      </c>
      <c r="E223" s="49">
        <v>0.40217993509944255</v>
      </c>
      <c r="F223" s="49">
        <v>0.10619011114503127</v>
      </c>
    </row>
    <row r="224" spans="2:6">
      <c r="B224" s="45">
        <v>43404</v>
      </c>
      <c r="C224" s="49">
        <v>0.13677735942923691</v>
      </c>
      <c r="D224" s="49">
        <v>0.35485259432628924</v>
      </c>
      <c r="E224" s="49">
        <v>0.40217993509944255</v>
      </c>
      <c r="F224" s="49">
        <v>0.10619011114503127</v>
      </c>
    </row>
    <row r="225" spans="2:6">
      <c r="B225" s="46">
        <v>43434</v>
      </c>
      <c r="C225" s="49">
        <v>0.13677735942923691</v>
      </c>
      <c r="D225" s="49">
        <v>0.35485259432628924</v>
      </c>
      <c r="E225" s="49">
        <v>0.40217993509944255</v>
      </c>
      <c r="F225" s="49">
        <v>0.10619011114503127</v>
      </c>
    </row>
    <row r="226" spans="2:6">
      <c r="B226" s="45">
        <v>43465</v>
      </c>
      <c r="C226" s="49">
        <v>0.13677735942923691</v>
      </c>
      <c r="D226" s="49">
        <v>0.35485259432628924</v>
      </c>
      <c r="E226" s="49">
        <v>0.40217993509944255</v>
      </c>
      <c r="F226" s="49">
        <v>0.10619011114503127</v>
      </c>
    </row>
    <row r="227" spans="2:6">
      <c r="B227" s="46">
        <v>43496</v>
      </c>
      <c r="C227" s="49">
        <v>0.13677735942923691</v>
      </c>
      <c r="D227" s="49">
        <v>0.35485259432628924</v>
      </c>
      <c r="E227" s="49">
        <v>0.40217993509944255</v>
      </c>
      <c r="F227" s="49">
        <v>0.10619011114503127</v>
      </c>
    </row>
    <row r="228" spans="2:6">
      <c r="B228" s="45">
        <v>43524</v>
      </c>
      <c r="C228" s="49">
        <v>0.13677735942923691</v>
      </c>
      <c r="D228" s="49">
        <v>0.35485259432628924</v>
      </c>
      <c r="E228" s="49">
        <v>0.40217993509944255</v>
      </c>
      <c r="F228" s="49">
        <v>0.10619011114503127</v>
      </c>
    </row>
    <row r="229" spans="2:6">
      <c r="B229" s="46">
        <v>43555</v>
      </c>
      <c r="C229" s="49">
        <v>0.13677735942923691</v>
      </c>
      <c r="D229" s="49">
        <v>0.35485259432628924</v>
      </c>
      <c r="E229" s="49">
        <v>0.40217993509944255</v>
      </c>
      <c r="F229" s="49">
        <v>0.10619011114503127</v>
      </c>
    </row>
    <row r="230" spans="2:6">
      <c r="B230" s="45">
        <v>43585</v>
      </c>
      <c r="C230" s="49">
        <v>0.13677735942923691</v>
      </c>
      <c r="D230" s="49">
        <v>0.35485259432628924</v>
      </c>
      <c r="E230" s="49">
        <v>0.40217993509944255</v>
      </c>
      <c r="F230" s="49">
        <v>0.10619011114503127</v>
      </c>
    </row>
    <row r="231" spans="2:6">
      <c r="B231" s="46">
        <v>43616</v>
      </c>
      <c r="C231" s="49">
        <v>0.13677735942923691</v>
      </c>
      <c r="D231" s="49">
        <v>0.35485259432628924</v>
      </c>
      <c r="E231" s="49">
        <v>0.40217993509944255</v>
      </c>
      <c r="F231" s="49">
        <v>0.10619011114503127</v>
      </c>
    </row>
    <row r="232" spans="2:6">
      <c r="B232" s="45">
        <v>43646</v>
      </c>
      <c r="C232" s="49">
        <v>0.13677735942923691</v>
      </c>
      <c r="D232" s="49">
        <v>0.35485259432628924</v>
      </c>
      <c r="E232" s="49">
        <v>0.40217993509944255</v>
      </c>
      <c r="F232" s="49">
        <v>0.10619011114503127</v>
      </c>
    </row>
    <row r="233" spans="2:6">
      <c r="B233" s="46">
        <v>43677</v>
      </c>
      <c r="C233" s="49">
        <v>0.13677735942923691</v>
      </c>
      <c r="D233" s="49">
        <v>0.35485259432628924</v>
      </c>
      <c r="E233" s="49">
        <v>0.40217993509944255</v>
      </c>
      <c r="F233" s="49">
        <v>0.10619011114503127</v>
      </c>
    </row>
    <row r="234" spans="2:6">
      <c r="B234" s="45">
        <v>43708</v>
      </c>
      <c r="C234" s="49">
        <v>0.13677735942923691</v>
      </c>
      <c r="D234" s="49">
        <v>0.35485259432628924</v>
      </c>
      <c r="E234" s="49">
        <v>0.40217993509944255</v>
      </c>
      <c r="F234" s="49">
        <v>0.10619011114503127</v>
      </c>
    </row>
    <row r="235" spans="2:6">
      <c r="B235" s="46">
        <v>43738</v>
      </c>
      <c r="C235" s="49">
        <v>0.13677735942923691</v>
      </c>
      <c r="D235" s="49">
        <v>0.35485259432628924</v>
      </c>
      <c r="E235" s="49">
        <v>0.40217993509944255</v>
      </c>
      <c r="F235" s="49">
        <v>0.10619011114503127</v>
      </c>
    </row>
    <row r="236" spans="2:6">
      <c r="B236" s="45">
        <v>43769</v>
      </c>
      <c r="C236" s="49">
        <v>0.13677735942923691</v>
      </c>
      <c r="D236" s="49">
        <v>0.35485259432628924</v>
      </c>
      <c r="E236" s="49">
        <v>0.40217993509944255</v>
      </c>
      <c r="F236" s="49">
        <v>0.10619011114503127</v>
      </c>
    </row>
    <row r="237" spans="2:6">
      <c r="B237" s="46">
        <v>43799</v>
      </c>
      <c r="C237" s="49">
        <v>0.13677735942923691</v>
      </c>
      <c r="D237" s="49">
        <v>0.35485259432628924</v>
      </c>
      <c r="E237" s="49">
        <v>0.40217993509944255</v>
      </c>
      <c r="F237" s="49">
        <v>0.10619011114503127</v>
      </c>
    </row>
    <row r="238" spans="2:6">
      <c r="B238" s="45">
        <v>43830</v>
      </c>
      <c r="C238" s="49">
        <v>0.13677735942923691</v>
      </c>
      <c r="D238" s="49">
        <v>0.35485259432628924</v>
      </c>
      <c r="E238" s="49">
        <v>0.40217993509944255</v>
      </c>
      <c r="F238" s="49">
        <v>0.10619011114503127</v>
      </c>
    </row>
    <row r="239" spans="2:6">
      <c r="B239" s="46">
        <v>43861</v>
      </c>
      <c r="C239" s="49">
        <v>0.13677735942923691</v>
      </c>
      <c r="D239" s="49">
        <v>0.35485259432628924</v>
      </c>
      <c r="E239" s="49">
        <v>0.40217993509944255</v>
      </c>
      <c r="F239" s="49">
        <v>0.10619011114503127</v>
      </c>
    </row>
    <row r="240" spans="2:6">
      <c r="B240" s="45">
        <v>43890</v>
      </c>
      <c r="C240" s="49">
        <v>0.13677735942923691</v>
      </c>
      <c r="D240" s="49">
        <v>0.35485259432628924</v>
      </c>
      <c r="E240" s="49">
        <v>0.40217993509944255</v>
      </c>
      <c r="F240" s="49">
        <v>0.10619011114503127</v>
      </c>
    </row>
    <row r="241" spans="2:6">
      <c r="B241" s="46">
        <v>43921</v>
      </c>
      <c r="C241" s="49">
        <v>0.13677735942923691</v>
      </c>
      <c r="D241" s="49">
        <v>0.35485259432628924</v>
      </c>
      <c r="E241" s="49">
        <v>0.40217993509944255</v>
      </c>
      <c r="F241" s="49">
        <v>0.10619011114503127</v>
      </c>
    </row>
    <row r="242" spans="2:6">
      <c r="B242" s="45">
        <v>43951</v>
      </c>
      <c r="C242" s="49">
        <v>0.13677735942923691</v>
      </c>
      <c r="D242" s="49">
        <v>0.35485259432628924</v>
      </c>
      <c r="E242" s="49">
        <v>0.40217993509944255</v>
      </c>
      <c r="F242" s="49">
        <v>0.10619011114503127</v>
      </c>
    </row>
    <row r="243" spans="2:6">
      <c r="B243" s="46">
        <v>43982</v>
      </c>
      <c r="C243" s="49">
        <v>0.13677735942923691</v>
      </c>
      <c r="D243" s="49">
        <v>0.35485259432628924</v>
      </c>
      <c r="E243" s="49">
        <v>0.40217993509944255</v>
      </c>
      <c r="F243" s="49">
        <v>0.10619011114503127</v>
      </c>
    </row>
    <row r="244" spans="2:6">
      <c r="B244" s="45">
        <v>44012</v>
      </c>
      <c r="C244" s="49">
        <v>0.13677735942923691</v>
      </c>
      <c r="D244" s="49">
        <v>0.35485259432628924</v>
      </c>
      <c r="E244" s="49">
        <v>0.40217993509944255</v>
      </c>
      <c r="F244" s="49">
        <v>0.10619011114503127</v>
      </c>
    </row>
    <row r="245" spans="2:6">
      <c r="B245" s="46">
        <v>44043</v>
      </c>
      <c r="C245" s="49">
        <v>0.13677735942923691</v>
      </c>
      <c r="D245" s="49">
        <v>0.35485259432628924</v>
      </c>
      <c r="E245" s="49">
        <v>0.40217993509944255</v>
      </c>
      <c r="F245" s="49">
        <v>0.10619011114503127</v>
      </c>
    </row>
    <row r="246" spans="2:6">
      <c r="B246" s="45">
        <v>44074</v>
      </c>
      <c r="C246" s="49">
        <v>0.13677735942923691</v>
      </c>
      <c r="D246" s="49">
        <v>0.35485259432628924</v>
      </c>
      <c r="E246" s="49">
        <v>0.40217993509944255</v>
      </c>
      <c r="F246" s="49">
        <v>0.10619011114503127</v>
      </c>
    </row>
    <row r="247" spans="2:6">
      <c r="B247" s="46">
        <v>44104</v>
      </c>
      <c r="C247" s="49">
        <v>0.13677735942923691</v>
      </c>
      <c r="D247" s="49">
        <v>0.35485259432628924</v>
      </c>
      <c r="E247" s="49">
        <v>0.40217993509944255</v>
      </c>
      <c r="F247" s="49">
        <v>0.10619011114503127</v>
      </c>
    </row>
    <row r="248" spans="2:6">
      <c r="B248" s="45">
        <v>44135</v>
      </c>
      <c r="C248" s="49">
        <v>0.13677735942923691</v>
      </c>
      <c r="D248" s="49">
        <v>0.35485259432628924</v>
      </c>
      <c r="E248" s="49">
        <v>0.40217993509944255</v>
      </c>
      <c r="F248" s="49">
        <v>0.10619011114503127</v>
      </c>
    </row>
    <row r="249" spans="2:6">
      <c r="B249" s="46">
        <v>44165</v>
      </c>
      <c r="C249" s="49">
        <v>0.13677735942923691</v>
      </c>
      <c r="D249" s="49">
        <v>0.35485259432628924</v>
      </c>
      <c r="E249" s="49">
        <v>0.40217993509944255</v>
      </c>
      <c r="F249" s="49">
        <v>0.10619011114503127</v>
      </c>
    </row>
    <row r="250" spans="2:6">
      <c r="B250" s="45">
        <v>44196</v>
      </c>
      <c r="C250" s="49">
        <v>0.13677735942923691</v>
      </c>
      <c r="D250" s="49">
        <v>0.35485259432628924</v>
      </c>
      <c r="E250" s="49">
        <v>0.40217993509944255</v>
      </c>
      <c r="F250" s="49">
        <v>0.10619011114503127</v>
      </c>
    </row>
    <row r="251" spans="2:6">
      <c r="B251" s="46">
        <v>44227</v>
      </c>
      <c r="C251" s="49">
        <v>0.13677735942923691</v>
      </c>
      <c r="D251" s="49">
        <v>0.35485259432628924</v>
      </c>
      <c r="E251" s="49">
        <v>0.40217993509944255</v>
      </c>
      <c r="F251" s="49">
        <v>0.10619011114503127</v>
      </c>
    </row>
    <row r="252" spans="2:6">
      <c r="B252" s="45">
        <v>44255</v>
      </c>
      <c r="C252" s="49">
        <v>0.13677735942923691</v>
      </c>
      <c r="D252" s="49">
        <v>0.35485259432628924</v>
      </c>
      <c r="E252" s="49">
        <v>0.40217993509944255</v>
      </c>
      <c r="F252" s="49">
        <v>0.10619011114503127</v>
      </c>
    </row>
    <row r="253" spans="2:6">
      <c r="B253" s="46">
        <v>44286</v>
      </c>
      <c r="C253" s="49">
        <v>0.13677735942923691</v>
      </c>
      <c r="D253" s="49">
        <v>0.35485259432628924</v>
      </c>
      <c r="E253" s="49">
        <v>0.40217993509944255</v>
      </c>
      <c r="F253" s="49">
        <v>0.10619011114503127</v>
      </c>
    </row>
    <row r="254" spans="2:6">
      <c r="B254" s="45">
        <v>44316</v>
      </c>
      <c r="C254" s="49">
        <v>0.13677735942923691</v>
      </c>
      <c r="D254" s="49">
        <v>0.35485259432628924</v>
      </c>
      <c r="E254" s="49">
        <v>0.40217993509944255</v>
      </c>
      <c r="F254" s="49">
        <v>0.10619011114503127</v>
      </c>
    </row>
    <row r="255" spans="2:6">
      <c r="B255" s="46">
        <v>44347</v>
      </c>
      <c r="C255" s="49">
        <v>0.13677735942923691</v>
      </c>
      <c r="D255" s="49">
        <v>0.35485259432628924</v>
      </c>
      <c r="E255" s="49">
        <v>0.40217993509944255</v>
      </c>
      <c r="F255" s="49">
        <v>0.10619011114503127</v>
      </c>
    </row>
    <row r="256" spans="2:6">
      <c r="B256" s="45">
        <v>44377</v>
      </c>
      <c r="C256" s="49">
        <v>0.13677735942923691</v>
      </c>
      <c r="D256" s="49">
        <v>0.35485259432628924</v>
      </c>
      <c r="E256" s="49">
        <v>0.40217993509944255</v>
      </c>
      <c r="F256" s="49">
        <v>0.10619011114503127</v>
      </c>
    </row>
    <row r="257" spans="2:6">
      <c r="B257" s="46">
        <v>44408</v>
      </c>
      <c r="C257" s="49">
        <v>0.13677735942923691</v>
      </c>
      <c r="D257" s="49">
        <v>0.35485259432628924</v>
      </c>
      <c r="E257" s="49">
        <v>0.40217993509944255</v>
      </c>
      <c r="F257" s="49">
        <v>0.10619011114503127</v>
      </c>
    </row>
    <row r="258" spans="2:6">
      <c r="B258" s="45">
        <v>44439</v>
      </c>
      <c r="C258" s="49">
        <v>0.13677735942923691</v>
      </c>
      <c r="D258" s="49">
        <v>0.35485259432628924</v>
      </c>
      <c r="E258" s="49">
        <v>0.40217993509944255</v>
      </c>
      <c r="F258" s="49">
        <v>0.10619011114503127</v>
      </c>
    </row>
    <row r="259" spans="2:6">
      <c r="B259" s="46">
        <v>44469</v>
      </c>
      <c r="C259" s="49">
        <v>0.13677735942923691</v>
      </c>
      <c r="D259" s="49">
        <v>0.35485259432628924</v>
      </c>
      <c r="E259" s="49">
        <v>0.40217993509944255</v>
      </c>
      <c r="F259" s="49">
        <v>0.10619011114503127</v>
      </c>
    </row>
    <row r="260" spans="2:6">
      <c r="B260" s="45">
        <v>44500</v>
      </c>
      <c r="C260" s="49">
        <v>0.13677735942923691</v>
      </c>
      <c r="D260" s="49">
        <v>0.35485259432628924</v>
      </c>
      <c r="E260" s="49">
        <v>0.40217993509944255</v>
      </c>
      <c r="F260" s="49">
        <v>0.10619011114503127</v>
      </c>
    </row>
    <row r="261" spans="2:6">
      <c r="B261" s="46">
        <v>44530</v>
      </c>
      <c r="C261" s="49">
        <v>0.13677735942923691</v>
      </c>
      <c r="D261" s="49">
        <v>0.35485259432628924</v>
      </c>
      <c r="E261" s="49">
        <v>0.40217993509944255</v>
      </c>
      <c r="F261" s="49">
        <v>0.10619011114503127</v>
      </c>
    </row>
    <row r="262" spans="2:6">
      <c r="B262" s="45">
        <v>44561</v>
      </c>
      <c r="C262" s="49">
        <v>0.13677735942923691</v>
      </c>
      <c r="D262" s="49">
        <v>0.35485259432628924</v>
      </c>
      <c r="E262" s="49">
        <v>0.40217993509944255</v>
      </c>
      <c r="F262" s="49">
        <v>0.10619011114503127</v>
      </c>
    </row>
    <row r="263" spans="2:6">
      <c r="B263" s="46">
        <v>44592</v>
      </c>
      <c r="C263" s="49">
        <v>0.13677735942923691</v>
      </c>
      <c r="D263" s="49">
        <v>0.35485259432628924</v>
      </c>
      <c r="E263" s="49">
        <v>0.40217993509944255</v>
      </c>
      <c r="F263" s="49">
        <v>0.10619011114503127</v>
      </c>
    </row>
    <row r="264" spans="2:6">
      <c r="B264" s="45">
        <v>44620</v>
      </c>
      <c r="C264" s="49">
        <v>0.13677735942923691</v>
      </c>
      <c r="D264" s="49">
        <v>0.35485259432628924</v>
      </c>
      <c r="E264" s="49">
        <v>0.40217993509944255</v>
      </c>
      <c r="F264" s="49">
        <v>0.10619011114503127</v>
      </c>
    </row>
    <row r="265" spans="2:6">
      <c r="B265" s="46">
        <v>44651</v>
      </c>
      <c r="C265" s="49">
        <v>0.13677735942923691</v>
      </c>
      <c r="D265" s="49">
        <v>0.35485259432628924</v>
      </c>
      <c r="E265" s="49">
        <v>0.40217993509944255</v>
      </c>
      <c r="F265" s="49">
        <v>0.10619011114503127</v>
      </c>
    </row>
    <row r="266" spans="2:6">
      <c r="B266" s="45">
        <v>44681</v>
      </c>
      <c r="C266" s="49">
        <v>0.13677735942923691</v>
      </c>
      <c r="D266" s="49">
        <v>0.35485259432628924</v>
      </c>
      <c r="E266" s="49">
        <v>0.40217993509944255</v>
      </c>
      <c r="F266" s="49">
        <v>0.10619011114503127</v>
      </c>
    </row>
    <row r="267" spans="2:6">
      <c r="B267" s="46">
        <v>44712</v>
      </c>
      <c r="C267" s="49">
        <v>0.13677735942923691</v>
      </c>
      <c r="D267" s="49">
        <v>0.35485259432628924</v>
      </c>
      <c r="E267" s="49">
        <v>0.40217993509944255</v>
      </c>
      <c r="F267" s="49">
        <v>0.10619011114503127</v>
      </c>
    </row>
    <row r="268" spans="2:6">
      <c r="B268" s="46">
        <v>44742</v>
      </c>
      <c r="C268" s="49">
        <v>0.13677735942923691</v>
      </c>
      <c r="D268" s="49">
        <v>0.35485259432628924</v>
      </c>
      <c r="E268" s="49">
        <v>0.40217993509944255</v>
      </c>
      <c r="F268" s="49">
        <v>0.10619011114503127</v>
      </c>
    </row>
    <row r="269" spans="2:6">
      <c r="B269" s="45">
        <v>44773</v>
      </c>
      <c r="C269" s="49">
        <v>0.13677735942923691</v>
      </c>
      <c r="D269" s="49">
        <v>0.35485259432628924</v>
      </c>
      <c r="E269" s="49">
        <v>0.40217993509944255</v>
      </c>
      <c r="F269" s="49">
        <v>0.10619011114503127</v>
      </c>
    </row>
    <row r="270" spans="2:6">
      <c r="B270" s="45">
        <v>44804</v>
      </c>
      <c r="C270" s="49">
        <v>0.13677735942923691</v>
      </c>
      <c r="D270" s="49">
        <v>0.35485259432628924</v>
      </c>
      <c r="E270" s="49">
        <v>0.40217993509944255</v>
      </c>
      <c r="F270" s="49">
        <v>0.10619011114503127</v>
      </c>
    </row>
    <row r="271" spans="2:6">
      <c r="B271" s="45">
        <v>44834</v>
      </c>
      <c r="C271" s="49">
        <v>0.13677735942923691</v>
      </c>
      <c r="D271" s="49">
        <v>0.35485259432628924</v>
      </c>
      <c r="E271" s="49">
        <v>0.40217993509944255</v>
      </c>
      <c r="F271" s="49">
        <v>0.10619011114503127</v>
      </c>
    </row>
    <row r="272" spans="2:6">
      <c r="B272" s="45">
        <v>44865</v>
      </c>
      <c r="C272" s="49">
        <v>0.13677735942923691</v>
      </c>
      <c r="D272" s="49">
        <v>0.35485259432628924</v>
      </c>
      <c r="E272" s="49">
        <v>0.40217993509944255</v>
      </c>
      <c r="F272" s="49">
        <v>0.10619011114503127</v>
      </c>
    </row>
    <row r="273" spans="2:6">
      <c r="B273" s="45">
        <v>44895</v>
      </c>
      <c r="C273" s="49">
        <v>0.13677735942923691</v>
      </c>
      <c r="D273" s="49">
        <v>0.35485259432628924</v>
      </c>
      <c r="E273" s="49">
        <v>0.40217993509944255</v>
      </c>
      <c r="F273" s="49">
        <v>0.10619011114503127</v>
      </c>
    </row>
    <row r="274" spans="2:6">
      <c r="B274" s="45">
        <v>44926</v>
      </c>
      <c r="C274" s="49">
        <v>0.13677735942923691</v>
      </c>
      <c r="D274" s="49">
        <v>0.35485259432628924</v>
      </c>
      <c r="E274" s="49">
        <v>0.40217993509944255</v>
      </c>
      <c r="F274" s="49">
        <v>0.10619011114503127</v>
      </c>
    </row>
    <row r="275" spans="2:6">
      <c r="B275" s="45">
        <v>44957</v>
      </c>
      <c r="C275" s="49">
        <v>0.13677735942923691</v>
      </c>
      <c r="D275" s="49">
        <v>0.35485259432628924</v>
      </c>
      <c r="E275" s="49">
        <v>0.40217993509944255</v>
      </c>
      <c r="F275" s="49">
        <v>0.10619011114503127</v>
      </c>
    </row>
    <row r="276" spans="2:6">
      <c r="B276" s="45">
        <v>44985</v>
      </c>
      <c r="C276" s="49">
        <v>0.13677735942923691</v>
      </c>
      <c r="D276" s="49">
        <v>0.35485259432628924</v>
      </c>
      <c r="E276" s="49">
        <v>0.40217993509944255</v>
      </c>
      <c r="F276" s="49">
        <v>0.10619011114503127</v>
      </c>
    </row>
    <row r="277" spans="2:6">
      <c r="B277" s="45">
        <v>45016</v>
      </c>
      <c r="C277" s="49">
        <v>0.13677735942923691</v>
      </c>
      <c r="D277" s="49">
        <v>0.35485259432628924</v>
      </c>
      <c r="E277" s="49">
        <v>0.40217993509944255</v>
      </c>
      <c r="F277" s="49">
        <v>0.10619011114503127</v>
      </c>
    </row>
    <row r="278" spans="2:6">
      <c r="B278" s="45">
        <v>45046</v>
      </c>
      <c r="C278" s="49">
        <v>0.13677735942923691</v>
      </c>
      <c r="D278" s="49">
        <v>0.35485259432628924</v>
      </c>
      <c r="E278" s="49">
        <v>0.40217993509944255</v>
      </c>
      <c r="F278" s="49">
        <v>0.10619011114503127</v>
      </c>
    </row>
    <row r="279" spans="2:6">
      <c r="B279" s="45">
        <v>45077</v>
      </c>
      <c r="C279" s="49">
        <v>0.13677735942923691</v>
      </c>
      <c r="D279" s="49">
        <v>0.35485259432628924</v>
      </c>
      <c r="E279" s="49">
        <v>0.40217993509944255</v>
      </c>
      <c r="F279" s="49">
        <v>0.10619011114503127</v>
      </c>
    </row>
    <row r="280" spans="2:6">
      <c r="B280" s="45">
        <v>45107</v>
      </c>
      <c r="C280" s="49">
        <v>0.13677735942923691</v>
      </c>
      <c r="D280" s="49">
        <v>0.35485259432628924</v>
      </c>
      <c r="E280" s="49">
        <v>0.40217993509944255</v>
      </c>
      <c r="F280" s="49">
        <v>0.10619011114503127</v>
      </c>
    </row>
    <row r="281" spans="2:6">
      <c r="B281" s="25">
        <v>45138</v>
      </c>
      <c r="C281" s="49">
        <v>0.13677735942923691</v>
      </c>
      <c r="D281" s="49">
        <v>0.35485259432628924</v>
      </c>
      <c r="E281" s="49">
        <v>0.40217993509944255</v>
      </c>
      <c r="F281" s="49">
        <v>0.10619011114503127</v>
      </c>
    </row>
    <row r="282" spans="2:6">
      <c r="B282" s="25">
        <v>45169</v>
      </c>
      <c r="C282" s="49">
        <v>0.13677735942923691</v>
      </c>
      <c r="D282" s="49">
        <v>0.35485259432628924</v>
      </c>
      <c r="E282" s="49">
        <v>0.40217993509944255</v>
      </c>
      <c r="F282" s="49">
        <v>0.10619011114503127</v>
      </c>
    </row>
    <row r="283" spans="2:6">
      <c r="B283" s="25">
        <v>45199</v>
      </c>
      <c r="C283" s="49">
        <v>0.13677735942923691</v>
      </c>
      <c r="D283" s="49">
        <v>0.35485259432628924</v>
      </c>
      <c r="E283" s="49">
        <v>0.40217993509944255</v>
      </c>
      <c r="F283" s="49">
        <v>0.10619011114503127</v>
      </c>
    </row>
    <row r="284" spans="2:6">
      <c r="B284" s="25">
        <v>45230</v>
      </c>
      <c r="C284" s="49">
        <v>0.13677735942923691</v>
      </c>
      <c r="D284" s="49">
        <v>0.35485259432628924</v>
      </c>
      <c r="E284" s="49">
        <v>0.40217993509944255</v>
      </c>
      <c r="F284" s="49">
        <v>0.10619011114503127</v>
      </c>
    </row>
    <row r="285" spans="2:6">
      <c r="B285" s="25">
        <v>45260</v>
      </c>
      <c r="C285" s="49">
        <v>0.13677735942923691</v>
      </c>
      <c r="D285" s="49">
        <v>0.35485259432628924</v>
      </c>
      <c r="E285" s="49">
        <v>0.40217993509944255</v>
      </c>
      <c r="F285" s="49">
        <v>0.10619011114503127</v>
      </c>
    </row>
    <row r="286" spans="2:6">
      <c r="B286" s="25">
        <v>45291</v>
      </c>
      <c r="C286" s="49">
        <v>0.13677735942923691</v>
      </c>
      <c r="D286" s="49">
        <v>0.35485259432628924</v>
      </c>
      <c r="E286" s="49">
        <v>0.40217993509944255</v>
      </c>
      <c r="F286" s="49">
        <v>0.10619011114503127</v>
      </c>
    </row>
    <row r="287" spans="2:6">
      <c r="B287" s="25">
        <v>45322</v>
      </c>
      <c r="C287" s="49">
        <v>0.13677735942923691</v>
      </c>
      <c r="D287" s="49">
        <v>0.35485259432628924</v>
      </c>
      <c r="E287" s="49">
        <v>0.40217993509944255</v>
      </c>
      <c r="F287" s="49">
        <v>0.10619011114503127</v>
      </c>
    </row>
    <row r="288" spans="2:6">
      <c r="B288" s="25">
        <v>45351</v>
      </c>
      <c r="C288" s="49">
        <v>0.13677735942923691</v>
      </c>
      <c r="D288" s="49">
        <v>0.35485259432628924</v>
      </c>
      <c r="E288" s="49">
        <v>0.40217993509944255</v>
      </c>
      <c r="F288" s="49">
        <v>0.10619011114503127</v>
      </c>
    </row>
    <row r="289" spans="2:6">
      <c r="B289" s="25">
        <v>45382</v>
      </c>
      <c r="C289" s="49">
        <v>0.13677735942923691</v>
      </c>
      <c r="D289" s="49">
        <v>0.35485259432628924</v>
      </c>
      <c r="E289" s="49">
        <v>0.40217993509944255</v>
      </c>
      <c r="F289" s="49">
        <v>0.10619011114503127</v>
      </c>
    </row>
    <row r="290" spans="2:6">
      <c r="B290" s="25">
        <v>45412</v>
      </c>
      <c r="C290" s="49">
        <v>0.13677735942923691</v>
      </c>
      <c r="D290" s="49">
        <v>0.35485259432628924</v>
      </c>
      <c r="E290" s="49">
        <v>0.40217993509944255</v>
      </c>
      <c r="F290" s="49">
        <v>0.10619011114503127</v>
      </c>
    </row>
    <row r="291" spans="2:6">
      <c r="B291" s="25">
        <v>45443</v>
      </c>
      <c r="C291" s="49">
        <v>0.13677735942923691</v>
      </c>
      <c r="D291" s="49">
        <v>0.35485259432628924</v>
      </c>
      <c r="E291" s="49">
        <v>0.40217993509944255</v>
      </c>
      <c r="F291" s="49">
        <v>0.10619011114503127</v>
      </c>
    </row>
    <row r="292" spans="2:6">
      <c r="B292" s="25">
        <v>45473</v>
      </c>
      <c r="C292" s="49">
        <v>0.13677735942923691</v>
      </c>
      <c r="D292" s="49">
        <v>0.35485259432628924</v>
      </c>
      <c r="E292" s="49">
        <v>0.40217993509944255</v>
      </c>
      <c r="F292" s="49">
        <v>0.10619011114503127</v>
      </c>
    </row>
    <row r="293" spans="2:6">
      <c r="B293" s="25">
        <v>45504</v>
      </c>
      <c r="C293" s="49">
        <v>0.13677735942923691</v>
      </c>
      <c r="D293" s="49">
        <v>0.35485259432628924</v>
      </c>
      <c r="E293" s="49">
        <v>0.40217993509944255</v>
      </c>
      <c r="F293" s="49">
        <v>0.10619011114503127</v>
      </c>
    </row>
    <row r="294" spans="2:6">
      <c r="B294" s="25">
        <v>45535</v>
      </c>
      <c r="C294" s="49">
        <v>0.13677735942923691</v>
      </c>
      <c r="D294" s="49">
        <v>0.35485259432628924</v>
      </c>
      <c r="E294" s="49">
        <v>0.40217993509944255</v>
      </c>
      <c r="F294" s="49">
        <v>0.10619011114503127</v>
      </c>
    </row>
    <row r="295" spans="2:6">
      <c r="B295" s="25">
        <v>45565</v>
      </c>
      <c r="C295" s="49">
        <v>0.13677735942923691</v>
      </c>
      <c r="D295" s="49">
        <v>0.35485259432628924</v>
      </c>
      <c r="E295" s="49">
        <v>0.40217993509944255</v>
      </c>
      <c r="F295" s="49">
        <v>0.10619011114503127</v>
      </c>
    </row>
    <row r="296" spans="2:6">
      <c r="B296" s="25">
        <v>45596</v>
      </c>
      <c r="C296" s="49">
        <v>0.13677735942923691</v>
      </c>
      <c r="D296" s="49">
        <v>0.35485259432628924</v>
      </c>
      <c r="E296" s="49">
        <v>0.40217993509944255</v>
      </c>
      <c r="F296" s="49">
        <v>0.10619011114503127</v>
      </c>
    </row>
    <row r="297" spans="2:6">
      <c r="B297" s="25">
        <v>45626</v>
      </c>
      <c r="C297" s="49">
        <v>0.13677735942923691</v>
      </c>
      <c r="D297" s="49">
        <v>0.35485259432628924</v>
      </c>
      <c r="E297" s="49">
        <v>0.40217993509944255</v>
      </c>
      <c r="F297" s="49">
        <v>0.10619011114503127</v>
      </c>
    </row>
    <row r="298" spans="2:6">
      <c r="B298" s="25">
        <v>45657</v>
      </c>
      <c r="C298" s="49">
        <v>0.13677735942923691</v>
      </c>
      <c r="D298" s="49">
        <v>0.35485259432628924</v>
      </c>
      <c r="E298" s="49">
        <v>0.40217993509944255</v>
      </c>
      <c r="F298" s="49">
        <v>0.10619011114503127</v>
      </c>
    </row>
    <row r="299" spans="2:6">
      <c r="B299" s="25">
        <v>45688</v>
      </c>
      <c r="C299" s="49">
        <v>0.13677735942923691</v>
      </c>
      <c r="D299" s="49">
        <v>0.35485259432628924</v>
      </c>
      <c r="E299" s="49">
        <v>0.40217993509944255</v>
      </c>
      <c r="F299" s="49">
        <v>0.10619011114503127</v>
      </c>
    </row>
    <row r="300" spans="2:6">
      <c r="B300" s="147">
        <v>45716</v>
      </c>
      <c r="C300" s="49">
        <v>0.13677735942923691</v>
      </c>
      <c r="D300" s="49">
        <v>0.35485259432628924</v>
      </c>
      <c r="E300" s="49">
        <v>0.40217993509944255</v>
      </c>
      <c r="F300" s="49">
        <v>0.10619011114503127</v>
      </c>
    </row>
    <row r="301" spans="2:6">
      <c r="B301" s="25">
        <v>45747</v>
      </c>
      <c r="C301" s="49">
        <v>0.13677735942923691</v>
      </c>
      <c r="D301" s="49">
        <v>0.35485259432628924</v>
      </c>
      <c r="E301" s="49">
        <v>0.40217993509944255</v>
      </c>
      <c r="F301" s="49">
        <v>0.10619011114503127</v>
      </c>
    </row>
    <row r="302" spans="2:6">
      <c r="B302" s="25">
        <v>45777</v>
      </c>
      <c r="C302" s="49">
        <v>0.13677735942923691</v>
      </c>
      <c r="D302" s="49">
        <v>0.35485259432628924</v>
      </c>
      <c r="E302" s="49">
        <v>0.40217993509944255</v>
      </c>
      <c r="F302" s="49">
        <v>0.10619011114503127</v>
      </c>
    </row>
    <row r="303" spans="2:6">
      <c r="B303" s="25">
        <v>45808</v>
      </c>
      <c r="C303" s="49">
        <v>0.13677735942923691</v>
      </c>
      <c r="D303" s="49">
        <v>0.35485259432628924</v>
      </c>
      <c r="E303" s="49">
        <v>0.40217993509944255</v>
      </c>
      <c r="F303" s="49">
        <v>0.10619011114503127</v>
      </c>
    </row>
    <row r="304" spans="2:6">
      <c r="B304" s="25">
        <v>45838</v>
      </c>
      <c r="C304" s="49">
        <v>0.13677735942923691</v>
      </c>
      <c r="D304" s="49">
        <v>0.35485259432628924</v>
      </c>
      <c r="E304" s="49">
        <v>0.40217993509944255</v>
      </c>
      <c r="F304" s="49">
        <v>0.10619011114503127</v>
      </c>
    </row>
  </sheetData>
  <mergeCells count="1">
    <mergeCell ref="C2:F2"/>
  </mergeCells>
  <hyperlinks>
    <hyperlink ref="A1" location="Contents!A1" display="Back to Contents"/>
  </hyperlinks>
  <pageMargins left="0.7" right="0.7" top="0.75" bottom="0.75" header="0.3" footer="0.3"/>
  <pageSetup paperSize="9" orientation="portrait" r:id="rId1"/>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sheetPr codeName="Sheet2"/>
  <dimension ref="B2:D63"/>
  <sheetViews>
    <sheetView showGridLines="0" topLeftCell="A28" workbookViewId="0">
      <selection activeCell="B63" sqref="B63"/>
    </sheetView>
  </sheetViews>
  <sheetFormatPr defaultRowHeight="12.75"/>
  <cols>
    <col min="2" max="2" width="49.7109375" customWidth="1"/>
    <col min="3" max="3" width="3.85546875" customWidth="1"/>
    <col min="4" max="4" width="49.7109375" customWidth="1"/>
  </cols>
  <sheetData>
    <row r="2" spans="2:4">
      <c r="B2" s="150" t="s">
        <v>83</v>
      </c>
      <c r="C2" s="151"/>
      <c r="D2" s="68" t="s">
        <v>84</v>
      </c>
    </row>
    <row r="3" spans="2:4">
      <c r="B3" s="96"/>
      <c r="C3" s="95"/>
      <c r="D3" s="97"/>
    </row>
    <row r="4" spans="2:4" ht="14.25">
      <c r="B4" s="152" t="s">
        <v>113</v>
      </c>
      <c r="C4" s="153"/>
      <c r="D4" s="154"/>
    </row>
    <row r="5" spans="2:4">
      <c r="B5" s="98" t="s">
        <v>170</v>
      </c>
      <c r="C5" s="95"/>
      <c r="D5" s="99" t="s">
        <v>167</v>
      </c>
    </row>
    <row r="6" spans="2:4">
      <c r="B6" s="98" t="s">
        <v>85</v>
      </c>
      <c r="C6" s="95"/>
      <c r="D6" s="99" t="s">
        <v>85</v>
      </c>
    </row>
    <row r="7" spans="2:4">
      <c r="B7" s="98"/>
      <c r="C7" s="95"/>
      <c r="D7" s="100" t="s">
        <v>106</v>
      </c>
    </row>
    <row r="8" spans="2:4">
      <c r="B8" s="96"/>
      <c r="C8" s="95"/>
      <c r="D8" s="97"/>
    </row>
    <row r="9" spans="2:4" ht="14.25">
      <c r="B9" s="152" t="s">
        <v>114</v>
      </c>
      <c r="C9" s="153"/>
      <c r="D9" s="154"/>
    </row>
    <row r="10" spans="2:4">
      <c r="B10" s="98" t="s">
        <v>14</v>
      </c>
      <c r="C10" s="95"/>
      <c r="D10" s="99" t="s">
        <v>107</v>
      </c>
    </row>
    <row r="11" spans="2:4">
      <c r="B11" s="98" t="s">
        <v>62</v>
      </c>
      <c r="C11" s="95"/>
      <c r="D11" s="99" t="s">
        <v>62</v>
      </c>
    </row>
    <row r="12" spans="2:4">
      <c r="B12" s="98" t="s">
        <v>46</v>
      </c>
      <c r="C12" s="95"/>
      <c r="D12" s="99" t="s">
        <v>46</v>
      </c>
    </row>
    <row r="13" spans="2:4">
      <c r="B13" s="98" t="s">
        <v>42</v>
      </c>
      <c r="C13" s="95"/>
      <c r="D13" s="99" t="s">
        <v>42</v>
      </c>
    </row>
    <row r="14" spans="2:4">
      <c r="B14" s="98" t="s">
        <v>8</v>
      </c>
      <c r="C14" s="95"/>
      <c r="D14" s="99" t="s">
        <v>8</v>
      </c>
    </row>
    <row r="15" spans="2:4">
      <c r="B15" s="98" t="s">
        <v>86</v>
      </c>
      <c r="C15" s="95"/>
      <c r="D15" s="99" t="s">
        <v>86</v>
      </c>
    </row>
    <row r="16" spans="2:4">
      <c r="B16" s="98" t="s">
        <v>87</v>
      </c>
      <c r="C16" s="95"/>
      <c r="D16" s="99" t="s">
        <v>118</v>
      </c>
    </row>
    <row r="17" spans="2:4">
      <c r="B17" s="98" t="s">
        <v>88</v>
      </c>
      <c r="C17" s="95"/>
      <c r="D17" s="97"/>
    </row>
    <row r="18" spans="2:4">
      <c r="B18" s="98" t="s">
        <v>89</v>
      </c>
      <c r="C18" s="95"/>
      <c r="D18" s="99"/>
    </row>
    <row r="19" spans="2:4">
      <c r="B19" s="98" t="s">
        <v>90</v>
      </c>
      <c r="C19" s="95"/>
      <c r="D19" s="99"/>
    </row>
    <row r="20" spans="2:4">
      <c r="B20" s="98" t="s">
        <v>91</v>
      </c>
      <c r="C20" s="95"/>
      <c r="D20" s="99" t="s">
        <v>91</v>
      </c>
    </row>
    <row r="21" spans="2:4">
      <c r="B21" s="98" t="s">
        <v>15</v>
      </c>
      <c r="C21" s="95"/>
      <c r="D21" s="99" t="s">
        <v>15</v>
      </c>
    </row>
    <row r="22" spans="2:4">
      <c r="B22" s="96"/>
      <c r="C22" s="95"/>
      <c r="D22" s="97"/>
    </row>
    <row r="23" spans="2:4" ht="14.25">
      <c r="B23" s="152" t="s">
        <v>108</v>
      </c>
      <c r="C23" s="153"/>
      <c r="D23" s="154"/>
    </row>
    <row r="24" spans="2:4">
      <c r="B24" s="98" t="s">
        <v>144</v>
      </c>
      <c r="C24" s="95"/>
      <c r="D24" s="99" t="s">
        <v>143</v>
      </c>
    </row>
    <row r="25" spans="2:4">
      <c r="B25" s="96"/>
      <c r="C25" s="95"/>
      <c r="D25" s="97"/>
    </row>
    <row r="26" spans="2:4" ht="14.25">
      <c r="B26" s="152" t="s">
        <v>115</v>
      </c>
      <c r="C26" s="153"/>
      <c r="D26" s="154"/>
    </row>
    <row r="27" spans="2:4">
      <c r="B27" s="98" t="s">
        <v>92</v>
      </c>
      <c r="C27" s="95"/>
      <c r="D27" s="100" t="s">
        <v>109</v>
      </c>
    </row>
    <row r="28" spans="2:4">
      <c r="B28" s="98" t="s">
        <v>93</v>
      </c>
      <c r="C28" s="95"/>
      <c r="D28" s="100"/>
    </row>
    <row r="29" spans="2:4">
      <c r="B29" s="98" t="s">
        <v>94</v>
      </c>
      <c r="C29" s="95"/>
      <c r="D29" s="100"/>
    </row>
    <row r="30" spans="2:4">
      <c r="B30" s="96"/>
      <c r="C30" s="95"/>
      <c r="D30" s="97"/>
    </row>
    <row r="31" spans="2:4" ht="14.25">
      <c r="B31" s="152" t="s">
        <v>110</v>
      </c>
      <c r="C31" s="153"/>
      <c r="D31" s="154"/>
    </row>
    <row r="32" spans="2:4">
      <c r="B32" s="98" t="s">
        <v>95</v>
      </c>
      <c r="C32" s="95"/>
      <c r="D32" s="99" t="s">
        <v>110</v>
      </c>
    </row>
    <row r="33" spans="2:4">
      <c r="B33" s="98" t="s">
        <v>96</v>
      </c>
      <c r="C33" s="95"/>
      <c r="D33" s="99"/>
    </row>
    <row r="34" spans="2:4">
      <c r="B34" s="101" t="s">
        <v>97</v>
      </c>
      <c r="C34" s="95"/>
      <c r="D34" s="99"/>
    </row>
    <row r="35" spans="2:4">
      <c r="B35" s="96"/>
      <c r="C35" s="95"/>
      <c r="D35" s="97"/>
    </row>
    <row r="36" spans="2:4" ht="14.25">
      <c r="B36" s="152" t="s">
        <v>116</v>
      </c>
      <c r="C36" s="153"/>
      <c r="D36" s="154"/>
    </row>
    <row r="37" spans="2:4">
      <c r="B37" s="98" t="s">
        <v>98</v>
      </c>
      <c r="C37" s="95"/>
      <c r="D37" s="99" t="s">
        <v>132</v>
      </c>
    </row>
    <row r="38" spans="2:4">
      <c r="B38" s="98" t="s">
        <v>99</v>
      </c>
      <c r="C38" s="95"/>
      <c r="D38" s="99" t="s">
        <v>131</v>
      </c>
    </row>
    <row r="39" spans="2:4">
      <c r="B39" s="98" t="s">
        <v>100</v>
      </c>
      <c r="C39" s="95"/>
      <c r="D39" s="99"/>
    </row>
    <row r="40" spans="2:4">
      <c r="B40" s="98" t="s">
        <v>101</v>
      </c>
      <c r="C40" s="95"/>
      <c r="D40" s="99"/>
    </row>
    <row r="41" spans="2:4">
      <c r="B41" s="98" t="s">
        <v>102</v>
      </c>
      <c r="C41" s="95"/>
      <c r="D41" s="99"/>
    </row>
    <row r="42" spans="2:4">
      <c r="B42" s="98" t="s">
        <v>33</v>
      </c>
      <c r="C42" s="95"/>
      <c r="D42" s="99"/>
    </row>
    <row r="43" spans="2:4">
      <c r="B43" s="96"/>
      <c r="C43" s="95"/>
      <c r="D43" s="97"/>
    </row>
    <row r="44" spans="2:4" ht="14.25">
      <c r="B44" s="152" t="s">
        <v>117</v>
      </c>
      <c r="C44" s="153"/>
      <c r="D44" s="154"/>
    </row>
    <row r="45" spans="2:4">
      <c r="B45" s="98" t="s">
        <v>7</v>
      </c>
      <c r="C45" s="95"/>
      <c r="D45" s="99" t="s">
        <v>133</v>
      </c>
    </row>
    <row r="46" spans="2:4">
      <c r="B46" s="98" t="s">
        <v>16</v>
      </c>
      <c r="C46" s="95"/>
      <c r="D46" s="99" t="s">
        <v>134</v>
      </c>
    </row>
    <row r="47" spans="2:4">
      <c r="B47" s="98" t="s">
        <v>43</v>
      </c>
      <c r="C47" s="95"/>
      <c r="D47" s="99"/>
    </row>
    <row r="48" spans="2:4">
      <c r="B48" s="98" t="s">
        <v>103</v>
      </c>
      <c r="C48" s="95"/>
      <c r="D48" s="99"/>
    </row>
    <row r="49" spans="2:4">
      <c r="B49" s="96"/>
      <c r="C49" s="95"/>
      <c r="D49" s="97"/>
    </row>
    <row r="50" spans="2:4" ht="14.25">
      <c r="B50" s="152" t="s">
        <v>111</v>
      </c>
      <c r="C50" s="153"/>
      <c r="D50" s="154"/>
    </row>
    <row r="51" spans="2:4">
      <c r="B51" s="98" t="s">
        <v>104</v>
      </c>
      <c r="C51" s="95"/>
      <c r="D51" s="100" t="s">
        <v>111</v>
      </c>
    </row>
    <row r="52" spans="2:4">
      <c r="B52" s="98" t="s">
        <v>44</v>
      </c>
      <c r="C52" s="95"/>
      <c r="D52" s="100"/>
    </row>
    <row r="53" spans="2:4">
      <c r="B53" s="96"/>
      <c r="C53" s="95"/>
      <c r="D53" s="97"/>
    </row>
    <row r="54" spans="2:4" ht="14.25">
      <c r="B54" s="152" t="s">
        <v>47</v>
      </c>
      <c r="C54" s="153"/>
      <c r="D54" s="154"/>
    </row>
    <row r="55" spans="2:4">
      <c r="B55" s="98" t="s">
        <v>146</v>
      </c>
      <c r="C55" s="95"/>
      <c r="D55" s="141" t="s">
        <v>151</v>
      </c>
    </row>
    <row r="56" spans="2:4">
      <c r="B56" s="98" t="s">
        <v>147</v>
      </c>
      <c r="C56" s="95"/>
      <c r="D56" s="99" t="s">
        <v>152</v>
      </c>
    </row>
    <row r="57" spans="2:4">
      <c r="B57" s="98" t="s">
        <v>148</v>
      </c>
      <c r="C57" s="95"/>
      <c r="D57" s="97"/>
    </row>
    <row r="58" spans="2:4">
      <c r="B58" s="98" t="s">
        <v>145</v>
      </c>
      <c r="C58" s="95"/>
      <c r="D58" s="99"/>
    </row>
    <row r="59" spans="2:4">
      <c r="B59" s="98" t="s">
        <v>149</v>
      </c>
      <c r="C59" s="95"/>
      <c r="D59" s="99"/>
    </row>
    <row r="60" spans="2:4">
      <c r="B60" s="98" t="s">
        <v>150</v>
      </c>
      <c r="C60" s="95"/>
      <c r="D60" s="99"/>
    </row>
    <row r="61" spans="2:4">
      <c r="B61" s="96"/>
      <c r="C61" s="95"/>
      <c r="D61" s="97"/>
    </row>
    <row r="62" spans="2:4" ht="14.25">
      <c r="B62" s="152" t="s">
        <v>105</v>
      </c>
      <c r="C62" s="153"/>
      <c r="D62" s="154"/>
    </row>
    <row r="63" spans="2:4">
      <c r="B63" s="102" t="s">
        <v>135</v>
      </c>
      <c r="C63" s="67"/>
      <c r="D63" s="103" t="s">
        <v>135</v>
      </c>
    </row>
  </sheetData>
  <mergeCells count="11">
    <mergeCell ref="B2:C2"/>
    <mergeCell ref="B44:D44"/>
    <mergeCell ref="B50:D50"/>
    <mergeCell ref="B54:D54"/>
    <mergeCell ref="B62:D62"/>
    <mergeCell ref="B4:D4"/>
    <mergeCell ref="B9:D9"/>
    <mergeCell ref="B23:D23"/>
    <mergeCell ref="B26:D26"/>
    <mergeCell ref="B31:D31"/>
    <mergeCell ref="B36:D36"/>
  </mergeCells>
  <hyperlinks>
    <hyperlink ref="B5" location="'Prison pop chart'!A1" display="Prison population 1980-2025"/>
    <hyperlink ref="B6" location="'Incarceration rates chart'!A1" display="International incarceration rates"/>
    <hyperlink ref="B10" location="'Court disposals chart'!A1" display="Court disposals"/>
    <hyperlink ref="B11" location="'Numbers remanded chart'!A1" display="Numbers remanded"/>
    <hyperlink ref="B12" location="'Remand rate chart'!A1" display="Remand rate"/>
    <hyperlink ref="B13" location="'Remand time chart'!A1" display="Remand time"/>
    <hyperlink ref="B14" location="'Proportion convicted chart'!A1" display="Proportion convicted"/>
    <hyperlink ref="B15" location="'Sentence distribution all chart'!A1" display="Sentence distribution"/>
    <hyperlink ref="B16" location="'Sentence distrib other chart'!A1" display="Proportion receiving other sentences"/>
    <hyperlink ref="B17" location="'Sentence distrib monetary chart'!A1" display="Proportion receiving monetary sentences"/>
    <hyperlink ref="B18" location="'Sentence distrib comm chart'!A1" display="Proportion receiving community sentences"/>
    <hyperlink ref="B19" location="'Sentence distrib prison chart'!A1" display="Proportion receiving prison sentences"/>
    <hyperlink ref="B20" location="'Sentence length charts'!A1" display="Sentence length"/>
    <hyperlink ref="B21" location="'Proportion served chart'!A1" display="Proportion served"/>
    <hyperlink ref="B24" location="'Crown Law disposals chart'!A1" display="Crown Law disposals"/>
    <hyperlink ref="B27" location="'Written reports chart'!A1" display="Corrections written reports"/>
    <hyperlink ref="B28" location="'Oral reports chart'!A1" display="Corrections oral reports"/>
    <hyperlink ref="B29" location="'Total reports chart'!A1" display="Corrections total reports"/>
    <hyperlink ref="B32" location="'Fine impositions chart'!A1" display="Monetary penalties: impositions"/>
    <hyperlink ref="B33" location="'Fine receipts chart'!A1" display="Monetary penalties: receipts"/>
    <hyperlink ref="B34" location="'Remittals chart'!A1" display="'Monetary penalties: remittals to community work sentences"/>
    <hyperlink ref="B37" location="'Home Detention charts'!A1" display="Home Detention sentences"/>
    <hyperlink ref="B38" location="'Community Detention charts'!A1" display="Community Detention sentences"/>
    <hyperlink ref="B39" location="'Intensive Supervision charts'!A1" display="Intensive Supervision sentences"/>
    <hyperlink ref="B40" location="'Supervision charts'!A1" display="Supervision sentences"/>
    <hyperlink ref="B41" location="'Community Work charts'!A1" display="Community Work sentences"/>
    <hyperlink ref="B42" location="'Total Comm sentences charts'!A1" display="Total community sentences"/>
    <hyperlink ref="B45" location="'Parole charts'!A1" display="Parole"/>
    <hyperlink ref="B46" location="'Rel on Cond charts'!A1" display="Release on Conditions"/>
    <hyperlink ref="B47" location="'Post Det Cond charts'!A1" display="Post Detention Conditions"/>
    <hyperlink ref="B48" location="'Ext Sup Life Par chart'!A1" display="Extended Supervision and Life Parole"/>
    <hyperlink ref="B51" location="'Pre-release Enquiries chart'!A1" display="Pre-release Enquiries"/>
    <hyperlink ref="B52" location="'Parole Progress Reports chart'!A1" display="Parole Condition Progress Reports"/>
    <hyperlink ref="B55" location="'Prison population (shortterm)'!A1" display="Prison: total population (short-term forecast)"/>
    <hyperlink ref="B56" location="'Sentenced population(shortterm)'!A1" display="Prison: sentenced population (short-term forecast)"/>
    <hyperlink ref="B57" location="'Remand population (shortterm)'!A1" display="Prison: remand population (short-term forecast)"/>
    <hyperlink ref="B63" location="'Legal Aid chart'!A1" display="Legal Aid expenditure"/>
    <hyperlink ref="D5" location="'Prison pop table'!A1" display="Prison population 1979-2025"/>
    <hyperlink ref="D6" location="'Incarceration rates table'!A1" display="International incarceration rates"/>
    <hyperlink ref="D7" location="'Incarceration rates calcs'!A1" display="'Incarceration rates: underlying calculations"/>
    <hyperlink ref="D10" location="'Court disposals table'!A1" display="Court disposals "/>
    <hyperlink ref="D11" location="'Numbers remanded table'!A1" display="Numbers remanded"/>
    <hyperlink ref="D12" location="'Remand rate table'!A1" display="Remand rate"/>
    <hyperlink ref="D13" location="'Remand time table'!A1" display="Remand time"/>
    <hyperlink ref="D14" location="'Proportion convicted table'!A1" display="Proportion convicted"/>
    <hyperlink ref="D15" location="'All sentences table'!A1" display="Sentence distribution"/>
    <hyperlink ref="D20" location="'Sentence length table'!A1" display="Sentence length"/>
    <hyperlink ref="D21" location="'Proportion served table'!A1" display="Proportion served"/>
    <hyperlink ref="D24" location="'Crown law table'!Print_Titles" display="Crown Law disposals table"/>
    <hyperlink ref="D27" location="'Reports table'!A1" display="'Corrections reports"/>
    <hyperlink ref="D32" location="'Collections table'!A1" display="Monetary penalties"/>
    <hyperlink ref="D37" location="'Comm sentences tables - starts'!A1" display="Community sentences - starts"/>
    <hyperlink ref="D45" location="'Post sentence tables - starts'!A1" display="Post sentence management - starts"/>
    <hyperlink ref="D51" location="'PoI tables'!A1" display="'Provision of Information"/>
    <hyperlink ref="B58" location="'Prison population (longterm)'!A1" display="Prison: total population (long-term forecast)"/>
    <hyperlink ref="D63" location="'Legal Aid table'!A1" display="Legal Aid expenditure"/>
    <hyperlink ref="D16" location="'Sentence proportions table'!A1" display="Sentence proportions"/>
    <hyperlink ref="D38" location="'Comm sentences tables - musters'!A1" display="Community sentences - musters"/>
    <hyperlink ref="D46" location="'Post sentence tables - musters'!A1" display="Post sentence management - musters"/>
    <hyperlink ref="B59" location="'Sentenced population (longterm)'!A1" display="Prison: sentenced population population (long-term forecast)"/>
    <hyperlink ref="B60" location="'Remand population (longterm)'!A1" display="Prison: remand population (long-term forecast)"/>
    <hyperlink ref="D55" location="'Prison pop tables (shortterm)'!A1" display="Short-term forecast"/>
    <hyperlink ref="D56" location="'Prison pop tables (longterm)'!A1" display="Long-term forecast"/>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sheetPr codeName="Sheet20"/>
  <dimension ref="A1"/>
  <sheetViews>
    <sheetView showGridLines="0" workbookViewId="0"/>
  </sheetViews>
  <sheetFormatPr defaultRowHeight="12.75"/>
  <sheetData>
    <row r="1" spans="1:1">
      <c r="A1" s="41" t="s">
        <v>112</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0" orientation="landscape" r:id="rId1"/>
  <drawing r:id="rId2"/>
</worksheet>
</file>

<file path=xl/worksheets/sheet21.xml><?xml version="1.0" encoding="utf-8"?>
<worksheet xmlns="http://schemas.openxmlformats.org/spreadsheetml/2006/main" xmlns:r="http://schemas.openxmlformats.org/officeDocument/2006/relationships">
  <sheetPr codeName="Sheet21"/>
  <dimension ref="A1"/>
  <sheetViews>
    <sheetView showGridLines="0" workbookViewId="0"/>
  </sheetViews>
  <sheetFormatPr defaultRowHeight="12.75"/>
  <sheetData>
    <row r="1" spans="1:1">
      <c r="A1" s="41" t="s">
        <v>112</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0" orientation="landscape" r:id="rId1"/>
  <drawing r:id="rId2"/>
</worksheet>
</file>

<file path=xl/worksheets/sheet22.xml><?xml version="1.0" encoding="utf-8"?>
<worksheet xmlns="http://schemas.openxmlformats.org/spreadsheetml/2006/main" xmlns:r="http://schemas.openxmlformats.org/officeDocument/2006/relationships">
  <sheetPr codeName="Sheet22"/>
  <dimension ref="A1"/>
  <sheetViews>
    <sheetView showGridLines="0" workbookViewId="0"/>
  </sheetViews>
  <sheetFormatPr defaultRowHeight="12.75"/>
  <sheetData>
    <row r="1" spans="1:1">
      <c r="A1" s="41" t="s">
        <v>112</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0" orientation="landscape" r:id="rId1"/>
  <drawing r:id="rId2"/>
</worksheet>
</file>

<file path=xl/worksheets/sheet23.xml><?xml version="1.0" encoding="utf-8"?>
<worksheet xmlns="http://schemas.openxmlformats.org/spreadsheetml/2006/main" xmlns:r="http://schemas.openxmlformats.org/officeDocument/2006/relationships">
  <sheetPr codeName="Sheet23"/>
  <dimension ref="A1"/>
  <sheetViews>
    <sheetView showGridLines="0" workbookViewId="0"/>
  </sheetViews>
  <sheetFormatPr defaultRowHeight="12.75"/>
  <sheetData>
    <row r="1" spans="1:1">
      <c r="A1" s="41" t="s">
        <v>112</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0" orientation="landscape" r:id="rId1"/>
  <drawing r:id="rId2"/>
</worksheet>
</file>

<file path=xl/worksheets/sheet24.xml><?xml version="1.0" encoding="utf-8"?>
<worksheet xmlns="http://schemas.openxmlformats.org/spreadsheetml/2006/main" xmlns:r="http://schemas.openxmlformats.org/officeDocument/2006/relationships">
  <sheetPr codeName="Sheet24"/>
  <dimension ref="A1:J304"/>
  <sheetViews>
    <sheetView showGridLines="0" workbookViewId="0"/>
  </sheetViews>
  <sheetFormatPr defaultRowHeight="12.75"/>
  <cols>
    <col min="3" max="10" width="11.42578125" customWidth="1"/>
  </cols>
  <sheetData>
    <row r="1" spans="1:10">
      <c r="A1" s="41" t="s">
        <v>112</v>
      </c>
    </row>
    <row r="2" spans="1:10">
      <c r="C2" s="155" t="s">
        <v>64</v>
      </c>
      <c r="D2" s="155"/>
      <c r="E2" s="155"/>
      <c r="F2" s="155"/>
      <c r="G2" s="155" t="s">
        <v>0</v>
      </c>
      <c r="H2" s="155"/>
      <c r="I2" s="155"/>
      <c r="J2" s="155"/>
    </row>
    <row r="3" spans="1:10">
      <c r="B3" s="47" t="s">
        <v>11</v>
      </c>
      <c r="C3" s="57" t="s">
        <v>9</v>
      </c>
      <c r="D3" s="57" t="s">
        <v>10</v>
      </c>
      <c r="E3" s="57" t="s">
        <v>32</v>
      </c>
      <c r="F3" s="57" t="s">
        <v>63</v>
      </c>
      <c r="G3" s="57" t="s">
        <v>9</v>
      </c>
      <c r="H3" s="57" t="s">
        <v>10</v>
      </c>
      <c r="I3" s="57" t="s">
        <v>32</v>
      </c>
      <c r="J3" s="57" t="s">
        <v>63</v>
      </c>
    </row>
    <row r="4" spans="1:10">
      <c r="B4" s="45">
        <v>36707</v>
      </c>
      <c r="C4" s="49">
        <v>0.14138471879901413</v>
      </c>
      <c r="D4" s="49">
        <v>0.46896706251400405</v>
      </c>
      <c r="E4" s="49">
        <v>0.2946448577190231</v>
      </c>
      <c r="F4" s="49">
        <v>9.5003360967958778E-2</v>
      </c>
      <c r="G4" s="27"/>
      <c r="H4" s="27"/>
      <c r="I4" s="27"/>
      <c r="J4" s="27"/>
    </row>
    <row r="5" spans="1:10">
      <c r="B5" s="46">
        <v>36738</v>
      </c>
      <c r="C5" s="142">
        <v>0.14801067161582182</v>
      </c>
      <c r="D5" s="142">
        <v>0.46259134671151836</v>
      </c>
      <c r="E5" s="142">
        <v>0.29567335575919268</v>
      </c>
      <c r="F5" s="49">
        <v>9.3724625913467113E-2</v>
      </c>
      <c r="G5" s="27"/>
      <c r="H5" s="27"/>
      <c r="I5" s="27"/>
      <c r="J5" s="27"/>
    </row>
    <row r="6" spans="1:10">
      <c r="B6" s="45">
        <v>36769</v>
      </c>
      <c r="C6" s="49">
        <v>0.14079810691620953</v>
      </c>
      <c r="D6" s="49">
        <v>0.4579972033989459</v>
      </c>
      <c r="E6" s="49">
        <v>0.30396902226524686</v>
      </c>
      <c r="F6" s="49">
        <v>9.7235667419597716E-2</v>
      </c>
      <c r="G6" s="27"/>
      <c r="H6" s="27"/>
      <c r="I6" s="27"/>
      <c r="J6" s="27"/>
    </row>
    <row r="7" spans="1:10">
      <c r="B7" s="46">
        <v>36799</v>
      </c>
      <c r="C7" s="142">
        <v>0.14028912633563798</v>
      </c>
      <c r="D7" s="142">
        <v>0.47718416090509114</v>
      </c>
      <c r="E7" s="142">
        <v>0.2927718416090509</v>
      </c>
      <c r="F7" s="49">
        <v>8.9754871150219989E-2</v>
      </c>
      <c r="G7" s="27"/>
      <c r="H7" s="27"/>
      <c r="I7" s="27"/>
      <c r="J7" s="27"/>
    </row>
    <row r="8" spans="1:10">
      <c r="B8" s="45">
        <v>36830</v>
      </c>
      <c r="C8" s="49">
        <v>0.14311989883894702</v>
      </c>
      <c r="D8" s="49">
        <v>0.47580181630072421</v>
      </c>
      <c r="E8" s="49">
        <v>0.29325209794229223</v>
      </c>
      <c r="F8" s="49">
        <v>8.782618691803655E-2</v>
      </c>
      <c r="G8" s="27"/>
      <c r="H8" s="27"/>
      <c r="I8" s="27"/>
      <c r="J8" s="27"/>
    </row>
    <row r="9" spans="1:10">
      <c r="B9" s="46">
        <v>36860</v>
      </c>
      <c r="C9" s="142">
        <v>0.13657247875028716</v>
      </c>
      <c r="D9" s="142">
        <v>0.48391913622788879</v>
      </c>
      <c r="E9" s="142">
        <v>0.29152308752584427</v>
      </c>
      <c r="F9" s="49">
        <v>8.7985297495979789E-2</v>
      </c>
      <c r="G9" s="27"/>
      <c r="H9" s="27"/>
      <c r="I9" s="27"/>
      <c r="J9" s="27"/>
    </row>
    <row r="10" spans="1:10">
      <c r="B10" s="45">
        <v>36891</v>
      </c>
      <c r="C10" s="49">
        <v>0.14480179506357516</v>
      </c>
      <c r="D10" s="49">
        <v>0.47554225878833206</v>
      </c>
      <c r="E10" s="49">
        <v>0.28107703814510099</v>
      </c>
      <c r="F10" s="49">
        <v>9.8578908002991766E-2</v>
      </c>
      <c r="G10" s="27"/>
      <c r="H10" s="27"/>
      <c r="I10" s="27"/>
      <c r="J10" s="27"/>
    </row>
    <row r="11" spans="1:10">
      <c r="B11" s="46">
        <v>36922</v>
      </c>
      <c r="C11" s="142">
        <v>0.1370935096478208</v>
      </c>
      <c r="D11" s="142">
        <v>0.5319120226690055</v>
      </c>
      <c r="E11" s="142">
        <v>0.26609094589124277</v>
      </c>
      <c r="F11" s="49">
        <v>6.4903521791930915E-2</v>
      </c>
      <c r="G11" s="27"/>
      <c r="H11" s="27"/>
      <c r="I11" s="27"/>
      <c r="J11" s="27"/>
    </row>
    <row r="12" spans="1:10">
      <c r="B12" s="45">
        <v>36950</v>
      </c>
      <c r="C12" s="49">
        <v>0.14466524722025076</v>
      </c>
      <c r="D12" s="49">
        <v>0.47953631417080672</v>
      </c>
      <c r="E12" s="49">
        <v>0.29205110007097235</v>
      </c>
      <c r="F12" s="49">
        <v>8.3747338537970187E-2</v>
      </c>
      <c r="G12" s="27"/>
      <c r="H12" s="27"/>
      <c r="I12" s="27"/>
      <c r="J12" s="27"/>
    </row>
    <row r="13" spans="1:10">
      <c r="B13" s="46">
        <v>36981</v>
      </c>
      <c r="C13" s="142">
        <v>0.14041705962485593</v>
      </c>
      <c r="D13" s="142">
        <v>0.49544168500471547</v>
      </c>
      <c r="E13" s="142">
        <v>0.27402284396940163</v>
      </c>
      <c r="F13" s="49">
        <v>9.0118411401026929E-2</v>
      </c>
      <c r="G13" s="27"/>
      <c r="H13" s="27"/>
      <c r="I13" s="27"/>
      <c r="J13" s="27"/>
    </row>
    <row r="14" spans="1:10">
      <c r="B14" s="45">
        <v>37011</v>
      </c>
      <c r="C14" s="49">
        <v>0.13759959529530796</v>
      </c>
      <c r="D14" s="49">
        <v>0.49766030099911474</v>
      </c>
      <c r="E14" s="49">
        <v>0.27823447578095356</v>
      </c>
      <c r="F14" s="49">
        <v>8.6505627924623754E-2</v>
      </c>
      <c r="G14" s="27"/>
      <c r="H14" s="27"/>
      <c r="I14" s="27"/>
      <c r="J14" s="27"/>
    </row>
    <row r="15" spans="1:10">
      <c r="B15" s="46">
        <v>37042</v>
      </c>
      <c r="C15" s="142">
        <v>0.14260798194316199</v>
      </c>
      <c r="D15" s="142">
        <v>0.48579049964091514</v>
      </c>
      <c r="E15" s="142">
        <v>0.28798604698881708</v>
      </c>
      <c r="F15" s="49">
        <v>8.3615471427105778E-2</v>
      </c>
      <c r="G15" s="27"/>
      <c r="H15" s="27"/>
      <c r="I15" s="27"/>
      <c r="J15" s="27"/>
    </row>
    <row r="16" spans="1:10">
      <c r="B16" s="45">
        <v>37072</v>
      </c>
      <c r="C16" s="49">
        <v>0.12677106636838181</v>
      </c>
      <c r="D16" s="49">
        <v>0.4905543127019637</v>
      </c>
      <c r="E16" s="49">
        <v>0.28921203082276908</v>
      </c>
      <c r="F16" s="49">
        <v>9.3462590106885415E-2</v>
      </c>
      <c r="G16" s="27"/>
      <c r="H16" s="27"/>
      <c r="I16" s="27"/>
      <c r="J16" s="27"/>
    </row>
    <row r="17" spans="2:10">
      <c r="B17" s="46">
        <v>37103</v>
      </c>
      <c r="C17" s="142">
        <v>0.14637030030740128</v>
      </c>
      <c r="D17" s="142">
        <v>0.49515251832584534</v>
      </c>
      <c r="E17" s="142">
        <v>0.28198155592338614</v>
      </c>
      <c r="F17" s="49">
        <v>7.6495625443367229E-2</v>
      </c>
      <c r="G17" s="27"/>
      <c r="H17" s="27"/>
      <c r="I17" s="27"/>
      <c r="J17" s="27"/>
    </row>
    <row r="18" spans="2:10">
      <c r="B18" s="45">
        <v>37134</v>
      </c>
      <c r="C18" s="49">
        <v>0.13928229155574487</v>
      </c>
      <c r="D18" s="49">
        <v>0.48003407517836227</v>
      </c>
      <c r="E18" s="49">
        <v>0.28740283249920134</v>
      </c>
      <c r="F18" s="49">
        <v>9.3280800766691513E-2</v>
      </c>
      <c r="G18" s="27"/>
      <c r="H18" s="27"/>
      <c r="I18" s="27"/>
      <c r="J18" s="27"/>
    </row>
    <row r="19" spans="2:10">
      <c r="B19" s="46">
        <v>37164</v>
      </c>
      <c r="C19" s="142">
        <v>0.13369055592766244</v>
      </c>
      <c r="D19" s="142">
        <v>0.49122572002679171</v>
      </c>
      <c r="E19" s="142">
        <v>0.28653717347622237</v>
      </c>
      <c r="F19" s="49">
        <v>8.8546550569323507E-2</v>
      </c>
      <c r="G19" s="27"/>
      <c r="H19" s="27"/>
      <c r="I19" s="27"/>
      <c r="J19" s="27"/>
    </row>
    <row r="20" spans="2:10">
      <c r="B20" s="45">
        <v>37195</v>
      </c>
      <c r="C20" s="49">
        <v>0.13611012222617777</v>
      </c>
      <c r="D20" s="49">
        <v>0.50231399074403704</v>
      </c>
      <c r="E20" s="49">
        <v>0.28028954550848462</v>
      </c>
      <c r="F20" s="49">
        <v>8.1286341521300584E-2</v>
      </c>
      <c r="G20" s="27"/>
      <c r="H20" s="27"/>
      <c r="I20" s="27"/>
      <c r="J20" s="27"/>
    </row>
    <row r="21" spans="2:10">
      <c r="B21" s="46">
        <v>37225</v>
      </c>
      <c r="C21" s="142">
        <v>0.13332481145340663</v>
      </c>
      <c r="D21" s="142">
        <v>0.5017256806851591</v>
      </c>
      <c r="E21" s="142">
        <v>0.27777067621117218</v>
      </c>
      <c r="F21" s="49">
        <v>8.7178831650262051E-2</v>
      </c>
      <c r="G21" s="27"/>
      <c r="H21" s="27"/>
      <c r="I21" s="27"/>
      <c r="J21" s="27"/>
    </row>
    <row r="22" spans="2:10">
      <c r="B22" s="45">
        <v>37256</v>
      </c>
      <c r="C22" s="49">
        <v>0.14399160922984716</v>
      </c>
      <c r="D22" s="49">
        <v>0.48771351513335331</v>
      </c>
      <c r="E22" s="49">
        <v>0.27809409649385675</v>
      </c>
      <c r="F22" s="49">
        <v>9.0200779142942764E-2</v>
      </c>
      <c r="G22" s="27"/>
      <c r="H22" s="27"/>
      <c r="I22" s="27"/>
      <c r="J22" s="27"/>
    </row>
    <row r="23" spans="2:10">
      <c r="B23" s="46">
        <v>37287</v>
      </c>
      <c r="C23" s="142">
        <v>0.12337425550018233</v>
      </c>
      <c r="D23" s="142">
        <v>0.60216360763340226</v>
      </c>
      <c r="E23" s="142">
        <v>0.22049349702200072</v>
      </c>
      <c r="F23" s="49">
        <v>5.3968639844414731E-2</v>
      </c>
      <c r="G23" s="27"/>
      <c r="H23" s="27"/>
      <c r="I23" s="27"/>
      <c r="J23" s="27"/>
    </row>
    <row r="24" spans="2:10">
      <c r="B24" s="45">
        <v>37315</v>
      </c>
      <c r="C24" s="49">
        <v>0.13407118601433782</v>
      </c>
      <c r="D24" s="49">
        <v>0.51113067538674384</v>
      </c>
      <c r="E24" s="49">
        <v>0.2680166016853226</v>
      </c>
      <c r="F24" s="49">
        <v>8.6781536913595775E-2</v>
      </c>
      <c r="G24" s="27"/>
      <c r="H24" s="27"/>
      <c r="I24" s="27"/>
      <c r="J24" s="27"/>
    </row>
    <row r="25" spans="2:10">
      <c r="B25" s="46">
        <v>37346</v>
      </c>
      <c r="C25" s="142">
        <v>0.13817646336973863</v>
      </c>
      <c r="D25" s="142">
        <v>0.48705362621180515</v>
      </c>
      <c r="E25" s="142">
        <v>0.28543379555773712</v>
      </c>
      <c r="F25" s="49">
        <v>8.9336114860719101E-2</v>
      </c>
      <c r="G25" s="27"/>
      <c r="H25" s="27"/>
      <c r="I25" s="27"/>
      <c r="J25" s="27"/>
    </row>
    <row r="26" spans="2:10">
      <c r="B26" s="45">
        <v>37376</v>
      </c>
      <c r="C26" s="49">
        <v>0.1395656779661017</v>
      </c>
      <c r="D26" s="49">
        <v>0.51363877118644063</v>
      </c>
      <c r="E26" s="49">
        <v>0.2635063559322034</v>
      </c>
      <c r="F26" s="49">
        <v>8.328919491525423E-2</v>
      </c>
      <c r="G26" s="27"/>
      <c r="H26" s="27"/>
      <c r="I26" s="27"/>
      <c r="J26" s="27"/>
    </row>
    <row r="27" spans="2:10">
      <c r="B27" s="46">
        <v>37407</v>
      </c>
      <c r="C27" s="142">
        <v>0.14253316702573987</v>
      </c>
      <c r="D27" s="142">
        <v>0.49143893865517635</v>
      </c>
      <c r="E27" s="142">
        <v>0.26828438598480553</v>
      </c>
      <c r="F27" s="49">
        <v>9.7743508334278265E-2</v>
      </c>
      <c r="G27" s="27"/>
      <c r="H27" s="27"/>
      <c r="I27" s="27"/>
      <c r="J27" s="27"/>
    </row>
    <row r="28" spans="2:10">
      <c r="B28" s="45">
        <v>37437</v>
      </c>
      <c r="C28" s="49">
        <v>0.13102990033222592</v>
      </c>
      <c r="D28" s="49">
        <v>0.50551495016611292</v>
      </c>
      <c r="E28" s="49">
        <v>0.26936877076411958</v>
      </c>
      <c r="F28" s="49">
        <v>9.4086378737541526E-2</v>
      </c>
      <c r="G28" s="27"/>
      <c r="H28" s="27"/>
      <c r="I28" s="27"/>
      <c r="J28" s="27"/>
    </row>
    <row r="29" spans="2:10">
      <c r="B29" s="46">
        <v>37468</v>
      </c>
      <c r="C29" s="142">
        <v>0.1546681664791901</v>
      </c>
      <c r="D29" s="142">
        <v>0.50168728908886384</v>
      </c>
      <c r="E29" s="142">
        <v>0.26119235095613047</v>
      </c>
      <c r="F29" s="49">
        <v>8.2452193475815519E-2</v>
      </c>
      <c r="G29" s="27"/>
      <c r="H29" s="27"/>
      <c r="I29" s="27"/>
      <c r="J29" s="27"/>
    </row>
    <row r="30" spans="2:10">
      <c r="B30" s="45">
        <v>37499</v>
      </c>
      <c r="C30" s="49">
        <v>0.15236567762630313</v>
      </c>
      <c r="D30" s="49">
        <v>0.49283995875816244</v>
      </c>
      <c r="E30" s="49">
        <v>0.26474968495818535</v>
      </c>
      <c r="F30" s="49">
        <v>9.0044678657349067E-2</v>
      </c>
      <c r="G30" s="27"/>
      <c r="H30" s="27"/>
      <c r="I30" s="27"/>
      <c r="J30" s="27"/>
    </row>
    <row r="31" spans="2:10">
      <c r="B31" s="46">
        <v>37529</v>
      </c>
      <c r="C31" s="142">
        <v>0.1463035019455253</v>
      </c>
      <c r="D31" s="142">
        <v>0.49559014267185475</v>
      </c>
      <c r="E31" s="142">
        <v>0.26874189364461737</v>
      </c>
      <c r="F31" s="49">
        <v>8.9364461738002596E-2</v>
      </c>
      <c r="G31" s="27"/>
      <c r="H31" s="27"/>
      <c r="I31" s="27"/>
      <c r="J31" s="27"/>
    </row>
    <row r="32" spans="2:10">
      <c r="B32" s="45">
        <v>37560</v>
      </c>
      <c r="C32" s="49">
        <v>0.1596332432114729</v>
      </c>
      <c r="D32" s="49">
        <v>0.49947102386270131</v>
      </c>
      <c r="E32" s="49">
        <v>0.25719995297989889</v>
      </c>
      <c r="F32" s="49">
        <v>8.369577994592689E-2</v>
      </c>
      <c r="G32" s="27"/>
      <c r="H32" s="27"/>
      <c r="I32" s="27"/>
      <c r="J32" s="27"/>
    </row>
    <row r="33" spans="2:10">
      <c r="B33" s="46">
        <v>37590</v>
      </c>
      <c r="C33" s="142">
        <v>0.15280391418893488</v>
      </c>
      <c r="D33" s="142">
        <v>0.49654999372726133</v>
      </c>
      <c r="E33" s="142">
        <v>0.25931501693639442</v>
      </c>
      <c r="F33" s="49">
        <v>9.133107514740936E-2</v>
      </c>
      <c r="G33" s="27"/>
      <c r="H33" s="27"/>
      <c r="I33" s="27"/>
      <c r="J33" s="27"/>
    </row>
    <row r="34" spans="2:10">
      <c r="B34" s="45">
        <v>37621</v>
      </c>
      <c r="C34" s="49">
        <v>0.16391623907918457</v>
      </c>
      <c r="D34" s="49">
        <v>0.51296630148384414</v>
      </c>
      <c r="E34" s="49">
        <v>0.23949521564276799</v>
      </c>
      <c r="F34" s="49">
        <v>8.3622243794203299E-2</v>
      </c>
      <c r="G34" s="27"/>
      <c r="H34" s="27"/>
      <c r="I34" s="27"/>
      <c r="J34" s="27"/>
    </row>
    <row r="35" spans="2:10">
      <c r="B35" s="46">
        <v>37652</v>
      </c>
      <c r="C35" s="142">
        <v>0.14267093257494964</v>
      </c>
      <c r="D35" s="142">
        <v>0.60433700675435476</v>
      </c>
      <c r="E35" s="142">
        <v>0.19954970968124186</v>
      </c>
      <c r="F35" s="49">
        <v>5.3442350989453727E-2</v>
      </c>
      <c r="G35" s="27"/>
      <c r="H35" s="27"/>
      <c r="I35" s="27"/>
      <c r="J35" s="27"/>
    </row>
    <row r="36" spans="2:10">
      <c r="B36" s="45">
        <v>37680</v>
      </c>
      <c r="C36" s="49">
        <v>0.16728624535315986</v>
      </c>
      <c r="D36" s="49">
        <v>0.50954151177199503</v>
      </c>
      <c r="E36" s="49">
        <v>0.23853779429987609</v>
      </c>
      <c r="F36" s="49">
        <v>8.4634448574969018E-2</v>
      </c>
      <c r="G36" s="27"/>
      <c r="H36" s="27"/>
      <c r="I36" s="27"/>
      <c r="J36" s="27"/>
    </row>
    <row r="37" spans="2:10">
      <c r="B37" s="46">
        <v>37711</v>
      </c>
      <c r="C37" s="142">
        <v>0.16243529701750062</v>
      </c>
      <c r="D37" s="142">
        <v>0.50801084545230468</v>
      </c>
      <c r="E37" s="142">
        <v>0.24673403993098347</v>
      </c>
      <c r="F37" s="49">
        <v>8.281981759921124E-2</v>
      </c>
      <c r="G37" s="27"/>
      <c r="H37" s="27"/>
      <c r="I37" s="27"/>
      <c r="J37" s="27"/>
    </row>
    <row r="38" spans="2:10">
      <c r="B38" s="45">
        <v>37741</v>
      </c>
      <c r="C38" s="49">
        <v>0.14731298946799892</v>
      </c>
      <c r="D38" s="49">
        <v>0.5369970294355928</v>
      </c>
      <c r="E38" s="49">
        <v>0.23656494733999459</v>
      </c>
      <c r="F38" s="49">
        <v>7.9125033756413721E-2</v>
      </c>
      <c r="G38" s="27"/>
      <c r="H38" s="27"/>
      <c r="I38" s="27"/>
      <c r="J38" s="27"/>
    </row>
    <row r="39" spans="2:10">
      <c r="B39" s="46">
        <v>37772</v>
      </c>
      <c r="C39" s="142">
        <v>0.14628143392188336</v>
      </c>
      <c r="D39" s="142">
        <v>0.50807918673087216</v>
      </c>
      <c r="E39" s="142">
        <v>0.25543071161048692</v>
      </c>
      <c r="F39" s="49">
        <v>9.020866773675762E-2</v>
      </c>
      <c r="G39" s="27"/>
      <c r="H39" s="27"/>
      <c r="I39" s="27"/>
      <c r="J39" s="27"/>
    </row>
    <row r="40" spans="2:10">
      <c r="B40" s="45">
        <v>37802</v>
      </c>
      <c r="C40" s="49">
        <v>0.14032033426183843</v>
      </c>
      <c r="D40" s="49">
        <v>0.50615134633240488</v>
      </c>
      <c r="E40" s="49">
        <v>0.26810584958217271</v>
      </c>
      <c r="F40" s="49">
        <v>8.5422469823584035E-2</v>
      </c>
      <c r="G40" s="27"/>
      <c r="H40" s="27"/>
      <c r="I40" s="27"/>
      <c r="J40" s="27"/>
    </row>
    <row r="41" spans="2:10">
      <c r="B41" s="46">
        <v>37833</v>
      </c>
      <c r="C41" s="142">
        <v>0.14004557696291692</v>
      </c>
      <c r="D41" s="142">
        <v>0.50466128029832191</v>
      </c>
      <c r="E41" s="142">
        <v>0.26393204889165112</v>
      </c>
      <c r="F41" s="49">
        <v>9.1361093847110011E-2</v>
      </c>
      <c r="G41" s="27"/>
      <c r="H41" s="27"/>
      <c r="I41" s="27"/>
      <c r="J41" s="27"/>
    </row>
    <row r="42" spans="2:10">
      <c r="B42" s="45">
        <v>37864</v>
      </c>
      <c r="C42" s="49">
        <v>0.12667271490133816</v>
      </c>
      <c r="D42" s="49">
        <v>0.52801088682240871</v>
      </c>
      <c r="E42" s="49">
        <v>0.25561351780449082</v>
      </c>
      <c r="F42" s="49">
        <v>8.9702880471762309E-2</v>
      </c>
      <c r="G42" s="27"/>
      <c r="H42" s="27"/>
      <c r="I42" s="27"/>
      <c r="J42" s="27"/>
    </row>
    <row r="43" spans="2:10">
      <c r="B43" s="46">
        <v>37894</v>
      </c>
      <c r="C43" s="142">
        <v>0.1117753816590157</v>
      </c>
      <c r="D43" s="142">
        <v>0.53111988897192275</v>
      </c>
      <c r="E43" s="142">
        <v>0.25888758407174123</v>
      </c>
      <c r="F43" s="49">
        <v>9.8217145297320382E-2</v>
      </c>
      <c r="G43" s="27"/>
      <c r="H43" s="27"/>
      <c r="I43" s="27"/>
      <c r="J43" s="27"/>
    </row>
    <row r="44" spans="2:10">
      <c r="B44" s="45">
        <v>37925</v>
      </c>
      <c r="C44" s="49">
        <v>0.12426169922762381</v>
      </c>
      <c r="D44" s="49">
        <v>0.52680599727396638</v>
      </c>
      <c r="E44" s="49">
        <v>0.25897319400272606</v>
      </c>
      <c r="F44" s="49">
        <v>8.9959109495683781E-2</v>
      </c>
      <c r="G44" s="27"/>
      <c r="H44" s="27"/>
      <c r="I44" s="27"/>
      <c r="J44" s="27"/>
    </row>
    <row r="45" spans="2:10">
      <c r="B45" s="46">
        <v>37955</v>
      </c>
      <c r="C45" s="142">
        <v>0.11213282247765007</v>
      </c>
      <c r="D45" s="142">
        <v>0.54227330779054916</v>
      </c>
      <c r="E45" s="142">
        <v>0.25593869731800767</v>
      </c>
      <c r="F45" s="49">
        <v>8.9655172413793102E-2</v>
      </c>
      <c r="G45" s="27"/>
      <c r="H45" s="27"/>
      <c r="I45" s="27"/>
      <c r="J45" s="27"/>
    </row>
    <row r="46" spans="2:10">
      <c r="B46" s="45">
        <v>37986</v>
      </c>
      <c r="C46" s="49">
        <v>0.13139329805996472</v>
      </c>
      <c r="D46" s="49">
        <v>0.51473922902494329</v>
      </c>
      <c r="E46" s="49">
        <v>0.25296044343663393</v>
      </c>
      <c r="F46" s="49">
        <v>0.10090702947845805</v>
      </c>
      <c r="G46" s="27"/>
      <c r="H46" s="27"/>
      <c r="I46" s="27"/>
      <c r="J46" s="27"/>
    </row>
    <row r="47" spans="2:10">
      <c r="B47" s="46">
        <v>38017</v>
      </c>
      <c r="C47" s="142">
        <v>8.9864634285064277E-2</v>
      </c>
      <c r="D47" s="142">
        <v>0.65840063701512908</v>
      </c>
      <c r="E47" s="142">
        <v>0.19633716300762144</v>
      </c>
      <c r="F47" s="49">
        <v>5.5397565692185187E-2</v>
      </c>
      <c r="G47" s="27"/>
      <c r="H47" s="27"/>
      <c r="I47" s="27"/>
      <c r="J47" s="27"/>
    </row>
    <row r="48" spans="2:10">
      <c r="B48" s="45">
        <v>38046</v>
      </c>
      <c r="C48" s="49">
        <v>0.1081867939909165</v>
      </c>
      <c r="D48" s="49">
        <v>0.55444276231512757</v>
      </c>
      <c r="E48" s="49">
        <v>0.2510772097356469</v>
      </c>
      <c r="F48" s="49">
        <v>8.6293233958309068E-2</v>
      </c>
      <c r="G48" s="27"/>
      <c r="H48" s="27"/>
      <c r="I48" s="27"/>
      <c r="J48" s="27"/>
    </row>
    <row r="49" spans="2:10">
      <c r="B49" s="46">
        <v>38077</v>
      </c>
      <c r="C49" s="142">
        <v>0.12049616066154754</v>
      </c>
      <c r="D49" s="142">
        <v>0.53514471352628468</v>
      </c>
      <c r="E49" s="142">
        <v>0.24630832841110456</v>
      </c>
      <c r="F49" s="49">
        <v>9.8050797401063206E-2</v>
      </c>
      <c r="G49" s="27"/>
      <c r="H49" s="27"/>
      <c r="I49" s="27"/>
      <c r="J49" s="27"/>
    </row>
    <row r="50" spans="2:10">
      <c r="B50" s="45">
        <v>38107</v>
      </c>
      <c r="C50" s="49">
        <v>0.11359256320145109</v>
      </c>
      <c r="D50" s="49">
        <v>0.56206779276725993</v>
      </c>
      <c r="E50" s="49">
        <v>0.22775195556059405</v>
      </c>
      <c r="F50" s="49">
        <v>9.6587688470694932E-2</v>
      </c>
      <c r="G50" s="27"/>
      <c r="H50" s="27"/>
      <c r="I50" s="27"/>
      <c r="J50" s="27"/>
    </row>
    <row r="51" spans="2:10">
      <c r="B51" s="46">
        <v>38138</v>
      </c>
      <c r="C51" s="142">
        <v>0.11114754098360656</v>
      </c>
      <c r="D51" s="142">
        <v>0.54120218579234969</v>
      </c>
      <c r="E51" s="142">
        <v>0.24775956284153006</v>
      </c>
      <c r="F51" s="49">
        <v>9.9890710382513667E-2</v>
      </c>
      <c r="G51" s="27"/>
      <c r="H51" s="27"/>
      <c r="I51" s="27"/>
      <c r="J51" s="27"/>
    </row>
    <row r="52" spans="2:10">
      <c r="B52" s="45">
        <v>38168</v>
      </c>
      <c r="C52" s="49">
        <v>0.11538461538461539</v>
      </c>
      <c r="D52" s="49">
        <v>0.52777777777777779</v>
      </c>
      <c r="E52" s="49">
        <v>0.25555555555555554</v>
      </c>
      <c r="F52" s="49">
        <v>0.10128205128205128</v>
      </c>
      <c r="G52" s="27"/>
      <c r="H52" s="27"/>
      <c r="I52" s="27"/>
      <c r="J52" s="27"/>
    </row>
    <row r="53" spans="2:10">
      <c r="B53" s="46">
        <v>38199</v>
      </c>
      <c r="C53" s="142">
        <v>0.12397953630129531</v>
      </c>
      <c r="D53" s="142">
        <v>0.50843583324262542</v>
      </c>
      <c r="E53" s="142">
        <v>0.26025906171764451</v>
      </c>
      <c r="F53" s="49">
        <v>0.10732556873843474</v>
      </c>
      <c r="G53" s="27"/>
      <c r="H53" s="27"/>
      <c r="I53" s="27"/>
      <c r="J53" s="27"/>
    </row>
    <row r="54" spans="2:10">
      <c r="B54" s="45">
        <v>38230</v>
      </c>
      <c r="C54" s="49">
        <v>0.12975993377483444</v>
      </c>
      <c r="D54" s="49">
        <v>0.5150041390728477</v>
      </c>
      <c r="E54" s="49">
        <v>0.25434602649006621</v>
      </c>
      <c r="F54" s="49">
        <v>0.10088990066225166</v>
      </c>
      <c r="G54" s="27"/>
      <c r="H54" s="27"/>
      <c r="I54" s="27"/>
      <c r="J54" s="27"/>
    </row>
    <row r="55" spans="2:10">
      <c r="B55" s="46">
        <v>38260</v>
      </c>
      <c r="C55" s="142">
        <v>0.12818890997259119</v>
      </c>
      <c r="D55" s="142">
        <v>0.51054185114906181</v>
      </c>
      <c r="E55" s="142">
        <v>0.26038372338182586</v>
      </c>
      <c r="F55" s="49">
        <v>0.10088551549652119</v>
      </c>
      <c r="G55" s="27"/>
      <c r="H55" s="27"/>
      <c r="I55" s="27"/>
      <c r="J55" s="27"/>
    </row>
    <row r="56" spans="2:10">
      <c r="B56" s="45">
        <v>38291</v>
      </c>
      <c r="C56" s="49">
        <v>0.12932862190812722</v>
      </c>
      <c r="D56" s="49">
        <v>0.51590106007067138</v>
      </c>
      <c r="E56" s="49">
        <v>0.25429917550058895</v>
      </c>
      <c r="F56" s="49">
        <v>0.10047114252061248</v>
      </c>
      <c r="G56" s="27"/>
      <c r="H56" s="27"/>
      <c r="I56" s="27"/>
      <c r="J56" s="27"/>
    </row>
    <row r="57" spans="2:10">
      <c r="B57" s="46">
        <v>38321</v>
      </c>
      <c r="C57" s="142">
        <v>0.12672836145890037</v>
      </c>
      <c r="D57" s="142">
        <v>0.5075666848121938</v>
      </c>
      <c r="E57" s="142">
        <v>0.26379967338051169</v>
      </c>
      <c r="F57" s="49">
        <v>0.10190528034839412</v>
      </c>
      <c r="G57" s="27"/>
      <c r="H57" s="27"/>
      <c r="I57" s="27"/>
      <c r="J57" s="27"/>
    </row>
    <row r="58" spans="2:10">
      <c r="B58" s="45">
        <v>38352</v>
      </c>
      <c r="C58" s="49">
        <v>0.13342092689918778</v>
      </c>
      <c r="D58" s="49">
        <v>0.51743908265647398</v>
      </c>
      <c r="E58" s="49">
        <v>0.2484472049689441</v>
      </c>
      <c r="F58" s="49">
        <v>0.10069278547539418</v>
      </c>
      <c r="G58" s="27"/>
      <c r="H58" s="27"/>
      <c r="I58" s="27"/>
      <c r="J58" s="27"/>
    </row>
    <row r="59" spans="2:10">
      <c r="B59" s="46">
        <v>38383</v>
      </c>
      <c r="C59" s="142">
        <v>0.10598735589438453</v>
      </c>
      <c r="D59" s="142">
        <v>0.62042890789636795</v>
      </c>
      <c r="E59" s="142">
        <v>0.21073509359117393</v>
      </c>
      <c r="F59" s="49">
        <v>6.284864261807363E-2</v>
      </c>
      <c r="G59" s="27"/>
      <c r="H59" s="27"/>
      <c r="I59" s="27"/>
      <c r="J59" s="27"/>
    </row>
    <row r="60" spans="2:10">
      <c r="B60" s="45">
        <v>38411</v>
      </c>
      <c r="C60" s="49">
        <v>0.13007689808296327</v>
      </c>
      <c r="D60" s="49">
        <v>0.52084912812736917</v>
      </c>
      <c r="E60" s="49">
        <v>0.25701288855193327</v>
      </c>
      <c r="F60" s="49">
        <v>9.2061085237734208E-2</v>
      </c>
      <c r="G60" s="27"/>
      <c r="H60" s="27"/>
      <c r="I60" s="27"/>
      <c r="J60" s="27"/>
    </row>
    <row r="61" spans="2:10">
      <c r="B61" s="46">
        <v>38442</v>
      </c>
      <c r="C61" s="142">
        <v>0.129958812052894</v>
      </c>
      <c r="D61" s="142">
        <v>0.51961846954259705</v>
      </c>
      <c r="E61" s="142">
        <v>0.2573162800780403</v>
      </c>
      <c r="F61" s="49">
        <v>9.3106438326468671E-2</v>
      </c>
      <c r="G61" s="27"/>
      <c r="H61" s="27"/>
      <c r="I61" s="27"/>
      <c r="J61" s="27"/>
    </row>
    <row r="62" spans="2:10">
      <c r="B62" s="45">
        <v>38472</v>
      </c>
      <c r="C62" s="49">
        <v>0.12630321459600347</v>
      </c>
      <c r="D62" s="49">
        <v>0.53029973935708075</v>
      </c>
      <c r="E62" s="49">
        <v>0.24315812337098175</v>
      </c>
      <c r="F62" s="49">
        <v>0.10023892267593397</v>
      </c>
      <c r="G62" s="27"/>
      <c r="H62" s="27"/>
      <c r="I62" s="27"/>
      <c r="J62" s="27"/>
    </row>
    <row r="63" spans="2:10">
      <c r="B63" s="46">
        <v>38503</v>
      </c>
      <c r="C63" s="142">
        <v>0.13337488314116547</v>
      </c>
      <c r="D63" s="142">
        <v>0.51043938921782483</v>
      </c>
      <c r="E63" s="142">
        <v>0.25895917731380491</v>
      </c>
      <c r="F63" s="49">
        <v>9.722655032720473E-2</v>
      </c>
      <c r="G63" s="27"/>
      <c r="H63" s="27"/>
      <c r="I63" s="27"/>
      <c r="J63" s="27"/>
    </row>
    <row r="64" spans="2:10">
      <c r="B64" s="45">
        <v>38533</v>
      </c>
      <c r="C64" s="49">
        <v>0.13143735588009223</v>
      </c>
      <c r="D64" s="49">
        <v>0.51378060832326777</v>
      </c>
      <c r="E64" s="49">
        <v>0.25046667398704292</v>
      </c>
      <c r="F64" s="49">
        <v>0.10431536180959701</v>
      </c>
      <c r="G64" s="27"/>
      <c r="H64" s="27"/>
      <c r="I64" s="27"/>
      <c r="J64" s="27"/>
    </row>
    <row r="65" spans="2:10">
      <c r="B65" s="46">
        <v>38564</v>
      </c>
      <c r="C65" s="142">
        <v>0.12573443008225618</v>
      </c>
      <c r="D65" s="142">
        <v>0.50070505287896594</v>
      </c>
      <c r="E65" s="142">
        <v>0.26874265569917744</v>
      </c>
      <c r="F65" s="49">
        <v>0.10481786133960047</v>
      </c>
      <c r="G65" s="27"/>
      <c r="H65" s="27"/>
      <c r="I65" s="27"/>
      <c r="J65" s="27"/>
    </row>
    <row r="66" spans="2:10">
      <c r="B66" s="45">
        <v>38595</v>
      </c>
      <c r="C66" s="49">
        <v>0.13351978454526622</v>
      </c>
      <c r="D66" s="49">
        <v>0.5140874249015952</v>
      </c>
      <c r="E66" s="49">
        <v>0.25492024031489541</v>
      </c>
      <c r="F66" s="49">
        <v>9.7472550238243222E-2</v>
      </c>
      <c r="G66" s="27"/>
      <c r="H66" s="27"/>
      <c r="I66" s="27"/>
      <c r="J66" s="27"/>
    </row>
    <row r="67" spans="2:10">
      <c r="B67" s="46">
        <v>38625</v>
      </c>
      <c r="C67" s="142">
        <v>0.13751339764201501</v>
      </c>
      <c r="D67" s="142">
        <v>0.50739549839228293</v>
      </c>
      <c r="E67" s="142">
        <v>0.25637727759914253</v>
      </c>
      <c r="F67" s="49">
        <v>9.8713826366559482E-2</v>
      </c>
      <c r="G67" s="27"/>
      <c r="H67" s="27"/>
      <c r="I67" s="27"/>
      <c r="J67" s="27"/>
    </row>
    <row r="68" spans="2:10">
      <c r="B68" s="45">
        <v>38656</v>
      </c>
      <c r="C68" s="49">
        <v>0.1394098673993549</v>
      </c>
      <c r="D68" s="49">
        <v>0.49301158762393982</v>
      </c>
      <c r="E68" s="49">
        <v>0.25898936805638512</v>
      </c>
      <c r="F68" s="49">
        <v>0.10858917692032015</v>
      </c>
      <c r="G68" s="27"/>
      <c r="H68" s="27"/>
      <c r="I68" s="27"/>
      <c r="J68" s="27"/>
    </row>
    <row r="69" spans="2:10">
      <c r="B69" s="46">
        <v>38686</v>
      </c>
      <c r="C69" s="142">
        <v>0.13579461065138979</v>
      </c>
      <c r="D69" s="142">
        <v>0.49713558243157224</v>
      </c>
      <c r="E69" s="142">
        <v>0.26469340123063867</v>
      </c>
      <c r="F69" s="49">
        <v>0.10237640568639932</v>
      </c>
      <c r="G69" s="27"/>
      <c r="H69" s="27"/>
      <c r="I69" s="27"/>
      <c r="J69" s="27"/>
    </row>
    <row r="70" spans="2:10">
      <c r="B70" s="45">
        <v>38717</v>
      </c>
      <c r="C70" s="49">
        <v>0.13783818438261317</v>
      </c>
      <c r="D70" s="49">
        <v>0.48788306193101677</v>
      </c>
      <c r="E70" s="49">
        <v>0.25092960635978973</v>
      </c>
      <c r="F70" s="49">
        <v>0.12334914732658032</v>
      </c>
      <c r="G70" s="27"/>
      <c r="H70" s="27"/>
      <c r="I70" s="27"/>
      <c r="J70" s="27"/>
    </row>
    <row r="71" spans="2:10">
      <c r="B71" s="46">
        <v>38748</v>
      </c>
      <c r="C71" s="142">
        <v>0.12</v>
      </c>
      <c r="D71" s="142">
        <v>0.59908045977011493</v>
      </c>
      <c r="E71" s="142">
        <v>0.20735632183908045</v>
      </c>
      <c r="F71" s="49">
        <v>7.3563218390804597E-2</v>
      </c>
      <c r="G71" s="27"/>
      <c r="H71" s="27"/>
      <c r="I71" s="27"/>
      <c r="J71" s="27"/>
    </row>
    <row r="72" spans="2:10">
      <c r="B72" s="45">
        <v>38776</v>
      </c>
      <c r="C72" s="49">
        <v>0.1357334525939177</v>
      </c>
      <c r="D72" s="49">
        <v>0.50559033989266544</v>
      </c>
      <c r="E72" s="49">
        <v>0.26252236135957069</v>
      </c>
      <c r="F72" s="49">
        <v>9.6153846153846159E-2</v>
      </c>
      <c r="G72" s="27"/>
      <c r="H72" s="27"/>
      <c r="I72" s="27"/>
      <c r="J72" s="27"/>
    </row>
    <row r="73" spans="2:10">
      <c r="B73" s="46">
        <v>38807</v>
      </c>
      <c r="C73" s="142">
        <v>0.14047644482427091</v>
      </c>
      <c r="D73" s="142">
        <v>0.5093472919559876</v>
      </c>
      <c r="E73" s="142">
        <v>0.2533917316526012</v>
      </c>
      <c r="F73" s="49">
        <v>9.6784531567140258E-2</v>
      </c>
      <c r="G73" s="27"/>
      <c r="H73" s="27"/>
      <c r="I73" s="27"/>
      <c r="J73" s="27"/>
    </row>
    <row r="74" spans="2:10">
      <c r="B74" s="45">
        <v>38837</v>
      </c>
      <c r="C74" s="49">
        <v>0.1464101935800049</v>
      </c>
      <c r="D74" s="49">
        <v>0.51776525361431025</v>
      </c>
      <c r="E74" s="49">
        <v>0.24797843665768193</v>
      </c>
      <c r="F74" s="49">
        <v>8.7846116148002945E-2</v>
      </c>
      <c r="G74" s="27"/>
      <c r="H74" s="27"/>
      <c r="I74" s="27"/>
      <c r="J74" s="27"/>
    </row>
    <row r="75" spans="2:10">
      <c r="B75" s="46">
        <v>38868</v>
      </c>
      <c r="C75" s="142">
        <v>0.14056907659269863</v>
      </c>
      <c r="D75" s="142">
        <v>0.51386900501073729</v>
      </c>
      <c r="E75" s="142">
        <v>0.25608446671438795</v>
      </c>
      <c r="F75" s="49">
        <v>8.9477451682176093E-2</v>
      </c>
      <c r="G75" s="27"/>
      <c r="H75" s="27"/>
      <c r="I75" s="27"/>
      <c r="J75" s="27"/>
    </row>
    <row r="76" spans="2:10">
      <c r="B76" s="45">
        <v>38898</v>
      </c>
      <c r="C76" s="49">
        <v>0.13662200568412505</v>
      </c>
      <c r="D76" s="49">
        <v>0.51421031262687777</v>
      </c>
      <c r="E76" s="49">
        <v>0.25030450669914739</v>
      </c>
      <c r="F76" s="49">
        <v>9.8863174989849784E-2</v>
      </c>
      <c r="G76" s="27"/>
      <c r="H76" s="27"/>
      <c r="I76" s="27"/>
      <c r="J76" s="27"/>
    </row>
    <row r="77" spans="2:10">
      <c r="B77" s="46">
        <v>38929</v>
      </c>
      <c r="C77" s="142">
        <v>0.13497854077253219</v>
      </c>
      <c r="D77" s="142">
        <v>0.50311158798283262</v>
      </c>
      <c r="E77" s="142">
        <v>0.26148068669527896</v>
      </c>
      <c r="F77" s="49">
        <v>0.10042918454935622</v>
      </c>
      <c r="G77" s="27"/>
      <c r="H77" s="27"/>
      <c r="I77" s="27"/>
      <c r="J77" s="27"/>
    </row>
    <row r="78" spans="2:10">
      <c r="B78" s="45">
        <v>38960</v>
      </c>
      <c r="C78" s="49">
        <v>0.13456897383917366</v>
      </c>
      <c r="D78" s="49">
        <v>0.49734530360073365</v>
      </c>
      <c r="E78" s="49">
        <v>0.26971715416545999</v>
      </c>
      <c r="F78" s="49">
        <v>9.8368568394632691E-2</v>
      </c>
      <c r="G78" s="27"/>
      <c r="H78" s="27"/>
      <c r="I78" s="27"/>
      <c r="J78" s="27"/>
    </row>
    <row r="79" spans="2:10">
      <c r="B79" s="46">
        <v>38990</v>
      </c>
      <c r="C79" s="142">
        <v>0.13767501060670342</v>
      </c>
      <c r="D79" s="142">
        <v>0.50519728468392022</v>
      </c>
      <c r="E79" s="142">
        <v>0.25763682647433178</v>
      </c>
      <c r="F79" s="49">
        <v>9.9490878235044544E-2</v>
      </c>
      <c r="G79" s="27"/>
      <c r="H79" s="27"/>
      <c r="I79" s="27"/>
      <c r="J79" s="27"/>
    </row>
    <row r="80" spans="2:10">
      <c r="B80" s="45">
        <v>39021</v>
      </c>
      <c r="C80" s="49">
        <v>0.1316394699375753</v>
      </c>
      <c r="D80" s="49">
        <v>0.51155404665425475</v>
      </c>
      <c r="E80" s="49">
        <v>0.26240280363596541</v>
      </c>
      <c r="F80" s="49">
        <v>9.4403679772204582E-2</v>
      </c>
      <c r="G80" s="27"/>
      <c r="H80" s="27"/>
      <c r="I80" s="27"/>
      <c r="J80" s="27"/>
    </row>
    <row r="81" spans="2:10">
      <c r="B81" s="46">
        <v>39051</v>
      </c>
      <c r="C81" s="142">
        <v>0.12947052947052948</v>
      </c>
      <c r="D81" s="142">
        <v>0.51918081918081915</v>
      </c>
      <c r="E81" s="142">
        <v>0.25674325674325676</v>
      </c>
      <c r="F81" s="49">
        <v>9.4605394605394605E-2</v>
      </c>
      <c r="G81" s="27"/>
      <c r="H81" s="27"/>
      <c r="I81" s="27"/>
      <c r="J81" s="27"/>
    </row>
    <row r="82" spans="2:10">
      <c r="B82" s="45">
        <v>39082</v>
      </c>
      <c r="C82" s="49">
        <v>0.14039196351534575</v>
      </c>
      <c r="D82" s="49">
        <v>0.49476149389868113</v>
      </c>
      <c r="E82" s="49">
        <v>0.2523111056329348</v>
      </c>
      <c r="F82" s="49">
        <v>0.11253543695303833</v>
      </c>
      <c r="G82" s="27"/>
      <c r="H82" s="27"/>
      <c r="I82" s="27"/>
      <c r="J82" s="27"/>
    </row>
    <row r="83" spans="2:10">
      <c r="B83" s="46">
        <v>39113</v>
      </c>
      <c r="C83" s="142">
        <v>0.10832973672852828</v>
      </c>
      <c r="D83" s="142">
        <v>0.60142425550280532</v>
      </c>
      <c r="E83" s="142">
        <v>0.22162278808804489</v>
      </c>
      <c r="F83" s="49">
        <v>6.8623219680621489E-2</v>
      </c>
      <c r="G83" s="27"/>
      <c r="H83" s="27"/>
      <c r="I83" s="27"/>
      <c r="J83" s="27"/>
    </row>
    <row r="84" spans="2:10">
      <c r="B84" s="45">
        <v>39141</v>
      </c>
      <c r="C84" s="49">
        <v>0.1361227644071539</v>
      </c>
      <c r="D84" s="49">
        <v>0.52141753146389935</v>
      </c>
      <c r="E84" s="49">
        <v>0.2604327666151468</v>
      </c>
      <c r="F84" s="49">
        <v>8.2026937513799955E-2</v>
      </c>
      <c r="G84" s="27"/>
      <c r="H84" s="27"/>
      <c r="I84" s="27"/>
      <c r="J84" s="27"/>
    </row>
    <row r="85" spans="2:10">
      <c r="B85" s="46">
        <v>39172</v>
      </c>
      <c r="C85" s="142">
        <v>0.13484806502262861</v>
      </c>
      <c r="D85" s="142">
        <v>0.51602475293248362</v>
      </c>
      <c r="E85" s="142">
        <v>0.2530710261383578</v>
      </c>
      <c r="F85" s="49">
        <v>9.6056155906529966E-2</v>
      </c>
      <c r="G85" s="27"/>
      <c r="H85" s="27"/>
      <c r="I85" s="27"/>
      <c r="J85" s="27"/>
    </row>
    <row r="86" spans="2:10">
      <c r="B86" s="45">
        <v>39202</v>
      </c>
      <c r="C86" s="49">
        <v>0.13836192207202092</v>
      </c>
      <c r="D86" s="49">
        <v>0.50971259797796209</v>
      </c>
      <c r="E86" s="49">
        <v>0.25934340565716235</v>
      </c>
      <c r="F86" s="49">
        <v>9.2582074292854713E-2</v>
      </c>
      <c r="G86" s="27"/>
      <c r="H86" s="27"/>
      <c r="I86" s="27"/>
      <c r="J86" s="27"/>
    </row>
    <row r="87" spans="2:10">
      <c r="B87" s="46">
        <v>39233</v>
      </c>
      <c r="C87" s="142">
        <v>0.14194802899063108</v>
      </c>
      <c r="D87" s="142">
        <v>0.50238642389959343</v>
      </c>
      <c r="E87" s="142">
        <v>0.25764539508573447</v>
      </c>
      <c r="F87" s="49">
        <v>9.8020152024041005E-2</v>
      </c>
      <c r="G87" s="27"/>
      <c r="H87" s="27"/>
      <c r="I87" s="27"/>
      <c r="J87" s="27"/>
    </row>
    <row r="88" spans="2:10">
      <c r="B88" s="45">
        <v>39263</v>
      </c>
      <c r="C88" s="49">
        <v>0.12859097127222982</v>
      </c>
      <c r="D88" s="49">
        <v>0.52384209497752587</v>
      </c>
      <c r="E88" s="49">
        <v>0.24956028923197185</v>
      </c>
      <c r="F88" s="49">
        <v>9.8006644518272429E-2</v>
      </c>
      <c r="G88" s="27"/>
      <c r="H88" s="27"/>
      <c r="I88" s="27"/>
      <c r="J88" s="27"/>
    </row>
    <row r="89" spans="2:10">
      <c r="B89" s="46">
        <v>39294</v>
      </c>
      <c r="C89" s="142">
        <v>0.14224057046350161</v>
      </c>
      <c r="D89" s="142">
        <v>0.49962469506474011</v>
      </c>
      <c r="E89" s="142">
        <v>0.25933571026458996</v>
      </c>
      <c r="F89" s="49">
        <v>9.8799024207168323E-2</v>
      </c>
      <c r="G89" s="27"/>
      <c r="H89" s="27"/>
      <c r="I89" s="27"/>
      <c r="J89" s="27"/>
    </row>
    <row r="90" spans="2:10">
      <c r="B90" s="45">
        <v>39325</v>
      </c>
      <c r="C90" s="49">
        <v>0.14670094258783206</v>
      </c>
      <c r="D90" s="49">
        <v>0.49511568123393318</v>
      </c>
      <c r="E90" s="49">
        <v>0.26041131105398457</v>
      </c>
      <c r="F90" s="49">
        <v>9.7772065124250213E-2</v>
      </c>
      <c r="G90" s="27"/>
      <c r="H90" s="27"/>
      <c r="I90" s="27"/>
      <c r="J90" s="27"/>
    </row>
    <row r="91" spans="2:10">
      <c r="B91" s="46">
        <v>39355</v>
      </c>
      <c r="C91" s="142">
        <v>0.13811206461383141</v>
      </c>
      <c r="D91" s="142">
        <v>0.5075214538112065</v>
      </c>
      <c r="E91" s="142">
        <v>0.25936395759717312</v>
      </c>
      <c r="F91" s="49">
        <v>9.5002523977788994E-2</v>
      </c>
      <c r="G91" s="27"/>
      <c r="H91" s="27"/>
      <c r="I91" s="27"/>
      <c r="J91" s="27"/>
    </row>
    <row r="92" spans="2:10">
      <c r="B92" s="45">
        <v>39386</v>
      </c>
      <c r="C92" s="49">
        <v>0.14968396858839303</v>
      </c>
      <c r="D92" s="49">
        <v>0.50756560045968202</v>
      </c>
      <c r="E92" s="49">
        <v>0.27647960160888718</v>
      </c>
      <c r="F92" s="49">
        <v>6.6270829343037727E-2</v>
      </c>
      <c r="G92" s="27"/>
      <c r="H92" s="27"/>
      <c r="I92" s="27"/>
      <c r="J92" s="27"/>
    </row>
    <row r="93" spans="2:10">
      <c r="B93" s="46">
        <v>39416</v>
      </c>
      <c r="C93" s="142">
        <v>0.15098821740782972</v>
      </c>
      <c r="D93" s="142">
        <v>0.49866970733561383</v>
      </c>
      <c r="E93" s="142">
        <v>0.28249714937286202</v>
      </c>
      <c r="F93" s="49">
        <v>6.784492588369441E-2</v>
      </c>
      <c r="G93" s="27"/>
      <c r="H93" s="27"/>
      <c r="I93" s="27"/>
      <c r="J93" s="27"/>
    </row>
    <row r="94" spans="2:10">
      <c r="B94" s="45">
        <v>39447</v>
      </c>
      <c r="C94" s="49">
        <v>0.14549848942598187</v>
      </c>
      <c r="D94" s="49">
        <v>0.49703927492447131</v>
      </c>
      <c r="E94" s="49">
        <v>0.28314199395770395</v>
      </c>
      <c r="F94" s="49">
        <v>7.4320241691842898E-2</v>
      </c>
      <c r="G94" s="27"/>
      <c r="H94" s="27"/>
      <c r="I94" s="27"/>
      <c r="J94" s="27"/>
    </row>
    <row r="95" spans="2:10">
      <c r="B95" s="46">
        <v>39478</v>
      </c>
      <c r="C95" s="142">
        <v>0.12718228811079685</v>
      </c>
      <c r="D95" s="142">
        <v>0.56188432653857412</v>
      </c>
      <c r="E95" s="142">
        <v>0.25914366526870186</v>
      </c>
      <c r="F95" s="49">
        <v>5.178972008192724E-2</v>
      </c>
      <c r="G95" s="27"/>
      <c r="H95" s="27"/>
      <c r="I95" s="27"/>
      <c r="J95" s="27"/>
    </row>
    <row r="96" spans="2:10">
      <c r="B96" s="45">
        <v>39507</v>
      </c>
      <c r="C96" s="49">
        <v>0.13976133651551312</v>
      </c>
      <c r="D96" s="49">
        <v>0.50243436754176607</v>
      </c>
      <c r="E96" s="49">
        <v>0.28801909307875895</v>
      </c>
      <c r="F96" s="49">
        <v>6.9785202863961809E-2</v>
      </c>
      <c r="G96" s="27"/>
      <c r="H96" s="27"/>
      <c r="I96" s="27"/>
      <c r="J96" s="27"/>
    </row>
    <row r="97" spans="2:10">
      <c r="B97" s="46">
        <v>39538</v>
      </c>
      <c r="C97" s="142">
        <v>0.15029192671632777</v>
      </c>
      <c r="D97" s="142">
        <v>0.49536943829273206</v>
      </c>
      <c r="E97" s="142">
        <v>0.28790014093013894</v>
      </c>
      <c r="F97" s="49">
        <v>6.6438494060801295E-2</v>
      </c>
      <c r="G97" s="27"/>
      <c r="H97" s="27"/>
      <c r="I97" s="27"/>
      <c r="J97" s="27"/>
    </row>
    <row r="98" spans="2:10">
      <c r="B98" s="45">
        <v>39568</v>
      </c>
      <c r="C98" s="49">
        <v>0.14423758865248226</v>
      </c>
      <c r="D98" s="49">
        <v>0.48741134751773052</v>
      </c>
      <c r="E98" s="49">
        <v>0.2970744680851064</v>
      </c>
      <c r="F98" s="49">
        <v>7.1276595744680857E-2</v>
      </c>
      <c r="G98" s="27"/>
      <c r="H98" s="27"/>
      <c r="I98" s="27"/>
      <c r="J98" s="27"/>
    </row>
    <row r="99" spans="2:10">
      <c r="B99" s="46">
        <v>39599</v>
      </c>
      <c r="C99" s="142">
        <v>0.14341051148868739</v>
      </c>
      <c r="D99" s="142">
        <v>0.48683863016110573</v>
      </c>
      <c r="E99" s="142">
        <v>0.2963289021920944</v>
      </c>
      <c r="F99" s="49">
        <v>7.3421956158112506E-2</v>
      </c>
      <c r="G99" s="27"/>
      <c r="H99" s="27"/>
      <c r="I99" s="27"/>
      <c r="J99" s="27"/>
    </row>
    <row r="100" spans="2:10">
      <c r="B100" s="45">
        <v>39629</v>
      </c>
      <c r="C100" s="49">
        <v>0.14885114885114886</v>
      </c>
      <c r="D100" s="49">
        <v>0.47843066024884207</v>
      </c>
      <c r="E100" s="49">
        <v>0.30215239306148395</v>
      </c>
      <c r="F100" s="49">
        <v>7.056579783852511E-2</v>
      </c>
      <c r="G100" s="27"/>
      <c r="H100" s="27"/>
      <c r="I100" s="27"/>
      <c r="J100" s="27"/>
    </row>
    <row r="101" spans="2:10">
      <c r="B101" s="46">
        <v>39660</v>
      </c>
      <c r="C101" s="142">
        <v>0.14716855982091037</v>
      </c>
      <c r="D101" s="142">
        <v>0.47409004228505097</v>
      </c>
      <c r="E101" s="142">
        <v>0.29964347898184229</v>
      </c>
      <c r="F101" s="49">
        <v>7.9097918912196336E-2</v>
      </c>
      <c r="G101" s="27"/>
      <c r="H101" s="27"/>
      <c r="I101" s="27"/>
      <c r="J101" s="27"/>
    </row>
    <row r="102" spans="2:10">
      <c r="B102" s="45">
        <v>39691</v>
      </c>
      <c r="C102" s="49">
        <v>0.14575423650337993</v>
      </c>
      <c r="D102" s="49">
        <v>0.4833780905639411</v>
      </c>
      <c r="E102" s="49">
        <v>0.2911380683396611</v>
      </c>
      <c r="F102" s="49">
        <v>7.9729604593017867E-2</v>
      </c>
      <c r="G102" s="27"/>
      <c r="H102" s="27"/>
      <c r="I102" s="27"/>
      <c r="J102" s="27"/>
    </row>
    <row r="103" spans="2:10">
      <c r="B103" s="46">
        <v>39721</v>
      </c>
      <c r="C103" s="142">
        <v>0.14259747341634099</v>
      </c>
      <c r="D103" s="142">
        <v>0.47686994456057441</v>
      </c>
      <c r="E103" s="142">
        <v>0.30764336999000275</v>
      </c>
      <c r="F103" s="49">
        <v>7.2889212033081893E-2</v>
      </c>
      <c r="G103" s="27"/>
      <c r="H103" s="27"/>
      <c r="I103" s="27"/>
      <c r="J103" s="27"/>
    </row>
    <row r="104" spans="2:10">
      <c r="B104" s="45">
        <v>39752</v>
      </c>
      <c r="C104" s="49">
        <v>0.15669814620496678</v>
      </c>
      <c r="D104" s="49">
        <v>0.47761455054214763</v>
      </c>
      <c r="E104" s="49">
        <v>0.29188527457152852</v>
      </c>
      <c r="F104" s="49">
        <v>7.3802028681357115E-2</v>
      </c>
      <c r="G104" s="27"/>
      <c r="H104" s="27"/>
      <c r="I104" s="27"/>
      <c r="J104" s="27"/>
    </row>
    <row r="105" spans="2:10">
      <c r="B105" s="46">
        <v>39782</v>
      </c>
      <c r="C105" s="142">
        <v>0.1608924872905291</v>
      </c>
      <c r="D105" s="142">
        <v>0.46149501035586521</v>
      </c>
      <c r="E105" s="142">
        <v>0.29749576350969686</v>
      </c>
      <c r="F105" s="49">
        <v>8.0116738843908866E-2</v>
      </c>
      <c r="G105" s="27"/>
      <c r="H105" s="27"/>
      <c r="I105" s="27"/>
      <c r="J105" s="27"/>
    </row>
    <row r="106" spans="2:10">
      <c r="B106" s="45">
        <v>39813</v>
      </c>
      <c r="C106" s="49">
        <v>0.16307780648865919</v>
      </c>
      <c r="D106" s="49">
        <v>0.45449325294286536</v>
      </c>
      <c r="E106" s="49">
        <v>0.30050722557182508</v>
      </c>
      <c r="F106" s="49">
        <v>8.1921714996650394E-2</v>
      </c>
      <c r="G106" s="27"/>
      <c r="H106" s="27"/>
      <c r="I106" s="27"/>
      <c r="J106" s="27"/>
    </row>
    <row r="107" spans="2:10">
      <c r="B107" s="46">
        <v>39844</v>
      </c>
      <c r="C107" s="142">
        <v>0.14316764316764316</v>
      </c>
      <c r="D107" s="142">
        <v>0.5233415233415234</v>
      </c>
      <c r="E107" s="142">
        <v>0.27433377433377432</v>
      </c>
      <c r="F107" s="49">
        <v>5.9157059157059155E-2</v>
      </c>
      <c r="G107" s="27"/>
      <c r="H107" s="27"/>
      <c r="I107" s="27"/>
      <c r="J107" s="27"/>
    </row>
    <row r="108" spans="2:10">
      <c r="B108" s="45">
        <v>39872</v>
      </c>
      <c r="C108" s="49">
        <v>0.154427266338721</v>
      </c>
      <c r="D108" s="49">
        <v>0.45836261419536189</v>
      </c>
      <c r="E108" s="49">
        <v>0.31280744905130009</v>
      </c>
      <c r="F108" s="49">
        <v>7.4402670414617011E-2</v>
      </c>
      <c r="G108" s="27"/>
      <c r="H108" s="27"/>
      <c r="I108" s="27"/>
      <c r="J108" s="27"/>
    </row>
    <row r="109" spans="2:10">
      <c r="B109" s="46">
        <v>39903</v>
      </c>
      <c r="C109" s="142">
        <v>0.15896407394489012</v>
      </c>
      <c r="D109" s="142">
        <v>0.45273805371468434</v>
      </c>
      <c r="E109" s="142">
        <v>0.30859783746076036</v>
      </c>
      <c r="F109" s="49">
        <v>7.9700034879665149E-2</v>
      </c>
      <c r="G109" s="27"/>
      <c r="H109" s="27"/>
      <c r="I109" s="27"/>
      <c r="J109" s="27"/>
    </row>
    <row r="110" spans="2:10">
      <c r="B110" s="45">
        <v>39933</v>
      </c>
      <c r="C110" s="49">
        <v>0.15932059447983016</v>
      </c>
      <c r="D110" s="49">
        <v>0.46131634819532907</v>
      </c>
      <c r="E110" s="49">
        <v>0.30828025477707005</v>
      </c>
      <c r="F110" s="49">
        <v>7.1082802547770704E-2</v>
      </c>
      <c r="G110" s="27"/>
      <c r="H110" s="27"/>
      <c r="I110" s="27"/>
      <c r="J110" s="27"/>
    </row>
    <row r="111" spans="2:10">
      <c r="B111" s="46">
        <v>39964</v>
      </c>
      <c r="C111" s="142">
        <v>0.15925646822406431</v>
      </c>
      <c r="D111" s="142">
        <v>0.44930084568366407</v>
      </c>
      <c r="E111" s="142">
        <v>0.3098049066398727</v>
      </c>
      <c r="F111" s="49">
        <v>8.163777945239889E-2</v>
      </c>
      <c r="G111" s="27"/>
      <c r="H111" s="27"/>
      <c r="I111" s="27"/>
      <c r="J111" s="27"/>
    </row>
    <row r="112" spans="2:10">
      <c r="B112" s="45">
        <v>39994</v>
      </c>
      <c r="C112" s="49">
        <v>0.15151259796073144</v>
      </c>
      <c r="D112" s="49">
        <v>0.4514199039352827</v>
      </c>
      <c r="E112" s="49">
        <v>0.32122693182775763</v>
      </c>
      <c r="F112" s="49">
        <v>7.5840566276228191E-2</v>
      </c>
      <c r="G112" s="27"/>
      <c r="H112" s="27"/>
      <c r="I112" s="27"/>
      <c r="J112" s="27"/>
    </row>
    <row r="113" spans="2:10">
      <c r="B113" s="46">
        <v>40025</v>
      </c>
      <c r="C113" s="142">
        <v>0.15406028791855564</v>
      </c>
      <c r="D113" s="142">
        <v>0.45009146583949733</v>
      </c>
      <c r="E113" s="142">
        <v>0.31647180466078106</v>
      </c>
      <c r="F113" s="49">
        <v>7.9376441581165996E-2</v>
      </c>
      <c r="G113" s="27"/>
      <c r="H113" s="27"/>
      <c r="I113" s="27"/>
      <c r="J113" s="27"/>
    </row>
    <row r="114" spans="2:10">
      <c r="B114" s="45">
        <v>40056</v>
      </c>
      <c r="C114" s="49">
        <v>0.15539644656589763</v>
      </c>
      <c r="D114" s="49">
        <v>0.43251127022010077</v>
      </c>
      <c r="E114" s="49">
        <v>0.33253778838504378</v>
      </c>
      <c r="F114" s="49">
        <v>7.9554494828957836E-2</v>
      </c>
      <c r="G114" s="27"/>
      <c r="H114" s="27"/>
      <c r="I114" s="27"/>
      <c r="J114" s="27"/>
    </row>
    <row r="115" spans="2:10">
      <c r="B115" s="46">
        <v>40086</v>
      </c>
      <c r="C115" s="142">
        <v>0.15478851088486054</v>
      </c>
      <c r="D115" s="142">
        <v>0.43953315122920289</v>
      </c>
      <c r="E115" s="142">
        <v>0.32563529509146594</v>
      </c>
      <c r="F115" s="49">
        <v>8.0043042794470651E-2</v>
      </c>
      <c r="G115" s="27"/>
      <c r="H115" s="27"/>
      <c r="I115" s="27"/>
      <c r="J115" s="27"/>
    </row>
    <row r="116" spans="2:10">
      <c r="B116" s="45">
        <v>40117</v>
      </c>
      <c r="C116" s="49">
        <v>0.14592050209205021</v>
      </c>
      <c r="D116" s="49">
        <v>0.45362622036262201</v>
      </c>
      <c r="E116" s="49">
        <v>0.32226290097629012</v>
      </c>
      <c r="F116" s="49">
        <v>7.8190376569037656E-2</v>
      </c>
      <c r="G116" s="27"/>
      <c r="H116" s="27"/>
      <c r="I116" s="27"/>
      <c r="J116" s="27"/>
    </row>
    <row r="117" spans="2:10">
      <c r="B117" s="46">
        <v>40147</v>
      </c>
      <c r="C117" s="142">
        <v>0.16182645206438068</v>
      </c>
      <c r="D117" s="142">
        <v>0.42529741077676697</v>
      </c>
      <c r="E117" s="142">
        <v>0.33642407277816655</v>
      </c>
      <c r="F117" s="49">
        <v>7.6452064380685789E-2</v>
      </c>
      <c r="G117" s="27"/>
      <c r="H117" s="27"/>
      <c r="I117" s="27"/>
      <c r="J117" s="27"/>
    </row>
    <row r="118" spans="2:10">
      <c r="B118" s="45">
        <v>40178</v>
      </c>
      <c r="C118" s="49">
        <v>0.16538205347797127</v>
      </c>
      <c r="D118" s="49">
        <v>0.4234465696070035</v>
      </c>
      <c r="E118" s="49">
        <v>0.33028832429346272</v>
      </c>
      <c r="F118" s="49">
        <v>8.0883052621562465E-2</v>
      </c>
      <c r="G118" s="27"/>
      <c r="H118" s="27"/>
      <c r="I118" s="27"/>
      <c r="J118" s="27"/>
    </row>
    <row r="119" spans="2:10">
      <c r="B119" s="46">
        <v>40209</v>
      </c>
      <c r="C119" s="142">
        <v>0.14846675437708734</v>
      </c>
      <c r="D119" s="142">
        <v>0.51219512195121952</v>
      </c>
      <c r="E119" s="142">
        <v>0.28590223661572717</v>
      </c>
      <c r="F119" s="49">
        <v>5.3435887055965997E-2</v>
      </c>
      <c r="G119" s="27"/>
      <c r="H119" s="27"/>
      <c r="I119" s="27"/>
      <c r="J119" s="27"/>
    </row>
    <row r="120" spans="2:10">
      <c r="B120" s="45">
        <v>40237</v>
      </c>
      <c r="C120" s="49">
        <v>0.15099374309900626</v>
      </c>
      <c r="D120" s="49">
        <v>0.44497607655502391</v>
      </c>
      <c r="E120" s="49">
        <v>0.32701509017298491</v>
      </c>
      <c r="F120" s="49">
        <v>7.7015090172984912E-2</v>
      </c>
      <c r="G120" s="27"/>
      <c r="H120" s="27"/>
      <c r="I120" s="27"/>
      <c r="J120" s="27"/>
    </row>
    <row r="121" spans="2:10">
      <c r="B121" s="46">
        <v>40268</v>
      </c>
      <c r="C121" s="142">
        <v>0.14870374644203399</v>
      </c>
      <c r="D121" s="142">
        <v>0.43749519193784137</v>
      </c>
      <c r="E121" s="142">
        <v>0.33425648126778984</v>
      </c>
      <c r="F121" s="49">
        <v>7.954458035233479E-2</v>
      </c>
      <c r="G121" s="27"/>
      <c r="H121" s="27"/>
      <c r="I121" s="27"/>
      <c r="J121" s="27"/>
    </row>
    <row r="122" spans="2:10">
      <c r="B122" s="45">
        <v>40298</v>
      </c>
      <c r="C122" s="49">
        <v>0.14694325139358494</v>
      </c>
      <c r="D122" s="49">
        <v>0.44192634560906513</v>
      </c>
      <c r="E122" s="49">
        <v>0.33290688111121264</v>
      </c>
      <c r="F122" s="49">
        <v>7.8223521886137251E-2</v>
      </c>
      <c r="G122" s="27"/>
      <c r="H122" s="27"/>
      <c r="I122" s="27"/>
      <c r="J122" s="27"/>
    </row>
    <row r="123" spans="2:10">
      <c r="B123" s="46">
        <v>40329</v>
      </c>
      <c r="C123" s="142">
        <v>0.1472127007035901</v>
      </c>
      <c r="D123" s="142">
        <v>0.43045282338084068</v>
      </c>
      <c r="E123" s="142">
        <v>0.33465632329063683</v>
      </c>
      <c r="F123" s="49">
        <v>8.7678152624932351E-2</v>
      </c>
      <c r="G123" s="27"/>
      <c r="H123" s="27"/>
      <c r="I123" s="27"/>
      <c r="J123" s="27"/>
    </row>
    <row r="124" spans="2:10">
      <c r="B124" s="45">
        <v>40359</v>
      </c>
      <c r="C124" s="49">
        <v>0.14767895878524945</v>
      </c>
      <c r="D124" s="49">
        <v>0.41388286334056401</v>
      </c>
      <c r="E124" s="49">
        <v>0.35670281995661607</v>
      </c>
      <c r="F124" s="49">
        <v>8.17353579175705E-2</v>
      </c>
      <c r="G124" s="27"/>
      <c r="H124" s="27"/>
      <c r="I124" s="27"/>
      <c r="J124" s="27"/>
    </row>
    <row r="125" spans="2:10">
      <c r="B125" s="46">
        <v>40390</v>
      </c>
      <c r="C125" s="142">
        <v>0.14266011550728386</v>
      </c>
      <c r="D125" s="142">
        <v>0.41470562882510126</v>
      </c>
      <c r="E125" s="142">
        <v>0.35626239117317471</v>
      </c>
      <c r="F125" s="49">
        <v>8.6371864494440134E-2</v>
      </c>
      <c r="G125" s="27"/>
      <c r="H125" s="27"/>
      <c r="I125" s="27"/>
      <c r="J125" s="27"/>
    </row>
    <row r="126" spans="2:10">
      <c r="B126" s="45">
        <v>40421</v>
      </c>
      <c r="C126" s="49">
        <v>0.14359018959819098</v>
      </c>
      <c r="D126" s="49">
        <v>0.41059314663419727</v>
      </c>
      <c r="E126" s="49">
        <v>0.36067142111671596</v>
      </c>
      <c r="F126" s="49">
        <v>8.5145242650895805E-2</v>
      </c>
      <c r="G126" s="27"/>
      <c r="H126" s="27"/>
      <c r="I126" s="27"/>
      <c r="J126" s="27"/>
    </row>
    <row r="127" spans="2:10">
      <c r="B127" s="46">
        <v>40451</v>
      </c>
      <c r="C127" s="142">
        <v>0.15244894270739201</v>
      </c>
      <c r="D127" s="142">
        <v>0.40963311042833905</v>
      </c>
      <c r="E127" s="142">
        <v>0.35333453822519428</v>
      </c>
      <c r="F127" s="49">
        <v>8.4583408639074639E-2</v>
      </c>
      <c r="G127" s="27"/>
      <c r="H127" s="27"/>
      <c r="I127" s="27"/>
      <c r="J127" s="27"/>
    </row>
    <row r="128" spans="2:10">
      <c r="B128" s="45">
        <v>40482</v>
      </c>
      <c r="C128" s="49">
        <v>0.14302717714739138</v>
      </c>
      <c r="D128" s="49">
        <v>0.42402301130728032</v>
      </c>
      <c r="E128" s="49">
        <v>0.35340210275738942</v>
      </c>
      <c r="F128" s="49">
        <v>7.9547708787938903E-2</v>
      </c>
      <c r="G128" s="27"/>
      <c r="H128" s="27"/>
      <c r="I128" s="27"/>
      <c r="J128" s="27"/>
    </row>
    <row r="129" spans="2:10">
      <c r="B129" s="46">
        <v>40512</v>
      </c>
      <c r="C129" s="142">
        <v>0.14632819582955575</v>
      </c>
      <c r="D129" s="142">
        <v>0.41060743427017227</v>
      </c>
      <c r="E129" s="142">
        <v>0.36518585675430643</v>
      </c>
      <c r="F129" s="49">
        <v>7.7878513145965542E-2</v>
      </c>
      <c r="G129" s="27"/>
      <c r="H129" s="27"/>
      <c r="I129" s="27"/>
      <c r="J129" s="27"/>
    </row>
    <row r="130" spans="2:10">
      <c r="B130" s="45">
        <v>40543</v>
      </c>
      <c r="C130" s="49">
        <v>0.14920273348519361</v>
      </c>
      <c r="D130" s="49">
        <v>0.39645889418098984</v>
      </c>
      <c r="E130" s="49">
        <v>0.36280803478981155</v>
      </c>
      <c r="F130" s="49">
        <v>9.1530337544004969E-2</v>
      </c>
      <c r="G130" s="27"/>
      <c r="H130" s="27"/>
      <c r="I130" s="27"/>
      <c r="J130" s="27"/>
    </row>
    <row r="131" spans="2:10">
      <c r="B131" s="46">
        <v>40574</v>
      </c>
      <c r="C131" s="142">
        <v>0.138938157739151</v>
      </c>
      <c r="D131" s="142">
        <v>0.45855504315951284</v>
      </c>
      <c r="E131" s="142">
        <v>0.33404280477710774</v>
      </c>
      <c r="F131" s="49">
        <v>6.846399432422845E-2</v>
      </c>
      <c r="G131" s="27"/>
      <c r="H131" s="27"/>
      <c r="I131" s="27"/>
      <c r="J131" s="27"/>
    </row>
    <row r="132" spans="2:10">
      <c r="B132" s="45">
        <v>40602</v>
      </c>
      <c r="C132" s="49">
        <v>0.1440936362742205</v>
      </c>
      <c r="D132" s="49">
        <v>0.40710140651126192</v>
      </c>
      <c r="E132" s="49">
        <v>0.36411920920625551</v>
      </c>
      <c r="F132" s="49">
        <v>8.4685748008262021E-2</v>
      </c>
      <c r="G132" s="27"/>
      <c r="H132" s="27"/>
      <c r="I132" s="27"/>
      <c r="J132" s="27"/>
    </row>
    <row r="133" spans="2:10">
      <c r="B133" s="46">
        <v>40633</v>
      </c>
      <c r="C133" s="142">
        <v>0.14896988906497624</v>
      </c>
      <c r="D133" s="142">
        <v>0.38351822503961963</v>
      </c>
      <c r="E133" s="142">
        <v>0.37391628600727139</v>
      </c>
      <c r="F133" s="49">
        <v>9.3595599888132749E-2</v>
      </c>
      <c r="G133" s="27"/>
      <c r="H133" s="27"/>
      <c r="I133" s="27"/>
      <c r="J133" s="27"/>
    </row>
    <row r="134" spans="2:10">
      <c r="B134" s="45">
        <v>40663</v>
      </c>
      <c r="C134" s="49">
        <v>0.15101164236464337</v>
      </c>
      <c r="D134" s="49">
        <v>0.38024188990618291</v>
      </c>
      <c r="E134" s="49">
        <v>0.37266870125466262</v>
      </c>
      <c r="F134" s="49">
        <v>9.6077766474511134E-2</v>
      </c>
      <c r="G134" s="27"/>
      <c r="H134" s="27"/>
      <c r="I134" s="27"/>
      <c r="J134" s="27"/>
    </row>
    <row r="135" spans="2:10">
      <c r="B135" s="46">
        <v>40694</v>
      </c>
      <c r="C135" s="142">
        <v>0.15371500358937545</v>
      </c>
      <c r="D135" s="142">
        <v>0.39913854989231873</v>
      </c>
      <c r="E135" s="142">
        <v>0.3649497487437186</v>
      </c>
      <c r="F135" s="49">
        <v>8.2196697774587227E-2</v>
      </c>
      <c r="G135" s="27"/>
      <c r="H135" s="27"/>
      <c r="I135" s="27"/>
      <c r="J135" s="27"/>
    </row>
    <row r="136" spans="2:10">
      <c r="B136" s="45">
        <v>40724</v>
      </c>
      <c r="C136" s="49">
        <v>0.14644475083710853</v>
      </c>
      <c r="D136" s="49">
        <v>0.40200906046878077</v>
      </c>
      <c r="E136" s="49">
        <v>0.37197163679338191</v>
      </c>
      <c r="F136" s="49">
        <v>7.9574551900728777E-2</v>
      </c>
      <c r="G136" s="27"/>
      <c r="H136" s="27"/>
      <c r="I136" s="27"/>
      <c r="J136" s="27"/>
    </row>
    <row r="137" spans="2:10">
      <c r="B137" s="46">
        <v>40755</v>
      </c>
      <c r="C137" s="142">
        <v>0.14110491637100861</v>
      </c>
      <c r="D137" s="142">
        <v>0.41003547896604153</v>
      </c>
      <c r="E137" s="142">
        <v>0.36644703497212366</v>
      </c>
      <c r="F137" s="49">
        <v>8.2412569690826151E-2</v>
      </c>
      <c r="G137" s="56"/>
      <c r="H137" s="56"/>
      <c r="I137" s="56"/>
      <c r="J137" s="56"/>
    </row>
    <row r="138" spans="2:10">
      <c r="B138" s="45">
        <v>40786</v>
      </c>
      <c r="C138" s="49">
        <v>0.13960645341788677</v>
      </c>
      <c r="D138" s="49">
        <v>0.39615779166278092</v>
      </c>
      <c r="E138" s="49">
        <v>0.37769280984799031</v>
      </c>
      <c r="F138" s="49">
        <v>8.654294507134197E-2</v>
      </c>
      <c r="G138" s="56"/>
      <c r="H138" s="56"/>
      <c r="I138" s="56"/>
      <c r="J138" s="56"/>
    </row>
    <row r="139" spans="2:10">
      <c r="B139" s="46">
        <v>40816</v>
      </c>
      <c r="C139" s="142">
        <v>0.14808096238304372</v>
      </c>
      <c r="D139" s="142">
        <v>0.39707848004582774</v>
      </c>
      <c r="E139" s="142">
        <v>0.37359175100248232</v>
      </c>
      <c r="F139" s="49">
        <v>8.1248806568646165E-2</v>
      </c>
      <c r="G139" s="56"/>
      <c r="H139" s="56"/>
      <c r="I139" s="56"/>
      <c r="J139" s="56"/>
    </row>
    <row r="140" spans="2:10">
      <c r="B140" s="45">
        <v>40847</v>
      </c>
      <c r="C140" s="49">
        <v>0.15503960073776718</v>
      </c>
      <c r="D140" s="49">
        <v>0.38168601497233373</v>
      </c>
      <c r="E140" s="49">
        <v>0.38211999566019311</v>
      </c>
      <c r="F140" s="49">
        <v>8.1154388629705976E-2</v>
      </c>
      <c r="G140" s="56"/>
      <c r="H140" s="56"/>
      <c r="I140" s="56"/>
      <c r="J140" s="56"/>
    </row>
    <row r="141" spans="2:10">
      <c r="B141" s="46">
        <v>40877</v>
      </c>
      <c r="C141" s="142">
        <v>0.14875113762766712</v>
      </c>
      <c r="D141" s="142">
        <v>0.37010820103144909</v>
      </c>
      <c r="E141" s="142">
        <v>0.38750126403074125</v>
      </c>
      <c r="F141" s="49">
        <v>9.3639397310142578E-2</v>
      </c>
      <c r="G141" s="56"/>
      <c r="H141" s="56"/>
      <c r="I141" s="56"/>
      <c r="J141" s="56"/>
    </row>
    <row r="142" spans="2:10">
      <c r="B142" s="45">
        <v>40908</v>
      </c>
      <c r="C142" s="49">
        <v>0.14535922792803527</v>
      </c>
      <c r="D142" s="49">
        <v>0.37829143333730492</v>
      </c>
      <c r="E142" s="49">
        <v>0.38067437150005956</v>
      </c>
      <c r="F142" s="49">
        <v>9.5674967234600256E-2</v>
      </c>
      <c r="G142" s="56"/>
      <c r="H142" s="56"/>
      <c r="I142" s="56"/>
      <c r="J142" s="56"/>
    </row>
    <row r="143" spans="2:10">
      <c r="B143" s="46">
        <v>40939</v>
      </c>
      <c r="C143" s="142">
        <v>0.13890009412397472</v>
      </c>
      <c r="D143" s="142">
        <v>0.39774102460669625</v>
      </c>
      <c r="E143" s="142">
        <v>0.38846308995562728</v>
      </c>
      <c r="F143" s="49">
        <v>7.4895791313701762E-2</v>
      </c>
      <c r="G143" s="56"/>
      <c r="H143" s="56"/>
      <c r="I143" s="56"/>
      <c r="J143" s="56"/>
    </row>
    <row r="144" spans="2:10">
      <c r="B144" s="45">
        <v>40968</v>
      </c>
      <c r="C144" s="49">
        <v>0.15373275771296199</v>
      </c>
      <c r="D144" s="49">
        <v>0.37811940612825101</v>
      </c>
      <c r="E144" s="49">
        <v>0.38327893018848058</v>
      </c>
      <c r="F144" s="49">
        <v>8.4868905970306413E-2</v>
      </c>
      <c r="G144" s="56"/>
      <c r="H144" s="56"/>
      <c r="I144" s="56"/>
      <c r="J144" s="56"/>
    </row>
    <row r="145" spans="2:10">
      <c r="B145" s="46">
        <v>40999</v>
      </c>
      <c r="C145" s="142">
        <v>0.14780531501940877</v>
      </c>
      <c r="D145" s="142">
        <v>0.37145416542251419</v>
      </c>
      <c r="E145" s="142">
        <v>0.3904648153677715</v>
      </c>
      <c r="F145" s="49">
        <v>9.0275704190305561E-2</v>
      </c>
      <c r="G145" s="56"/>
      <c r="H145" s="56"/>
      <c r="I145" s="56"/>
      <c r="J145" s="56"/>
    </row>
    <row r="146" spans="2:10">
      <c r="B146" s="45">
        <v>41029</v>
      </c>
      <c r="C146" s="49">
        <v>0.13526820419797875</v>
      </c>
      <c r="D146" s="49">
        <v>0.4025654314589272</v>
      </c>
      <c r="E146" s="49">
        <v>0.38857216895568802</v>
      </c>
      <c r="F146" s="49">
        <v>7.3594195387406067E-2</v>
      </c>
      <c r="G146" s="56"/>
      <c r="H146" s="56"/>
      <c r="I146" s="56"/>
      <c r="J146" s="56"/>
    </row>
    <row r="147" spans="2:10">
      <c r="B147" s="46">
        <v>41060</v>
      </c>
      <c r="C147" s="142">
        <v>0.14865637507146942</v>
      </c>
      <c r="D147" s="142">
        <v>0.36935391652372784</v>
      </c>
      <c r="E147" s="142">
        <v>0.39679817038307602</v>
      </c>
      <c r="F147" s="49">
        <v>8.5191538021726701E-2</v>
      </c>
      <c r="G147" s="56"/>
      <c r="H147" s="56"/>
      <c r="I147" s="56"/>
      <c r="J147" s="56"/>
    </row>
    <row r="148" spans="2:10">
      <c r="B148" s="45">
        <v>41090</v>
      </c>
      <c r="C148" s="49">
        <v>0.14790359854737536</v>
      </c>
      <c r="D148" s="49">
        <v>0.38274458016947288</v>
      </c>
      <c r="E148" s="49">
        <v>0.37944316055904037</v>
      </c>
      <c r="F148" s="49">
        <v>8.9908660724111369E-2</v>
      </c>
      <c r="G148" s="56"/>
      <c r="H148" s="56"/>
      <c r="I148" s="56"/>
      <c r="J148" s="56"/>
    </row>
    <row r="149" spans="2:10">
      <c r="B149" s="46">
        <v>41121</v>
      </c>
      <c r="C149" s="142">
        <v>0.14851485148514851</v>
      </c>
      <c r="D149" s="142">
        <v>0.38448844884488448</v>
      </c>
      <c r="E149" s="142">
        <v>0.38481848184818485</v>
      </c>
      <c r="F149" s="49">
        <v>8.2178217821782182E-2</v>
      </c>
      <c r="G149" s="56"/>
      <c r="H149" s="56"/>
      <c r="I149" s="56"/>
      <c r="J149" s="56"/>
    </row>
    <row r="150" spans="2:10">
      <c r="B150" s="45">
        <v>41152</v>
      </c>
      <c r="C150" s="49">
        <v>0.13790740921992758</v>
      </c>
      <c r="D150" s="49">
        <v>0.36468630713516687</v>
      </c>
      <c r="E150" s="49">
        <v>0.40902417539395125</v>
      </c>
      <c r="F150" s="49">
        <v>8.8382108250954286E-2</v>
      </c>
      <c r="G150" s="56"/>
      <c r="H150" s="56"/>
      <c r="I150" s="56"/>
      <c r="J150" s="56"/>
    </row>
    <row r="151" spans="2:10">
      <c r="B151" s="46">
        <v>41182</v>
      </c>
      <c r="C151" s="142">
        <v>0.13614390106801574</v>
      </c>
      <c r="D151" s="142">
        <v>0.37335581787521077</v>
      </c>
      <c r="E151" s="142">
        <v>0.39977515458122542</v>
      </c>
      <c r="F151" s="49">
        <v>9.0725126475548062E-2</v>
      </c>
      <c r="G151" s="56"/>
      <c r="H151" s="56"/>
      <c r="I151" s="56"/>
      <c r="J151" s="56"/>
    </row>
    <row r="152" spans="2:10">
      <c r="B152" s="45">
        <v>41213</v>
      </c>
      <c r="C152" s="49">
        <v>0.14656488549618321</v>
      </c>
      <c r="D152" s="49">
        <v>0.37273718647764448</v>
      </c>
      <c r="E152" s="49">
        <v>0.39585605234460197</v>
      </c>
      <c r="F152" s="49">
        <v>8.4841875681570339E-2</v>
      </c>
      <c r="G152" s="56"/>
      <c r="H152" s="56"/>
      <c r="I152" s="56"/>
      <c r="J152" s="56"/>
    </row>
    <row r="153" spans="2:10">
      <c r="B153" s="46">
        <v>41243</v>
      </c>
      <c r="C153" s="142">
        <v>0.13874933190807054</v>
      </c>
      <c r="D153" s="142">
        <v>0.36568679850347408</v>
      </c>
      <c r="E153" s="142">
        <v>0.40096205237840726</v>
      </c>
      <c r="F153" s="49">
        <v>9.4601817210048109E-2</v>
      </c>
      <c r="G153" s="56"/>
      <c r="H153" s="56"/>
      <c r="I153" s="56"/>
      <c r="J153" s="56"/>
    </row>
    <row r="154" spans="2:10">
      <c r="B154" s="45">
        <v>41274</v>
      </c>
      <c r="C154" s="49">
        <v>0.14322988190057676</v>
      </c>
      <c r="D154" s="49">
        <v>0.36885471024443833</v>
      </c>
      <c r="E154" s="49">
        <v>0.3839604504257072</v>
      </c>
      <c r="F154" s="49">
        <v>0.10395495742927767</v>
      </c>
      <c r="G154" s="56"/>
      <c r="H154" s="56"/>
      <c r="I154" s="56"/>
      <c r="J154" s="56"/>
    </row>
    <row r="155" spans="2:10">
      <c r="B155" s="46">
        <v>41305</v>
      </c>
      <c r="C155" s="142">
        <v>0.12487244897959184</v>
      </c>
      <c r="D155" s="142">
        <v>0.41875000000000001</v>
      </c>
      <c r="E155" s="142">
        <v>0.3738520408163265</v>
      </c>
      <c r="F155" s="49">
        <v>8.2525510204081637E-2</v>
      </c>
      <c r="G155" s="56"/>
      <c r="H155" s="56"/>
      <c r="I155" s="56"/>
      <c r="J155" s="56"/>
    </row>
    <row r="156" spans="2:10">
      <c r="B156" s="45">
        <v>41333</v>
      </c>
      <c r="C156" s="49">
        <v>0.13097491717936582</v>
      </c>
      <c r="D156" s="49">
        <v>0.38582584003786086</v>
      </c>
      <c r="E156" s="49">
        <v>0.389730241362991</v>
      </c>
      <c r="F156" s="49">
        <v>9.3469001419782302E-2</v>
      </c>
      <c r="G156" s="56"/>
      <c r="H156" s="56"/>
      <c r="I156" s="56"/>
      <c r="J156" s="56"/>
    </row>
    <row r="157" spans="2:10">
      <c r="B157" s="46">
        <v>41364</v>
      </c>
      <c r="C157" s="142">
        <v>0.14314326107445804</v>
      </c>
      <c r="D157" s="142">
        <v>0.38183317624882185</v>
      </c>
      <c r="E157" s="142">
        <v>0.38289349670122524</v>
      </c>
      <c r="F157" s="49">
        <v>9.2130065975494821E-2</v>
      </c>
      <c r="G157" s="56"/>
      <c r="H157" s="56"/>
      <c r="I157" s="56"/>
      <c r="J157" s="56"/>
    </row>
    <row r="158" spans="2:10">
      <c r="B158" s="45">
        <v>41394</v>
      </c>
      <c r="C158" s="49">
        <v>0.13854243091220347</v>
      </c>
      <c r="D158" s="49">
        <v>0.38994864269992663</v>
      </c>
      <c r="E158" s="49">
        <v>0.37906578625580828</v>
      </c>
      <c r="F158" s="49">
        <v>9.2443140132061632E-2</v>
      </c>
      <c r="G158" s="56"/>
      <c r="H158" s="56"/>
      <c r="I158" s="56"/>
      <c r="J158" s="56"/>
    </row>
    <row r="159" spans="2:10">
      <c r="B159" s="46">
        <v>41425</v>
      </c>
      <c r="C159" s="142">
        <v>0.14191526156506701</v>
      </c>
      <c r="D159" s="142">
        <v>0.37343277129269348</v>
      </c>
      <c r="E159" s="142">
        <v>0.38802421098140943</v>
      </c>
      <c r="F159" s="49">
        <v>9.6627756160830094E-2</v>
      </c>
      <c r="G159" s="56"/>
      <c r="H159" s="56"/>
      <c r="I159" s="56"/>
      <c r="J159" s="56"/>
    </row>
    <row r="160" spans="2:10">
      <c r="B160" s="45">
        <v>41455</v>
      </c>
      <c r="C160" s="49">
        <v>0.14031347962382446</v>
      </c>
      <c r="D160" s="49">
        <v>0.37705329153605016</v>
      </c>
      <c r="E160" s="49">
        <v>0.38445141065830724</v>
      </c>
      <c r="F160" s="49">
        <v>9.8181818181818176E-2</v>
      </c>
      <c r="G160" s="56"/>
      <c r="H160" s="56"/>
      <c r="I160" s="56"/>
      <c r="J160" s="56"/>
    </row>
    <row r="161" spans="2:10">
      <c r="B161" s="46">
        <v>41486</v>
      </c>
      <c r="C161" s="142">
        <v>0.15003849961500385</v>
      </c>
      <c r="D161" s="142">
        <v>0.37080629193708065</v>
      </c>
      <c r="E161" s="142">
        <v>0.38807611923880764</v>
      </c>
      <c r="F161" s="49">
        <v>9.1079089209107914E-2</v>
      </c>
      <c r="G161" s="56"/>
      <c r="H161" s="56"/>
      <c r="I161" s="56"/>
      <c r="J161" s="56"/>
    </row>
    <row r="162" spans="2:10">
      <c r="B162" s="45">
        <v>41517</v>
      </c>
      <c r="C162" s="49">
        <v>0.14315814116820788</v>
      </c>
      <c r="D162" s="49">
        <v>0.38358890319559874</v>
      </c>
      <c r="E162" s="49">
        <v>0.38639822076553904</v>
      </c>
      <c r="F162" s="49">
        <v>8.6854734870654343E-2</v>
      </c>
      <c r="G162" s="56"/>
      <c r="H162" s="56"/>
      <c r="I162" s="56"/>
      <c r="J162" s="56"/>
    </row>
    <row r="163" spans="2:10">
      <c r="B163" s="46">
        <v>41547</v>
      </c>
      <c r="C163" s="142">
        <v>0.13534111862323295</v>
      </c>
      <c r="D163" s="142">
        <v>0.38856791641057159</v>
      </c>
      <c r="E163" s="142">
        <v>0.39274738783036262</v>
      </c>
      <c r="F163" s="49">
        <v>8.3343577135832819E-2</v>
      </c>
      <c r="G163" s="56"/>
      <c r="H163" s="56"/>
      <c r="I163" s="56"/>
      <c r="J163" s="56"/>
    </row>
    <row r="164" spans="2:10">
      <c r="B164" s="45">
        <v>41578</v>
      </c>
      <c r="C164" s="49">
        <v>0.13134911514594347</v>
      </c>
      <c r="D164" s="49">
        <v>0.37910825097678696</v>
      </c>
      <c r="E164" s="49">
        <v>0.39875890599862102</v>
      </c>
      <c r="F164" s="49">
        <v>9.0783727878648593E-2</v>
      </c>
      <c r="G164" s="56"/>
      <c r="H164" s="56"/>
      <c r="I164" s="56"/>
      <c r="J164" s="56"/>
    </row>
    <row r="165" spans="2:10">
      <c r="B165" s="46">
        <v>41608</v>
      </c>
      <c r="C165" s="142">
        <v>0.12667091024824953</v>
      </c>
      <c r="D165" s="142">
        <v>0.38421387651177596</v>
      </c>
      <c r="E165" s="142">
        <v>0.39605346912794398</v>
      </c>
      <c r="F165" s="49">
        <v>9.3061744112030553E-2</v>
      </c>
      <c r="G165" s="56"/>
      <c r="H165" s="56"/>
      <c r="I165" s="56"/>
      <c r="J165" s="56"/>
    </row>
    <row r="166" spans="2:10">
      <c r="B166" s="45">
        <v>41639</v>
      </c>
      <c r="C166" s="49">
        <v>0.13317683881064163</v>
      </c>
      <c r="D166" s="49">
        <v>0.38701095461658841</v>
      </c>
      <c r="E166" s="49">
        <v>0.38935837245696403</v>
      </c>
      <c r="F166" s="49">
        <v>9.0453834115805945E-2</v>
      </c>
      <c r="G166" s="56"/>
      <c r="H166" s="56"/>
      <c r="I166" s="56"/>
      <c r="J166" s="56"/>
    </row>
    <row r="167" spans="2:10">
      <c r="B167" s="46">
        <v>41670</v>
      </c>
      <c r="C167" s="143">
        <v>0.11955864570737605</v>
      </c>
      <c r="D167" s="143">
        <v>0.40643893591293834</v>
      </c>
      <c r="E167" s="143">
        <v>0.39011487303506648</v>
      </c>
      <c r="F167" s="118">
        <v>8.3887545344619105E-2</v>
      </c>
      <c r="G167" s="56"/>
      <c r="H167" s="56"/>
      <c r="I167" s="56"/>
      <c r="J167" s="56"/>
    </row>
    <row r="168" spans="2:10">
      <c r="B168" s="45">
        <v>41698</v>
      </c>
      <c r="C168" s="118">
        <v>0.1305575158786168</v>
      </c>
      <c r="D168" s="118">
        <v>0.37558221594918845</v>
      </c>
      <c r="E168" s="118">
        <v>0.39011997177134794</v>
      </c>
      <c r="F168" s="118">
        <v>0.10374029640084687</v>
      </c>
      <c r="G168" s="56"/>
      <c r="H168" s="56"/>
      <c r="I168" s="56"/>
      <c r="J168" s="56"/>
    </row>
    <row r="169" spans="2:10">
      <c r="B169" s="46">
        <v>41729</v>
      </c>
      <c r="C169" s="143">
        <v>0.13532838983050846</v>
      </c>
      <c r="D169" s="143">
        <v>0.37473516949152541</v>
      </c>
      <c r="E169" s="143">
        <v>0.39300847457627119</v>
      </c>
      <c r="F169" s="118">
        <v>9.6927966101694921E-2</v>
      </c>
      <c r="G169" s="56"/>
      <c r="H169" s="56"/>
      <c r="I169" s="56"/>
      <c r="J169" s="56"/>
    </row>
    <row r="170" spans="2:10">
      <c r="B170" s="45">
        <v>41759</v>
      </c>
      <c r="C170" s="118">
        <v>0.14236730215333973</v>
      </c>
      <c r="D170" s="118">
        <v>0.35660403236867372</v>
      </c>
      <c r="E170" s="118">
        <v>0.40584281991496363</v>
      </c>
      <c r="F170" s="118">
        <v>9.5185845563022911E-2</v>
      </c>
      <c r="G170" s="56"/>
      <c r="H170" s="56"/>
      <c r="I170" s="56"/>
      <c r="J170" s="56"/>
    </row>
    <row r="171" spans="2:10">
      <c r="B171" s="46">
        <v>41790</v>
      </c>
      <c r="C171" s="118">
        <v>0.13519539960098581</v>
      </c>
      <c r="D171" s="118">
        <v>0.37800727614129798</v>
      </c>
      <c r="E171" s="118">
        <v>0.39314634432578338</v>
      </c>
      <c r="F171" s="118">
        <v>9.3650979931932873E-2</v>
      </c>
      <c r="G171" s="56"/>
      <c r="H171" s="56"/>
      <c r="I171" s="56"/>
      <c r="J171" s="56"/>
    </row>
    <row r="172" spans="2:10">
      <c r="B172" s="45">
        <v>41820</v>
      </c>
      <c r="C172" s="118">
        <v>0.13536937680561287</v>
      </c>
      <c r="D172" s="118">
        <v>0.37281606823497043</v>
      </c>
      <c r="E172" s="118">
        <v>0.38959966983078825</v>
      </c>
      <c r="F172" s="118">
        <v>0.10221488512862842</v>
      </c>
      <c r="G172" s="56"/>
      <c r="H172" s="56"/>
      <c r="I172" s="56"/>
      <c r="J172" s="56"/>
    </row>
    <row r="173" spans="2:10">
      <c r="B173" s="46">
        <v>41851</v>
      </c>
      <c r="C173" s="143">
        <v>0.13199954007128895</v>
      </c>
      <c r="D173" s="143">
        <v>0.36092905599632058</v>
      </c>
      <c r="E173" s="143">
        <v>0.41290100034494653</v>
      </c>
      <c r="F173" s="118">
        <v>9.417040358744394E-2</v>
      </c>
      <c r="G173" s="56"/>
      <c r="H173" s="56"/>
      <c r="I173" s="56"/>
      <c r="J173" s="56"/>
    </row>
    <row r="174" spans="2:10">
      <c r="B174" s="45">
        <v>41882</v>
      </c>
      <c r="C174" s="118">
        <v>0.13318403372414703</v>
      </c>
      <c r="D174" s="118">
        <v>0.36213937557634041</v>
      </c>
      <c r="E174" s="118">
        <v>0.3944144381504413</v>
      </c>
      <c r="F174" s="118">
        <v>0.11026215254907126</v>
      </c>
      <c r="G174" s="56"/>
      <c r="H174" s="56"/>
      <c r="I174" s="56"/>
      <c r="J174" s="56"/>
    </row>
    <row r="175" spans="2:10">
      <c r="B175" s="46">
        <v>41912</v>
      </c>
      <c r="C175" s="143">
        <v>0.14220820189274447</v>
      </c>
      <c r="D175" s="143">
        <v>0.34435331230283911</v>
      </c>
      <c r="E175" s="143">
        <v>0.40794952681388014</v>
      </c>
      <c r="F175" s="118">
        <v>0.10548895899053627</v>
      </c>
      <c r="G175" s="56"/>
      <c r="H175" s="56"/>
      <c r="I175" s="56"/>
      <c r="J175" s="56"/>
    </row>
    <row r="176" spans="2:10">
      <c r="B176" s="45">
        <v>41943</v>
      </c>
      <c r="C176" s="143">
        <v>0.14290980584910298</v>
      </c>
      <c r="D176" s="143">
        <v>0.35979356107151633</v>
      </c>
      <c r="E176" s="143">
        <v>0.3987466207913492</v>
      </c>
      <c r="F176" s="143">
        <v>9.8550012288031452E-2</v>
      </c>
      <c r="G176" s="56"/>
      <c r="H176" s="56"/>
      <c r="I176" s="56"/>
      <c r="J176" s="56"/>
    </row>
    <row r="177" spans="2:10">
      <c r="B177" s="46">
        <v>41973</v>
      </c>
      <c r="C177" s="143">
        <v>0.13701117318435754</v>
      </c>
      <c r="D177" s="143">
        <v>0.36801675977653631</v>
      </c>
      <c r="E177" s="143">
        <v>0.39776536312849164</v>
      </c>
      <c r="F177" s="143">
        <v>9.720670391061452E-2</v>
      </c>
      <c r="G177" s="56"/>
      <c r="H177" s="56"/>
      <c r="I177" s="56"/>
      <c r="J177" s="56"/>
    </row>
    <row r="178" spans="2:10">
      <c r="B178" s="45">
        <v>42004</v>
      </c>
      <c r="C178" s="143">
        <v>0.14023196264497664</v>
      </c>
      <c r="D178" s="143">
        <v>0.33709896068685041</v>
      </c>
      <c r="E178" s="143">
        <v>0.41060400662750413</v>
      </c>
      <c r="F178" s="143">
        <v>0.11206507004066878</v>
      </c>
      <c r="G178" s="56"/>
      <c r="H178" s="56"/>
      <c r="I178" s="56"/>
      <c r="J178" s="56"/>
    </row>
    <row r="179" spans="2:10">
      <c r="B179" s="46">
        <v>42035</v>
      </c>
      <c r="C179" s="143">
        <v>0.14329913694837973</v>
      </c>
      <c r="D179" s="143">
        <v>0.39472398632144601</v>
      </c>
      <c r="E179" s="143">
        <v>0.37225207620908646</v>
      </c>
      <c r="F179" s="143">
        <v>8.9724800521087777E-2</v>
      </c>
      <c r="G179" s="56"/>
      <c r="H179" s="56"/>
      <c r="I179" s="56"/>
      <c r="J179" s="56"/>
    </row>
    <row r="180" spans="2:10">
      <c r="B180" s="45">
        <v>42063</v>
      </c>
      <c r="C180" s="143">
        <v>0.14502906543449098</v>
      </c>
      <c r="D180" s="143">
        <v>0.36905649128036966</v>
      </c>
      <c r="E180" s="143">
        <v>0.38336562826054554</v>
      </c>
      <c r="F180" s="143">
        <v>0.10254881502459383</v>
      </c>
      <c r="G180" s="56"/>
      <c r="H180" s="56"/>
      <c r="I180" s="56"/>
      <c r="J180" s="56"/>
    </row>
    <row r="181" spans="2:10">
      <c r="B181" s="46">
        <v>42094</v>
      </c>
      <c r="C181" s="143">
        <v>0.13645074741280183</v>
      </c>
      <c r="D181" s="143">
        <v>0.35364762999872235</v>
      </c>
      <c r="E181" s="143">
        <v>0.40385843873770283</v>
      </c>
      <c r="F181" s="143">
        <v>0.10604318385077297</v>
      </c>
      <c r="G181" s="56"/>
      <c r="H181" s="56"/>
      <c r="I181" s="56"/>
      <c r="J181" s="56"/>
    </row>
    <row r="182" spans="2:10">
      <c r="B182" s="45">
        <v>42124</v>
      </c>
      <c r="C182" s="143">
        <v>0.12913616398243044</v>
      </c>
      <c r="D182" s="143">
        <v>0.3597364568081991</v>
      </c>
      <c r="E182" s="143">
        <v>0.40966325036603218</v>
      </c>
      <c r="F182" s="143">
        <v>0.10146412884333822</v>
      </c>
      <c r="G182" s="56"/>
      <c r="H182" s="56"/>
      <c r="I182" s="56"/>
      <c r="J182" s="56"/>
    </row>
    <row r="183" spans="2:10">
      <c r="B183" s="46">
        <v>42155</v>
      </c>
      <c r="C183" s="143">
        <v>0.13570634037819801</v>
      </c>
      <c r="D183" s="143">
        <v>0.3565072302558398</v>
      </c>
      <c r="E183" s="143">
        <v>0.40155728587319245</v>
      </c>
      <c r="F183" s="143">
        <v>0.10622914349276974</v>
      </c>
      <c r="G183" s="56"/>
      <c r="H183" s="56"/>
      <c r="I183" s="56"/>
      <c r="J183" s="56"/>
    </row>
    <row r="184" spans="2:10">
      <c r="B184" s="45">
        <v>42185</v>
      </c>
      <c r="C184" s="143">
        <v>0.12602054253357914</v>
      </c>
      <c r="D184" s="143">
        <v>0.34645772978667366</v>
      </c>
      <c r="E184" s="143">
        <v>0.42507242559915726</v>
      </c>
      <c r="F184" s="143">
        <v>0.10244930208058994</v>
      </c>
      <c r="G184" s="56"/>
      <c r="H184" s="56"/>
      <c r="I184" s="56"/>
      <c r="J184" s="56"/>
    </row>
    <row r="185" spans="2:10">
      <c r="B185" s="46">
        <v>42216</v>
      </c>
      <c r="C185" s="143">
        <v>0.13186813186813187</v>
      </c>
      <c r="D185" s="143">
        <v>0.34041782393430747</v>
      </c>
      <c r="E185" s="143">
        <v>0.41854848448255044</v>
      </c>
      <c r="F185" s="143">
        <v>0.10916555971501027</v>
      </c>
      <c r="G185" s="49">
        <v>0.13677735942923691</v>
      </c>
      <c r="H185" s="49">
        <v>0.35685259432628924</v>
      </c>
      <c r="I185" s="49">
        <v>0.40217993509944255</v>
      </c>
      <c r="J185" s="49">
        <v>0.10419011114503127</v>
      </c>
    </row>
    <row r="186" spans="2:10">
      <c r="B186" s="45">
        <v>42247</v>
      </c>
      <c r="C186" s="143">
        <v>0.13336030204962243</v>
      </c>
      <c r="D186" s="143">
        <v>0.32200647249190939</v>
      </c>
      <c r="E186" s="143">
        <v>0.44795037756202805</v>
      </c>
      <c r="F186" s="143">
        <v>9.6682847896440133E-2</v>
      </c>
      <c r="G186" s="49">
        <v>0.13677735942923691</v>
      </c>
      <c r="H186" s="49">
        <v>0.35685259432628924</v>
      </c>
      <c r="I186" s="49">
        <v>0.40217993509944255</v>
      </c>
      <c r="J186" s="49">
        <v>0.10419011114503127</v>
      </c>
    </row>
    <row r="187" spans="2:10">
      <c r="B187" s="46">
        <v>42277</v>
      </c>
      <c r="C187" s="143">
        <v>0.1268985791278785</v>
      </c>
      <c r="D187" s="143">
        <v>0.33341499265066143</v>
      </c>
      <c r="E187" s="143">
        <v>0.43814306712395884</v>
      </c>
      <c r="F187" s="143">
        <v>0.10154336109750123</v>
      </c>
      <c r="G187" s="49">
        <v>0.13677735942923691</v>
      </c>
      <c r="H187" s="49">
        <v>0.35685259432628924</v>
      </c>
      <c r="I187" s="49">
        <v>0.40217993509944255</v>
      </c>
      <c r="J187" s="49">
        <v>0.10419011114503127</v>
      </c>
    </row>
    <row r="188" spans="2:10">
      <c r="B188" s="45">
        <v>42308</v>
      </c>
      <c r="C188" s="118">
        <v>0.13599476439790575</v>
      </c>
      <c r="D188" s="118">
        <v>0.33638743455497383</v>
      </c>
      <c r="E188" s="118">
        <v>0.42499999999999999</v>
      </c>
      <c r="F188" s="118">
        <v>0.10261780104712041</v>
      </c>
      <c r="G188" s="49">
        <v>0.13677735942923691</v>
      </c>
      <c r="H188" s="49">
        <v>0.35685259432628924</v>
      </c>
      <c r="I188" s="49">
        <v>0.40217993509944255</v>
      </c>
      <c r="J188" s="49">
        <v>0.10419011114503127</v>
      </c>
    </row>
    <row r="189" spans="2:10">
      <c r="B189" s="46">
        <v>42338</v>
      </c>
      <c r="C189" s="143">
        <v>0.13025998391852051</v>
      </c>
      <c r="D189" s="143">
        <v>0.32028946663093005</v>
      </c>
      <c r="E189" s="143">
        <v>0.44183864915572235</v>
      </c>
      <c r="F189" s="118">
        <v>0.10761190029482712</v>
      </c>
      <c r="G189" s="49">
        <v>0.13677735942923691</v>
      </c>
      <c r="H189" s="49">
        <v>0.35685259432628924</v>
      </c>
      <c r="I189" s="49">
        <v>0.40217993509944255</v>
      </c>
      <c r="J189" s="49">
        <v>0.10419011114503127</v>
      </c>
    </row>
    <row r="190" spans="2:10">
      <c r="B190" s="45">
        <v>42369</v>
      </c>
      <c r="C190" s="118">
        <v>0.12758166105170646</v>
      </c>
      <c r="D190" s="118">
        <v>0.32224989014208288</v>
      </c>
      <c r="E190" s="118">
        <v>0.42903178555734583</v>
      </c>
      <c r="F190" s="118">
        <v>0.1211366632488648</v>
      </c>
      <c r="G190" s="49">
        <v>0.13677735942923691</v>
      </c>
      <c r="H190" s="49">
        <v>0.35685259432628924</v>
      </c>
      <c r="I190" s="49">
        <v>0.40217993509944255</v>
      </c>
      <c r="J190" s="49">
        <v>0.10419011114503127</v>
      </c>
    </row>
    <row r="191" spans="2:10">
      <c r="B191" s="46">
        <v>42400</v>
      </c>
      <c r="C191" s="46"/>
      <c r="D191" s="46"/>
      <c r="E191" s="46"/>
      <c r="F191" s="27"/>
      <c r="G191" s="49">
        <v>0.13677735942923691</v>
      </c>
      <c r="H191" s="49">
        <v>0.35685259432628924</v>
      </c>
      <c r="I191" s="49">
        <v>0.40217993509944255</v>
      </c>
      <c r="J191" s="49">
        <v>0.10419011114503127</v>
      </c>
    </row>
    <row r="192" spans="2:10">
      <c r="B192" s="45">
        <v>42429</v>
      </c>
      <c r="C192" s="45"/>
      <c r="D192" s="45"/>
      <c r="E192" s="45"/>
      <c r="F192" s="27"/>
      <c r="G192" s="49">
        <v>0.13677735942923691</v>
      </c>
      <c r="H192" s="49">
        <v>0.35685259432628924</v>
      </c>
      <c r="I192" s="49">
        <v>0.40217993509944255</v>
      </c>
      <c r="J192" s="49">
        <v>0.10419011114503127</v>
      </c>
    </row>
    <row r="193" spans="2:10">
      <c r="B193" s="46">
        <v>42460</v>
      </c>
      <c r="C193" s="46"/>
      <c r="D193" s="46"/>
      <c r="E193" s="46"/>
      <c r="F193" s="27"/>
      <c r="G193" s="49">
        <v>0.13677735942923691</v>
      </c>
      <c r="H193" s="49">
        <v>0.35685259432628924</v>
      </c>
      <c r="I193" s="49">
        <v>0.40217993509944255</v>
      </c>
      <c r="J193" s="49">
        <v>0.10419011114503127</v>
      </c>
    </row>
    <row r="194" spans="2:10">
      <c r="B194" s="45">
        <v>42490</v>
      </c>
      <c r="C194" s="45"/>
      <c r="D194" s="45"/>
      <c r="E194" s="45"/>
      <c r="F194" s="27"/>
      <c r="G194" s="49">
        <v>0.13677735942923691</v>
      </c>
      <c r="H194" s="49">
        <v>0.35685259432628924</v>
      </c>
      <c r="I194" s="49">
        <v>0.40217993509944255</v>
      </c>
      <c r="J194" s="49">
        <v>0.10419011114503127</v>
      </c>
    </row>
    <row r="195" spans="2:10">
      <c r="B195" s="46">
        <v>42521</v>
      </c>
      <c r="C195" s="46"/>
      <c r="D195" s="46"/>
      <c r="E195" s="46"/>
      <c r="F195" s="27"/>
      <c r="G195" s="49">
        <v>0.13677735942923691</v>
      </c>
      <c r="H195" s="49">
        <v>0.35685259432628924</v>
      </c>
      <c r="I195" s="49">
        <v>0.40217993509944255</v>
      </c>
      <c r="J195" s="49">
        <v>0.10419011114503127</v>
      </c>
    </row>
    <row r="196" spans="2:10">
      <c r="B196" s="45">
        <v>42551</v>
      </c>
      <c r="C196" s="45"/>
      <c r="D196" s="45"/>
      <c r="E196" s="45"/>
      <c r="F196" s="27"/>
      <c r="G196" s="49">
        <v>0.13677735942923691</v>
      </c>
      <c r="H196" s="49">
        <v>0.35685259432628924</v>
      </c>
      <c r="I196" s="49">
        <v>0.40217993509944255</v>
      </c>
      <c r="J196" s="49">
        <v>0.10419011114503127</v>
      </c>
    </row>
    <row r="197" spans="2:10">
      <c r="B197" s="46">
        <v>42582</v>
      </c>
      <c r="C197" s="46"/>
      <c r="D197" s="46"/>
      <c r="E197" s="46"/>
      <c r="F197" s="27"/>
      <c r="G197" s="49">
        <v>0.13677735942923691</v>
      </c>
      <c r="H197" s="49">
        <v>0.35485259432628924</v>
      </c>
      <c r="I197" s="49">
        <v>0.40217993509944255</v>
      </c>
      <c r="J197" s="49">
        <v>0.10619011114503127</v>
      </c>
    </row>
    <row r="198" spans="2:10">
      <c r="B198" s="45">
        <v>42613</v>
      </c>
      <c r="C198" s="45"/>
      <c r="D198" s="45"/>
      <c r="E198" s="45"/>
      <c r="F198" s="27"/>
      <c r="G198" s="49">
        <v>0.13677735942923691</v>
      </c>
      <c r="H198" s="49">
        <v>0.35485259432628924</v>
      </c>
      <c r="I198" s="49">
        <v>0.40217993509944255</v>
      </c>
      <c r="J198" s="49">
        <v>0.10619011114503127</v>
      </c>
    </row>
    <row r="199" spans="2:10">
      <c r="B199" s="46">
        <v>42643</v>
      </c>
      <c r="C199" s="46"/>
      <c r="D199" s="46"/>
      <c r="E199" s="46"/>
      <c r="F199" s="27"/>
      <c r="G199" s="49">
        <v>0.13677735942923691</v>
      </c>
      <c r="H199" s="49">
        <v>0.35485259432628924</v>
      </c>
      <c r="I199" s="49">
        <v>0.40217993509944255</v>
      </c>
      <c r="J199" s="49">
        <v>0.10619011114503127</v>
      </c>
    </row>
    <row r="200" spans="2:10">
      <c r="B200" s="45">
        <v>42674</v>
      </c>
      <c r="C200" s="45"/>
      <c r="D200" s="45"/>
      <c r="E200" s="45"/>
      <c r="F200" s="27"/>
      <c r="G200" s="49">
        <v>0.13677735942923691</v>
      </c>
      <c r="H200" s="49">
        <v>0.35485259432628924</v>
      </c>
      <c r="I200" s="49">
        <v>0.40217993509944255</v>
      </c>
      <c r="J200" s="49">
        <v>0.10619011114503127</v>
      </c>
    </row>
    <row r="201" spans="2:10">
      <c r="B201" s="46">
        <v>42704</v>
      </c>
      <c r="C201" s="46"/>
      <c r="D201" s="46"/>
      <c r="E201" s="46"/>
      <c r="F201" s="27"/>
      <c r="G201" s="49">
        <v>0.13677735942923691</v>
      </c>
      <c r="H201" s="49">
        <v>0.35485259432628924</v>
      </c>
      <c r="I201" s="49">
        <v>0.40217993509944255</v>
      </c>
      <c r="J201" s="49">
        <v>0.10619011114503127</v>
      </c>
    </row>
    <row r="202" spans="2:10">
      <c r="B202" s="45">
        <v>42735</v>
      </c>
      <c r="C202" s="45"/>
      <c r="D202" s="45"/>
      <c r="E202" s="45"/>
      <c r="F202" s="27"/>
      <c r="G202" s="49">
        <v>0.13677735942923691</v>
      </c>
      <c r="H202" s="49">
        <v>0.35485259432628924</v>
      </c>
      <c r="I202" s="49">
        <v>0.40217993509944255</v>
      </c>
      <c r="J202" s="49">
        <v>0.10619011114503127</v>
      </c>
    </row>
    <row r="203" spans="2:10">
      <c r="B203" s="46">
        <v>42766</v>
      </c>
      <c r="C203" s="46"/>
      <c r="D203" s="46"/>
      <c r="E203" s="46"/>
      <c r="F203" s="27"/>
      <c r="G203" s="49">
        <v>0.13677735942923691</v>
      </c>
      <c r="H203" s="49">
        <v>0.35485259432628924</v>
      </c>
      <c r="I203" s="49">
        <v>0.40217993509944255</v>
      </c>
      <c r="J203" s="49">
        <v>0.10619011114503127</v>
      </c>
    </row>
    <row r="204" spans="2:10">
      <c r="B204" s="45">
        <v>42794</v>
      </c>
      <c r="C204" s="45"/>
      <c r="D204" s="45"/>
      <c r="E204" s="45"/>
      <c r="F204" s="27"/>
      <c r="G204" s="49">
        <v>0.13677735942923691</v>
      </c>
      <c r="H204" s="49">
        <v>0.35485259432628924</v>
      </c>
      <c r="I204" s="49">
        <v>0.40217993509944255</v>
      </c>
      <c r="J204" s="49">
        <v>0.10619011114503127</v>
      </c>
    </row>
    <row r="205" spans="2:10">
      <c r="B205" s="46">
        <v>42825</v>
      </c>
      <c r="C205" s="46"/>
      <c r="D205" s="46"/>
      <c r="E205" s="46"/>
      <c r="F205" s="27"/>
      <c r="G205" s="49">
        <v>0.13677735942923691</v>
      </c>
      <c r="H205" s="49">
        <v>0.35485259432628924</v>
      </c>
      <c r="I205" s="49">
        <v>0.40217993509944255</v>
      </c>
      <c r="J205" s="49">
        <v>0.10619011114503127</v>
      </c>
    </row>
    <row r="206" spans="2:10">
      <c r="B206" s="45">
        <v>42855</v>
      </c>
      <c r="C206" s="45"/>
      <c r="D206" s="45"/>
      <c r="E206" s="45"/>
      <c r="F206" s="27"/>
      <c r="G206" s="49">
        <v>0.13677735942923691</v>
      </c>
      <c r="H206" s="49">
        <v>0.35485259432628924</v>
      </c>
      <c r="I206" s="49">
        <v>0.40217993509944255</v>
      </c>
      <c r="J206" s="49">
        <v>0.10619011114503127</v>
      </c>
    </row>
    <row r="207" spans="2:10">
      <c r="B207" s="46">
        <v>42886</v>
      </c>
      <c r="C207" s="46"/>
      <c r="D207" s="46"/>
      <c r="E207" s="46"/>
      <c r="F207" s="27"/>
      <c r="G207" s="49">
        <v>0.13677735942923691</v>
      </c>
      <c r="H207" s="49">
        <v>0.35485259432628924</v>
      </c>
      <c r="I207" s="49">
        <v>0.40217993509944255</v>
      </c>
      <c r="J207" s="49">
        <v>0.10619011114503127</v>
      </c>
    </row>
    <row r="208" spans="2:10">
      <c r="B208" s="45">
        <v>42916</v>
      </c>
      <c r="C208" s="45"/>
      <c r="D208" s="45"/>
      <c r="E208" s="45"/>
      <c r="F208" s="27"/>
      <c r="G208" s="49">
        <v>0.13677735942923691</v>
      </c>
      <c r="H208" s="49">
        <v>0.35485259432628924</v>
      </c>
      <c r="I208" s="49">
        <v>0.40217993509944255</v>
      </c>
      <c r="J208" s="49">
        <v>0.10619011114503127</v>
      </c>
    </row>
    <row r="209" spans="2:10">
      <c r="B209" s="46">
        <v>42947</v>
      </c>
      <c r="C209" s="46"/>
      <c r="D209" s="46"/>
      <c r="E209" s="46"/>
      <c r="F209" s="27"/>
      <c r="G209" s="49">
        <v>0.13677735942923691</v>
      </c>
      <c r="H209" s="49">
        <v>0.35485259432628924</v>
      </c>
      <c r="I209" s="49">
        <v>0.40217993509944255</v>
      </c>
      <c r="J209" s="49">
        <v>0.10619011114503127</v>
      </c>
    </row>
    <row r="210" spans="2:10">
      <c r="B210" s="45">
        <v>42978</v>
      </c>
      <c r="C210" s="45"/>
      <c r="D210" s="45"/>
      <c r="E210" s="45"/>
      <c r="F210" s="27"/>
      <c r="G210" s="49">
        <v>0.13677735942923691</v>
      </c>
      <c r="H210" s="49">
        <v>0.35485259432628924</v>
      </c>
      <c r="I210" s="49">
        <v>0.40217993509944255</v>
      </c>
      <c r="J210" s="49">
        <v>0.10619011114503127</v>
      </c>
    </row>
    <row r="211" spans="2:10">
      <c r="B211" s="46">
        <v>43008</v>
      </c>
      <c r="C211" s="46"/>
      <c r="D211" s="46"/>
      <c r="E211" s="46"/>
      <c r="F211" s="27"/>
      <c r="G211" s="49">
        <v>0.13677735942923691</v>
      </c>
      <c r="H211" s="49">
        <v>0.35485259432628924</v>
      </c>
      <c r="I211" s="49">
        <v>0.40217993509944255</v>
      </c>
      <c r="J211" s="49">
        <v>0.10619011114503127</v>
      </c>
    </row>
    <row r="212" spans="2:10">
      <c r="B212" s="45">
        <v>43039</v>
      </c>
      <c r="C212" s="45"/>
      <c r="D212" s="45"/>
      <c r="E212" s="45"/>
      <c r="F212" s="27"/>
      <c r="G212" s="49">
        <v>0.13677735942923691</v>
      </c>
      <c r="H212" s="49">
        <v>0.35485259432628924</v>
      </c>
      <c r="I212" s="49">
        <v>0.40217993509944255</v>
      </c>
      <c r="J212" s="49">
        <v>0.10619011114503127</v>
      </c>
    </row>
    <row r="213" spans="2:10">
      <c r="B213" s="46">
        <v>43069</v>
      </c>
      <c r="C213" s="46"/>
      <c r="D213" s="46"/>
      <c r="E213" s="46"/>
      <c r="F213" s="27"/>
      <c r="G213" s="49">
        <v>0.13677735942923691</v>
      </c>
      <c r="H213" s="49">
        <v>0.35485259432628924</v>
      </c>
      <c r="I213" s="49">
        <v>0.40217993509944255</v>
      </c>
      <c r="J213" s="49">
        <v>0.10619011114503127</v>
      </c>
    </row>
    <row r="214" spans="2:10">
      <c r="B214" s="45">
        <v>43100</v>
      </c>
      <c r="C214" s="45"/>
      <c r="D214" s="45"/>
      <c r="E214" s="45"/>
      <c r="F214" s="27"/>
      <c r="G214" s="49">
        <v>0.13677735942923691</v>
      </c>
      <c r="H214" s="49">
        <v>0.35485259432628924</v>
      </c>
      <c r="I214" s="49">
        <v>0.40217993509944255</v>
      </c>
      <c r="J214" s="49">
        <v>0.10619011114503127</v>
      </c>
    </row>
    <row r="215" spans="2:10">
      <c r="B215" s="46">
        <v>43131</v>
      </c>
      <c r="C215" s="46"/>
      <c r="D215" s="46"/>
      <c r="E215" s="46"/>
      <c r="F215" s="27"/>
      <c r="G215" s="49">
        <v>0.13677735942923691</v>
      </c>
      <c r="H215" s="49">
        <v>0.35485259432628924</v>
      </c>
      <c r="I215" s="49">
        <v>0.40217993509944255</v>
      </c>
      <c r="J215" s="49">
        <v>0.10619011114503127</v>
      </c>
    </row>
    <row r="216" spans="2:10">
      <c r="B216" s="45">
        <v>43159</v>
      </c>
      <c r="C216" s="45"/>
      <c r="D216" s="45"/>
      <c r="E216" s="45"/>
      <c r="F216" s="27"/>
      <c r="G216" s="49">
        <v>0.13677735942923691</v>
      </c>
      <c r="H216" s="49">
        <v>0.35485259432628924</v>
      </c>
      <c r="I216" s="49">
        <v>0.40217993509944255</v>
      </c>
      <c r="J216" s="49">
        <v>0.10619011114503127</v>
      </c>
    </row>
    <row r="217" spans="2:10">
      <c r="B217" s="46">
        <v>43190</v>
      </c>
      <c r="C217" s="46"/>
      <c r="D217" s="46"/>
      <c r="E217" s="46"/>
      <c r="F217" s="27"/>
      <c r="G217" s="49">
        <v>0.13677735942923691</v>
      </c>
      <c r="H217" s="49">
        <v>0.35485259432628924</v>
      </c>
      <c r="I217" s="49">
        <v>0.40217993509944255</v>
      </c>
      <c r="J217" s="49">
        <v>0.10619011114503127</v>
      </c>
    </row>
    <row r="218" spans="2:10">
      <c r="B218" s="45">
        <v>43220</v>
      </c>
      <c r="C218" s="45"/>
      <c r="D218" s="45"/>
      <c r="E218" s="45"/>
      <c r="F218" s="27"/>
      <c r="G218" s="49">
        <v>0.13677735942923691</v>
      </c>
      <c r="H218" s="49">
        <v>0.35485259432628924</v>
      </c>
      <c r="I218" s="49">
        <v>0.40217993509944255</v>
      </c>
      <c r="J218" s="49">
        <v>0.10619011114503127</v>
      </c>
    </row>
    <row r="219" spans="2:10">
      <c r="B219" s="46">
        <v>43251</v>
      </c>
      <c r="C219" s="46"/>
      <c r="D219" s="46"/>
      <c r="E219" s="46"/>
      <c r="F219" s="27"/>
      <c r="G219" s="49">
        <v>0.13677735942923691</v>
      </c>
      <c r="H219" s="49">
        <v>0.35485259432628924</v>
      </c>
      <c r="I219" s="49">
        <v>0.40217993509944255</v>
      </c>
      <c r="J219" s="49">
        <v>0.10619011114503127</v>
      </c>
    </row>
    <row r="220" spans="2:10">
      <c r="B220" s="45">
        <v>43281</v>
      </c>
      <c r="C220" s="45"/>
      <c r="D220" s="45"/>
      <c r="E220" s="45"/>
      <c r="F220" s="27"/>
      <c r="G220" s="49">
        <v>0.13677735942923691</v>
      </c>
      <c r="H220" s="49">
        <v>0.35485259432628924</v>
      </c>
      <c r="I220" s="49">
        <v>0.40217993509944255</v>
      </c>
      <c r="J220" s="49">
        <v>0.10619011114503127</v>
      </c>
    </row>
    <row r="221" spans="2:10">
      <c r="B221" s="46">
        <v>43312</v>
      </c>
      <c r="C221" s="46"/>
      <c r="D221" s="46"/>
      <c r="E221" s="46"/>
      <c r="F221" s="27"/>
      <c r="G221" s="49">
        <v>0.13677735942923691</v>
      </c>
      <c r="H221" s="49">
        <v>0.35485259432628924</v>
      </c>
      <c r="I221" s="49">
        <v>0.40217993509944255</v>
      </c>
      <c r="J221" s="49">
        <v>0.10619011114503127</v>
      </c>
    </row>
    <row r="222" spans="2:10">
      <c r="B222" s="45">
        <v>43343</v>
      </c>
      <c r="C222" s="45"/>
      <c r="D222" s="45"/>
      <c r="E222" s="45"/>
      <c r="F222" s="27"/>
      <c r="G222" s="49">
        <v>0.13677735942923691</v>
      </c>
      <c r="H222" s="49">
        <v>0.35485259432628924</v>
      </c>
      <c r="I222" s="49">
        <v>0.40217993509944255</v>
      </c>
      <c r="J222" s="49">
        <v>0.10619011114503127</v>
      </c>
    </row>
    <row r="223" spans="2:10">
      <c r="B223" s="46">
        <v>43373</v>
      </c>
      <c r="C223" s="46"/>
      <c r="D223" s="46"/>
      <c r="E223" s="46"/>
      <c r="F223" s="27"/>
      <c r="G223" s="49">
        <v>0.13677735942923691</v>
      </c>
      <c r="H223" s="49">
        <v>0.35485259432628924</v>
      </c>
      <c r="I223" s="49">
        <v>0.40217993509944255</v>
      </c>
      <c r="J223" s="49">
        <v>0.10619011114503127</v>
      </c>
    </row>
    <row r="224" spans="2:10">
      <c r="B224" s="45">
        <v>43404</v>
      </c>
      <c r="C224" s="45"/>
      <c r="D224" s="45"/>
      <c r="E224" s="45"/>
      <c r="F224" s="27"/>
      <c r="G224" s="49">
        <v>0.13677735942923691</v>
      </c>
      <c r="H224" s="49">
        <v>0.35485259432628924</v>
      </c>
      <c r="I224" s="49">
        <v>0.40217993509944255</v>
      </c>
      <c r="J224" s="49">
        <v>0.10619011114503127</v>
      </c>
    </row>
    <row r="225" spans="2:10">
      <c r="B225" s="46">
        <v>43434</v>
      </c>
      <c r="C225" s="46"/>
      <c r="D225" s="46"/>
      <c r="E225" s="46"/>
      <c r="F225" s="27"/>
      <c r="G225" s="49">
        <v>0.13677735942923691</v>
      </c>
      <c r="H225" s="49">
        <v>0.35485259432628924</v>
      </c>
      <c r="I225" s="49">
        <v>0.40217993509944255</v>
      </c>
      <c r="J225" s="49">
        <v>0.10619011114503127</v>
      </c>
    </row>
    <row r="226" spans="2:10">
      <c r="B226" s="45">
        <v>43465</v>
      </c>
      <c r="C226" s="45"/>
      <c r="D226" s="45"/>
      <c r="E226" s="45"/>
      <c r="F226" s="27"/>
      <c r="G226" s="49">
        <v>0.13677735942923691</v>
      </c>
      <c r="H226" s="49">
        <v>0.35485259432628924</v>
      </c>
      <c r="I226" s="49">
        <v>0.40217993509944255</v>
      </c>
      <c r="J226" s="49">
        <v>0.10619011114503127</v>
      </c>
    </row>
    <row r="227" spans="2:10">
      <c r="B227" s="46">
        <v>43496</v>
      </c>
      <c r="C227" s="46"/>
      <c r="D227" s="46"/>
      <c r="E227" s="46"/>
      <c r="F227" s="27"/>
      <c r="G227" s="49">
        <v>0.13677735942923691</v>
      </c>
      <c r="H227" s="49">
        <v>0.35485259432628924</v>
      </c>
      <c r="I227" s="49">
        <v>0.40217993509944255</v>
      </c>
      <c r="J227" s="49">
        <v>0.10619011114503127</v>
      </c>
    </row>
    <row r="228" spans="2:10">
      <c r="B228" s="45">
        <v>43524</v>
      </c>
      <c r="C228" s="45"/>
      <c r="D228" s="45"/>
      <c r="E228" s="45"/>
      <c r="F228" s="27"/>
      <c r="G228" s="49">
        <v>0.13677735942923691</v>
      </c>
      <c r="H228" s="49">
        <v>0.35485259432628924</v>
      </c>
      <c r="I228" s="49">
        <v>0.40217993509944255</v>
      </c>
      <c r="J228" s="49">
        <v>0.10619011114503127</v>
      </c>
    </row>
    <row r="229" spans="2:10">
      <c r="B229" s="46">
        <v>43555</v>
      </c>
      <c r="C229" s="46"/>
      <c r="D229" s="46"/>
      <c r="E229" s="46"/>
      <c r="F229" s="27"/>
      <c r="G229" s="49">
        <v>0.13677735942923691</v>
      </c>
      <c r="H229" s="49">
        <v>0.35485259432628924</v>
      </c>
      <c r="I229" s="49">
        <v>0.40217993509944255</v>
      </c>
      <c r="J229" s="49">
        <v>0.10619011114503127</v>
      </c>
    </row>
    <row r="230" spans="2:10">
      <c r="B230" s="45">
        <v>43585</v>
      </c>
      <c r="C230" s="45"/>
      <c r="D230" s="45"/>
      <c r="E230" s="45"/>
      <c r="F230" s="27"/>
      <c r="G230" s="49">
        <v>0.13677735942923691</v>
      </c>
      <c r="H230" s="49">
        <v>0.35485259432628924</v>
      </c>
      <c r="I230" s="49">
        <v>0.40217993509944255</v>
      </c>
      <c r="J230" s="49">
        <v>0.10619011114503127</v>
      </c>
    </row>
    <row r="231" spans="2:10">
      <c r="B231" s="46">
        <v>43616</v>
      </c>
      <c r="C231" s="46"/>
      <c r="D231" s="46"/>
      <c r="E231" s="46"/>
      <c r="F231" s="27"/>
      <c r="G231" s="49">
        <v>0.13677735942923691</v>
      </c>
      <c r="H231" s="49">
        <v>0.35485259432628924</v>
      </c>
      <c r="I231" s="49">
        <v>0.40217993509944255</v>
      </c>
      <c r="J231" s="49">
        <v>0.10619011114503127</v>
      </c>
    </row>
    <row r="232" spans="2:10">
      <c r="B232" s="45">
        <v>43646</v>
      </c>
      <c r="C232" s="45"/>
      <c r="D232" s="45"/>
      <c r="E232" s="45"/>
      <c r="F232" s="27"/>
      <c r="G232" s="49">
        <v>0.13677735942923691</v>
      </c>
      <c r="H232" s="49">
        <v>0.35485259432628924</v>
      </c>
      <c r="I232" s="49">
        <v>0.40217993509944255</v>
      </c>
      <c r="J232" s="49">
        <v>0.10619011114503127</v>
      </c>
    </row>
    <row r="233" spans="2:10">
      <c r="B233" s="46">
        <v>43677</v>
      </c>
      <c r="C233" s="46"/>
      <c r="D233" s="46"/>
      <c r="E233" s="46"/>
      <c r="F233" s="27"/>
      <c r="G233" s="49">
        <v>0.13677735942923691</v>
      </c>
      <c r="H233" s="49">
        <v>0.35485259432628924</v>
      </c>
      <c r="I233" s="49">
        <v>0.40217993509944255</v>
      </c>
      <c r="J233" s="49">
        <v>0.10619011114503127</v>
      </c>
    </row>
    <row r="234" spans="2:10">
      <c r="B234" s="45">
        <v>43708</v>
      </c>
      <c r="C234" s="45"/>
      <c r="D234" s="45"/>
      <c r="E234" s="45"/>
      <c r="F234" s="27"/>
      <c r="G234" s="49">
        <v>0.13677735942923691</v>
      </c>
      <c r="H234" s="49">
        <v>0.35485259432628924</v>
      </c>
      <c r="I234" s="49">
        <v>0.40217993509944255</v>
      </c>
      <c r="J234" s="49">
        <v>0.10619011114503127</v>
      </c>
    </row>
    <row r="235" spans="2:10">
      <c r="B235" s="46">
        <v>43738</v>
      </c>
      <c r="C235" s="46"/>
      <c r="D235" s="46"/>
      <c r="E235" s="46"/>
      <c r="F235" s="27"/>
      <c r="G235" s="49">
        <v>0.13677735942923691</v>
      </c>
      <c r="H235" s="49">
        <v>0.35485259432628924</v>
      </c>
      <c r="I235" s="49">
        <v>0.40217993509944255</v>
      </c>
      <c r="J235" s="49">
        <v>0.10619011114503127</v>
      </c>
    </row>
    <row r="236" spans="2:10">
      <c r="B236" s="45">
        <v>43769</v>
      </c>
      <c r="C236" s="45"/>
      <c r="D236" s="45"/>
      <c r="E236" s="45"/>
      <c r="F236" s="27"/>
      <c r="G236" s="49">
        <v>0.13677735942923691</v>
      </c>
      <c r="H236" s="49">
        <v>0.35485259432628924</v>
      </c>
      <c r="I236" s="49">
        <v>0.40217993509944255</v>
      </c>
      <c r="J236" s="49">
        <v>0.10619011114503127</v>
      </c>
    </row>
    <row r="237" spans="2:10">
      <c r="B237" s="46">
        <v>43799</v>
      </c>
      <c r="C237" s="46"/>
      <c r="D237" s="46"/>
      <c r="E237" s="46"/>
      <c r="F237" s="27"/>
      <c r="G237" s="49">
        <v>0.13677735942923691</v>
      </c>
      <c r="H237" s="49">
        <v>0.35485259432628924</v>
      </c>
      <c r="I237" s="49">
        <v>0.40217993509944255</v>
      </c>
      <c r="J237" s="49">
        <v>0.10619011114503127</v>
      </c>
    </row>
    <row r="238" spans="2:10">
      <c r="B238" s="45">
        <v>43830</v>
      </c>
      <c r="C238" s="45"/>
      <c r="D238" s="45"/>
      <c r="E238" s="45"/>
      <c r="F238" s="27"/>
      <c r="G238" s="49">
        <v>0.13677735942923691</v>
      </c>
      <c r="H238" s="49">
        <v>0.35485259432628924</v>
      </c>
      <c r="I238" s="49">
        <v>0.40217993509944255</v>
      </c>
      <c r="J238" s="49">
        <v>0.10619011114503127</v>
      </c>
    </row>
    <row r="239" spans="2:10">
      <c r="B239" s="46">
        <v>43861</v>
      </c>
      <c r="C239" s="46"/>
      <c r="D239" s="46"/>
      <c r="E239" s="46"/>
      <c r="F239" s="27"/>
      <c r="G239" s="49">
        <v>0.13677735942923691</v>
      </c>
      <c r="H239" s="49">
        <v>0.35485259432628924</v>
      </c>
      <c r="I239" s="49">
        <v>0.40217993509944255</v>
      </c>
      <c r="J239" s="49">
        <v>0.10619011114503127</v>
      </c>
    </row>
    <row r="240" spans="2:10">
      <c r="B240" s="45">
        <v>43890</v>
      </c>
      <c r="C240" s="45"/>
      <c r="D240" s="45"/>
      <c r="E240" s="45"/>
      <c r="F240" s="27"/>
      <c r="G240" s="49">
        <v>0.13677735942923691</v>
      </c>
      <c r="H240" s="49">
        <v>0.35485259432628924</v>
      </c>
      <c r="I240" s="49">
        <v>0.40217993509944255</v>
      </c>
      <c r="J240" s="49">
        <v>0.10619011114503127</v>
      </c>
    </row>
    <row r="241" spans="2:10">
      <c r="B241" s="46">
        <v>43921</v>
      </c>
      <c r="C241" s="46"/>
      <c r="D241" s="46"/>
      <c r="E241" s="46"/>
      <c r="F241" s="27"/>
      <c r="G241" s="49">
        <v>0.13677735942923691</v>
      </c>
      <c r="H241" s="49">
        <v>0.35485259432628924</v>
      </c>
      <c r="I241" s="49">
        <v>0.40217993509944255</v>
      </c>
      <c r="J241" s="49">
        <v>0.10619011114503127</v>
      </c>
    </row>
    <row r="242" spans="2:10">
      <c r="B242" s="45">
        <v>43951</v>
      </c>
      <c r="C242" s="45"/>
      <c r="D242" s="45"/>
      <c r="E242" s="45"/>
      <c r="F242" s="27"/>
      <c r="G242" s="49">
        <v>0.13677735942923691</v>
      </c>
      <c r="H242" s="49">
        <v>0.35485259432628924</v>
      </c>
      <c r="I242" s="49">
        <v>0.40217993509944255</v>
      </c>
      <c r="J242" s="49">
        <v>0.10619011114503127</v>
      </c>
    </row>
    <row r="243" spans="2:10">
      <c r="B243" s="46">
        <v>43982</v>
      </c>
      <c r="C243" s="46"/>
      <c r="D243" s="46"/>
      <c r="E243" s="46"/>
      <c r="F243" s="27"/>
      <c r="G243" s="49">
        <v>0.13677735942923691</v>
      </c>
      <c r="H243" s="49">
        <v>0.35485259432628924</v>
      </c>
      <c r="I243" s="49">
        <v>0.40217993509944255</v>
      </c>
      <c r="J243" s="49">
        <v>0.10619011114503127</v>
      </c>
    </row>
    <row r="244" spans="2:10">
      <c r="B244" s="45">
        <v>44012</v>
      </c>
      <c r="C244" s="45"/>
      <c r="D244" s="45"/>
      <c r="E244" s="45"/>
      <c r="F244" s="27"/>
      <c r="G244" s="49">
        <v>0.13677735942923691</v>
      </c>
      <c r="H244" s="49">
        <v>0.35485259432628924</v>
      </c>
      <c r="I244" s="49">
        <v>0.40217993509944255</v>
      </c>
      <c r="J244" s="49">
        <v>0.10619011114503127</v>
      </c>
    </row>
    <row r="245" spans="2:10">
      <c r="B245" s="46">
        <v>44043</v>
      </c>
      <c r="C245" s="46"/>
      <c r="D245" s="46"/>
      <c r="E245" s="46"/>
      <c r="F245" s="27"/>
      <c r="G245" s="49">
        <v>0.13677735942923691</v>
      </c>
      <c r="H245" s="49">
        <v>0.35485259432628924</v>
      </c>
      <c r="I245" s="49">
        <v>0.40217993509944255</v>
      </c>
      <c r="J245" s="49">
        <v>0.10619011114503127</v>
      </c>
    </row>
    <row r="246" spans="2:10">
      <c r="B246" s="45">
        <v>44074</v>
      </c>
      <c r="C246" s="45"/>
      <c r="D246" s="45"/>
      <c r="E246" s="45"/>
      <c r="F246" s="27"/>
      <c r="G246" s="49">
        <v>0.13677735942923691</v>
      </c>
      <c r="H246" s="49">
        <v>0.35485259432628924</v>
      </c>
      <c r="I246" s="49">
        <v>0.40217993509944255</v>
      </c>
      <c r="J246" s="49">
        <v>0.10619011114503127</v>
      </c>
    </row>
    <row r="247" spans="2:10">
      <c r="B247" s="46">
        <v>44104</v>
      </c>
      <c r="C247" s="46"/>
      <c r="D247" s="46"/>
      <c r="E247" s="46"/>
      <c r="F247" s="27"/>
      <c r="G247" s="49">
        <v>0.13677735942923691</v>
      </c>
      <c r="H247" s="49">
        <v>0.35485259432628924</v>
      </c>
      <c r="I247" s="49">
        <v>0.40217993509944255</v>
      </c>
      <c r="J247" s="49">
        <v>0.10619011114503127</v>
      </c>
    </row>
    <row r="248" spans="2:10">
      <c r="B248" s="45">
        <v>44135</v>
      </c>
      <c r="C248" s="45"/>
      <c r="D248" s="45"/>
      <c r="E248" s="45"/>
      <c r="F248" s="27"/>
      <c r="G248" s="49">
        <v>0.13677735942923691</v>
      </c>
      <c r="H248" s="49">
        <v>0.35485259432628924</v>
      </c>
      <c r="I248" s="49">
        <v>0.40217993509944255</v>
      </c>
      <c r="J248" s="49">
        <v>0.10619011114503127</v>
      </c>
    </row>
    <row r="249" spans="2:10">
      <c r="B249" s="46">
        <v>44165</v>
      </c>
      <c r="C249" s="46"/>
      <c r="D249" s="46"/>
      <c r="E249" s="46"/>
      <c r="F249" s="27"/>
      <c r="G249" s="49">
        <v>0.13677735942923691</v>
      </c>
      <c r="H249" s="49">
        <v>0.35485259432628924</v>
      </c>
      <c r="I249" s="49">
        <v>0.40217993509944255</v>
      </c>
      <c r="J249" s="49">
        <v>0.10619011114503127</v>
      </c>
    </row>
    <row r="250" spans="2:10">
      <c r="B250" s="45">
        <v>44196</v>
      </c>
      <c r="C250" s="45"/>
      <c r="D250" s="45"/>
      <c r="E250" s="45"/>
      <c r="F250" s="27"/>
      <c r="G250" s="49">
        <v>0.13677735942923691</v>
      </c>
      <c r="H250" s="49">
        <v>0.35485259432628924</v>
      </c>
      <c r="I250" s="49">
        <v>0.40217993509944255</v>
      </c>
      <c r="J250" s="49">
        <v>0.10619011114503127</v>
      </c>
    </row>
    <row r="251" spans="2:10">
      <c r="B251" s="46">
        <v>44227</v>
      </c>
      <c r="C251" s="46"/>
      <c r="D251" s="46"/>
      <c r="E251" s="46"/>
      <c r="F251" s="27"/>
      <c r="G251" s="49">
        <v>0.13677735942923691</v>
      </c>
      <c r="H251" s="49">
        <v>0.35485259432628924</v>
      </c>
      <c r="I251" s="49">
        <v>0.40217993509944255</v>
      </c>
      <c r="J251" s="49">
        <v>0.10619011114503127</v>
      </c>
    </row>
    <row r="252" spans="2:10">
      <c r="B252" s="45">
        <v>44255</v>
      </c>
      <c r="C252" s="45"/>
      <c r="D252" s="45"/>
      <c r="E252" s="45"/>
      <c r="F252" s="27"/>
      <c r="G252" s="49">
        <v>0.13677735942923691</v>
      </c>
      <c r="H252" s="49">
        <v>0.35485259432628924</v>
      </c>
      <c r="I252" s="49">
        <v>0.40217993509944255</v>
      </c>
      <c r="J252" s="49">
        <v>0.10619011114503127</v>
      </c>
    </row>
    <row r="253" spans="2:10">
      <c r="B253" s="46">
        <v>44286</v>
      </c>
      <c r="C253" s="46"/>
      <c r="D253" s="46"/>
      <c r="E253" s="46"/>
      <c r="F253" s="27"/>
      <c r="G253" s="49">
        <v>0.13677735942923691</v>
      </c>
      <c r="H253" s="49">
        <v>0.35485259432628924</v>
      </c>
      <c r="I253" s="49">
        <v>0.40217993509944255</v>
      </c>
      <c r="J253" s="49">
        <v>0.10619011114503127</v>
      </c>
    </row>
    <row r="254" spans="2:10">
      <c r="B254" s="45">
        <v>44316</v>
      </c>
      <c r="C254" s="45"/>
      <c r="D254" s="45"/>
      <c r="E254" s="45"/>
      <c r="F254" s="27"/>
      <c r="G254" s="49">
        <v>0.13677735942923691</v>
      </c>
      <c r="H254" s="49">
        <v>0.35485259432628924</v>
      </c>
      <c r="I254" s="49">
        <v>0.40217993509944255</v>
      </c>
      <c r="J254" s="49">
        <v>0.10619011114503127</v>
      </c>
    </row>
    <row r="255" spans="2:10">
      <c r="B255" s="46">
        <v>44347</v>
      </c>
      <c r="C255" s="46"/>
      <c r="D255" s="46"/>
      <c r="E255" s="46"/>
      <c r="F255" s="27"/>
      <c r="G255" s="49">
        <v>0.13677735942923691</v>
      </c>
      <c r="H255" s="49">
        <v>0.35485259432628924</v>
      </c>
      <c r="I255" s="49">
        <v>0.40217993509944255</v>
      </c>
      <c r="J255" s="49">
        <v>0.10619011114503127</v>
      </c>
    </row>
    <row r="256" spans="2:10">
      <c r="B256" s="45">
        <v>44377</v>
      </c>
      <c r="C256" s="45"/>
      <c r="D256" s="45"/>
      <c r="E256" s="45"/>
      <c r="F256" s="27"/>
      <c r="G256" s="49">
        <v>0.13677735942923691</v>
      </c>
      <c r="H256" s="49">
        <v>0.35485259432628924</v>
      </c>
      <c r="I256" s="49">
        <v>0.40217993509944255</v>
      </c>
      <c r="J256" s="49">
        <v>0.10619011114503127</v>
      </c>
    </row>
    <row r="257" spans="2:10">
      <c r="B257" s="46">
        <v>44408</v>
      </c>
      <c r="C257" s="46"/>
      <c r="D257" s="46"/>
      <c r="E257" s="46"/>
      <c r="F257" s="27"/>
      <c r="G257" s="49">
        <v>0.13677735942923691</v>
      </c>
      <c r="H257" s="49">
        <v>0.35485259432628924</v>
      </c>
      <c r="I257" s="49">
        <v>0.40217993509944255</v>
      </c>
      <c r="J257" s="49">
        <v>0.10619011114503127</v>
      </c>
    </row>
    <row r="258" spans="2:10">
      <c r="B258" s="45">
        <v>44439</v>
      </c>
      <c r="C258" s="45"/>
      <c r="D258" s="45"/>
      <c r="E258" s="45"/>
      <c r="F258" s="27"/>
      <c r="G258" s="49">
        <v>0.13677735942923691</v>
      </c>
      <c r="H258" s="49">
        <v>0.35485259432628924</v>
      </c>
      <c r="I258" s="49">
        <v>0.40217993509944255</v>
      </c>
      <c r="J258" s="49">
        <v>0.10619011114503127</v>
      </c>
    </row>
    <row r="259" spans="2:10">
      <c r="B259" s="46">
        <v>44469</v>
      </c>
      <c r="C259" s="46"/>
      <c r="D259" s="46"/>
      <c r="E259" s="46"/>
      <c r="F259" s="27"/>
      <c r="G259" s="49">
        <v>0.13677735942923691</v>
      </c>
      <c r="H259" s="49">
        <v>0.35485259432628924</v>
      </c>
      <c r="I259" s="49">
        <v>0.40217993509944255</v>
      </c>
      <c r="J259" s="49">
        <v>0.10619011114503127</v>
      </c>
    </row>
    <row r="260" spans="2:10">
      <c r="B260" s="45">
        <v>44500</v>
      </c>
      <c r="C260" s="45"/>
      <c r="D260" s="45"/>
      <c r="E260" s="45"/>
      <c r="F260" s="27"/>
      <c r="G260" s="49">
        <v>0.13677735942923691</v>
      </c>
      <c r="H260" s="49">
        <v>0.35485259432628924</v>
      </c>
      <c r="I260" s="49">
        <v>0.40217993509944255</v>
      </c>
      <c r="J260" s="49">
        <v>0.10619011114503127</v>
      </c>
    </row>
    <row r="261" spans="2:10">
      <c r="B261" s="46">
        <v>44530</v>
      </c>
      <c r="C261" s="46"/>
      <c r="D261" s="46"/>
      <c r="E261" s="46"/>
      <c r="F261" s="27"/>
      <c r="G261" s="49">
        <v>0.13677735942923691</v>
      </c>
      <c r="H261" s="49">
        <v>0.35485259432628924</v>
      </c>
      <c r="I261" s="49">
        <v>0.40217993509944255</v>
      </c>
      <c r="J261" s="49">
        <v>0.10619011114503127</v>
      </c>
    </row>
    <row r="262" spans="2:10">
      <c r="B262" s="45">
        <v>44561</v>
      </c>
      <c r="C262" s="45"/>
      <c r="D262" s="45"/>
      <c r="E262" s="45"/>
      <c r="F262" s="27"/>
      <c r="G262" s="49">
        <v>0.13677735942923691</v>
      </c>
      <c r="H262" s="49">
        <v>0.35485259432628924</v>
      </c>
      <c r="I262" s="49">
        <v>0.40217993509944255</v>
      </c>
      <c r="J262" s="49">
        <v>0.10619011114503127</v>
      </c>
    </row>
    <row r="263" spans="2:10">
      <c r="B263" s="46">
        <v>44592</v>
      </c>
      <c r="C263" s="46"/>
      <c r="D263" s="46"/>
      <c r="E263" s="46"/>
      <c r="F263" s="27"/>
      <c r="G263" s="49">
        <v>0.13677735942923691</v>
      </c>
      <c r="H263" s="49">
        <v>0.35485259432628924</v>
      </c>
      <c r="I263" s="49">
        <v>0.40217993509944255</v>
      </c>
      <c r="J263" s="49">
        <v>0.10619011114503127</v>
      </c>
    </row>
    <row r="264" spans="2:10">
      <c r="B264" s="45">
        <v>44620</v>
      </c>
      <c r="C264" s="45"/>
      <c r="D264" s="45"/>
      <c r="E264" s="45"/>
      <c r="F264" s="27"/>
      <c r="G264" s="49">
        <v>0.13677735942923691</v>
      </c>
      <c r="H264" s="49">
        <v>0.35485259432628924</v>
      </c>
      <c r="I264" s="49">
        <v>0.40217993509944255</v>
      </c>
      <c r="J264" s="49">
        <v>0.10619011114503127</v>
      </c>
    </row>
    <row r="265" spans="2:10">
      <c r="B265" s="46">
        <v>44651</v>
      </c>
      <c r="C265" s="46"/>
      <c r="D265" s="46"/>
      <c r="E265" s="46"/>
      <c r="F265" s="27"/>
      <c r="G265" s="49">
        <v>0.13677735942923691</v>
      </c>
      <c r="H265" s="49">
        <v>0.35485259432628924</v>
      </c>
      <c r="I265" s="49">
        <v>0.40217993509944255</v>
      </c>
      <c r="J265" s="49">
        <v>0.10619011114503127</v>
      </c>
    </row>
    <row r="266" spans="2:10">
      <c r="B266" s="45">
        <v>44681</v>
      </c>
      <c r="C266" s="45"/>
      <c r="D266" s="45"/>
      <c r="E266" s="45"/>
      <c r="F266" s="27"/>
      <c r="G266" s="49">
        <v>0.13677735942923691</v>
      </c>
      <c r="H266" s="49">
        <v>0.35485259432628924</v>
      </c>
      <c r="I266" s="49">
        <v>0.40217993509944255</v>
      </c>
      <c r="J266" s="49">
        <v>0.10619011114503127</v>
      </c>
    </row>
    <row r="267" spans="2:10">
      <c r="B267" s="46">
        <v>44712</v>
      </c>
      <c r="C267" s="46"/>
      <c r="D267" s="46"/>
      <c r="E267" s="46"/>
      <c r="F267" s="27"/>
      <c r="G267" s="49">
        <v>0.13677735942923691</v>
      </c>
      <c r="H267" s="49">
        <v>0.35485259432628924</v>
      </c>
      <c r="I267" s="49">
        <v>0.40217993509944255</v>
      </c>
      <c r="J267" s="49">
        <v>0.10619011114503127</v>
      </c>
    </row>
    <row r="268" spans="2:10">
      <c r="B268" s="46">
        <v>44742</v>
      </c>
      <c r="C268" s="46"/>
      <c r="D268" s="46"/>
      <c r="E268" s="46"/>
      <c r="F268" s="27"/>
      <c r="G268" s="49">
        <v>0.13677735942923691</v>
      </c>
      <c r="H268" s="49">
        <v>0.35485259432628924</v>
      </c>
      <c r="I268" s="49">
        <v>0.40217993509944255</v>
      </c>
      <c r="J268" s="49">
        <v>0.10619011114503127</v>
      </c>
    </row>
    <row r="269" spans="2:10">
      <c r="B269" s="45">
        <v>44773</v>
      </c>
      <c r="C269" s="45"/>
      <c r="D269" s="45"/>
      <c r="E269" s="45"/>
      <c r="F269" s="27"/>
      <c r="G269" s="49">
        <v>0.13677735942923691</v>
      </c>
      <c r="H269" s="49">
        <v>0.35485259432628924</v>
      </c>
      <c r="I269" s="49">
        <v>0.40217993509944255</v>
      </c>
      <c r="J269" s="49">
        <v>0.10619011114503127</v>
      </c>
    </row>
    <row r="270" spans="2:10">
      <c r="B270" s="45">
        <v>44804</v>
      </c>
      <c r="C270" s="45"/>
      <c r="D270" s="45"/>
      <c r="E270" s="45"/>
      <c r="F270" s="27"/>
      <c r="G270" s="49">
        <v>0.13677735942923691</v>
      </c>
      <c r="H270" s="49">
        <v>0.35485259432628924</v>
      </c>
      <c r="I270" s="49">
        <v>0.40217993509944255</v>
      </c>
      <c r="J270" s="49">
        <v>0.10619011114503127</v>
      </c>
    </row>
    <row r="271" spans="2:10">
      <c r="B271" s="45">
        <v>44834</v>
      </c>
      <c r="C271" s="45"/>
      <c r="D271" s="45"/>
      <c r="E271" s="45"/>
      <c r="F271" s="27"/>
      <c r="G271" s="49">
        <v>0.13677735942923691</v>
      </c>
      <c r="H271" s="49">
        <v>0.35485259432628924</v>
      </c>
      <c r="I271" s="49">
        <v>0.40217993509944255</v>
      </c>
      <c r="J271" s="49">
        <v>0.10619011114503127</v>
      </c>
    </row>
    <row r="272" spans="2:10">
      <c r="B272" s="45">
        <v>44865</v>
      </c>
      <c r="C272" s="45"/>
      <c r="D272" s="45"/>
      <c r="E272" s="45"/>
      <c r="F272" s="27"/>
      <c r="G272" s="49">
        <v>0.13677735942923691</v>
      </c>
      <c r="H272" s="49">
        <v>0.35485259432628924</v>
      </c>
      <c r="I272" s="49">
        <v>0.40217993509944255</v>
      </c>
      <c r="J272" s="49">
        <v>0.10619011114503127</v>
      </c>
    </row>
    <row r="273" spans="2:10">
      <c r="B273" s="45">
        <v>44895</v>
      </c>
      <c r="C273" s="45"/>
      <c r="D273" s="45"/>
      <c r="E273" s="45"/>
      <c r="F273" s="27"/>
      <c r="G273" s="49">
        <v>0.13677735942923691</v>
      </c>
      <c r="H273" s="49">
        <v>0.35485259432628924</v>
      </c>
      <c r="I273" s="49">
        <v>0.40217993509944255</v>
      </c>
      <c r="J273" s="49">
        <v>0.10619011114503127</v>
      </c>
    </row>
    <row r="274" spans="2:10">
      <c r="B274" s="45">
        <v>44926</v>
      </c>
      <c r="C274" s="45"/>
      <c r="D274" s="45"/>
      <c r="E274" s="45"/>
      <c r="F274" s="27"/>
      <c r="G274" s="49">
        <v>0.13677735942923691</v>
      </c>
      <c r="H274" s="49">
        <v>0.35485259432628924</v>
      </c>
      <c r="I274" s="49">
        <v>0.40217993509944255</v>
      </c>
      <c r="J274" s="49">
        <v>0.10619011114503127</v>
      </c>
    </row>
    <row r="275" spans="2:10">
      <c r="B275" s="45">
        <v>44957</v>
      </c>
      <c r="C275" s="45"/>
      <c r="D275" s="45"/>
      <c r="E275" s="45"/>
      <c r="F275" s="27"/>
      <c r="G275" s="49">
        <v>0.13677735942923691</v>
      </c>
      <c r="H275" s="49">
        <v>0.35485259432628924</v>
      </c>
      <c r="I275" s="49">
        <v>0.40217993509944255</v>
      </c>
      <c r="J275" s="49">
        <v>0.10619011114503127</v>
      </c>
    </row>
    <row r="276" spans="2:10">
      <c r="B276" s="45">
        <v>44985</v>
      </c>
      <c r="C276" s="45"/>
      <c r="D276" s="45"/>
      <c r="E276" s="45"/>
      <c r="F276" s="27"/>
      <c r="G276" s="49">
        <v>0.13677735942923691</v>
      </c>
      <c r="H276" s="49">
        <v>0.35485259432628924</v>
      </c>
      <c r="I276" s="49">
        <v>0.40217993509944255</v>
      </c>
      <c r="J276" s="49">
        <v>0.10619011114503127</v>
      </c>
    </row>
    <row r="277" spans="2:10">
      <c r="B277" s="45">
        <v>45016</v>
      </c>
      <c r="C277" s="45"/>
      <c r="D277" s="45"/>
      <c r="E277" s="45"/>
      <c r="F277" s="27"/>
      <c r="G277" s="49">
        <v>0.13677735942923691</v>
      </c>
      <c r="H277" s="49">
        <v>0.35485259432628924</v>
      </c>
      <c r="I277" s="49">
        <v>0.40217993509944255</v>
      </c>
      <c r="J277" s="49">
        <v>0.10619011114503127</v>
      </c>
    </row>
    <row r="278" spans="2:10">
      <c r="B278" s="45">
        <v>45046</v>
      </c>
      <c r="C278" s="45"/>
      <c r="D278" s="45"/>
      <c r="E278" s="45"/>
      <c r="F278" s="27"/>
      <c r="G278" s="49">
        <v>0.13677735942923691</v>
      </c>
      <c r="H278" s="49">
        <v>0.35485259432628924</v>
      </c>
      <c r="I278" s="49">
        <v>0.40217993509944255</v>
      </c>
      <c r="J278" s="49">
        <v>0.10619011114503127</v>
      </c>
    </row>
    <row r="279" spans="2:10">
      <c r="B279" s="45">
        <v>45077</v>
      </c>
      <c r="C279" s="45"/>
      <c r="D279" s="45"/>
      <c r="E279" s="45"/>
      <c r="F279" s="27"/>
      <c r="G279" s="49">
        <v>0.13677735942923691</v>
      </c>
      <c r="H279" s="49">
        <v>0.35485259432628924</v>
      </c>
      <c r="I279" s="49">
        <v>0.40217993509944255</v>
      </c>
      <c r="J279" s="49">
        <v>0.10619011114503127</v>
      </c>
    </row>
    <row r="280" spans="2:10">
      <c r="B280" s="45">
        <v>45107</v>
      </c>
      <c r="C280" s="45"/>
      <c r="D280" s="45"/>
      <c r="E280" s="45"/>
      <c r="F280" s="27"/>
      <c r="G280" s="49">
        <v>0.13677735942923691</v>
      </c>
      <c r="H280" s="49">
        <v>0.35485259432628924</v>
      </c>
      <c r="I280" s="49">
        <v>0.40217993509944255</v>
      </c>
      <c r="J280" s="49">
        <v>0.10619011114503127</v>
      </c>
    </row>
    <row r="281" spans="2:10">
      <c r="B281" s="25">
        <v>45138</v>
      </c>
      <c r="C281" s="45"/>
      <c r="D281" s="45"/>
      <c r="E281" s="45"/>
      <c r="F281" s="27"/>
      <c r="G281" s="49">
        <v>0.13677735942923691</v>
      </c>
      <c r="H281" s="49">
        <v>0.35485259432628924</v>
      </c>
      <c r="I281" s="49">
        <v>0.40217993509944255</v>
      </c>
      <c r="J281" s="49">
        <v>0.10619011114503127</v>
      </c>
    </row>
    <row r="282" spans="2:10">
      <c r="B282" s="25">
        <v>45169</v>
      </c>
      <c r="C282" s="45"/>
      <c r="D282" s="45"/>
      <c r="E282" s="45"/>
      <c r="F282" s="27"/>
      <c r="G282" s="49">
        <v>0.13677735942923691</v>
      </c>
      <c r="H282" s="49">
        <v>0.35485259432628924</v>
      </c>
      <c r="I282" s="49">
        <v>0.40217993509944255</v>
      </c>
      <c r="J282" s="49">
        <v>0.10619011114503127</v>
      </c>
    </row>
    <row r="283" spans="2:10">
      <c r="B283" s="25">
        <v>45199</v>
      </c>
      <c r="C283" s="45"/>
      <c r="D283" s="45"/>
      <c r="E283" s="45"/>
      <c r="F283" s="27"/>
      <c r="G283" s="49">
        <v>0.13677735942923691</v>
      </c>
      <c r="H283" s="49">
        <v>0.35485259432628924</v>
      </c>
      <c r="I283" s="49">
        <v>0.40217993509944255</v>
      </c>
      <c r="J283" s="49">
        <v>0.10619011114503127</v>
      </c>
    </row>
    <row r="284" spans="2:10">
      <c r="B284" s="25">
        <v>45230</v>
      </c>
      <c r="C284" s="45"/>
      <c r="D284" s="45"/>
      <c r="E284" s="45"/>
      <c r="F284" s="27"/>
      <c r="G284" s="49">
        <v>0.13677735942923691</v>
      </c>
      <c r="H284" s="49">
        <v>0.35485259432628924</v>
      </c>
      <c r="I284" s="49">
        <v>0.40217993509944255</v>
      </c>
      <c r="J284" s="49">
        <v>0.10619011114503127</v>
      </c>
    </row>
    <row r="285" spans="2:10">
      <c r="B285" s="25">
        <v>45260</v>
      </c>
      <c r="C285" s="45"/>
      <c r="D285" s="45"/>
      <c r="E285" s="45"/>
      <c r="F285" s="27"/>
      <c r="G285" s="49">
        <v>0.13677735942923691</v>
      </c>
      <c r="H285" s="49">
        <v>0.35485259432628924</v>
      </c>
      <c r="I285" s="49">
        <v>0.40217993509944255</v>
      </c>
      <c r="J285" s="49">
        <v>0.10619011114503127</v>
      </c>
    </row>
    <row r="286" spans="2:10">
      <c r="B286" s="25">
        <v>45291</v>
      </c>
      <c r="C286" s="45"/>
      <c r="D286" s="45"/>
      <c r="E286" s="45"/>
      <c r="F286" s="27"/>
      <c r="G286" s="49">
        <v>0.13677735942923691</v>
      </c>
      <c r="H286" s="49">
        <v>0.35485259432628924</v>
      </c>
      <c r="I286" s="49">
        <v>0.40217993509944255</v>
      </c>
      <c r="J286" s="49">
        <v>0.10619011114503127</v>
      </c>
    </row>
    <row r="287" spans="2:10">
      <c r="B287" s="25">
        <v>45322</v>
      </c>
      <c r="C287" s="45"/>
      <c r="D287" s="45"/>
      <c r="E287" s="45"/>
      <c r="F287" s="27"/>
      <c r="G287" s="49">
        <v>0.13677735942923691</v>
      </c>
      <c r="H287" s="49">
        <v>0.35485259432628924</v>
      </c>
      <c r="I287" s="49">
        <v>0.40217993509944255</v>
      </c>
      <c r="J287" s="49">
        <v>0.10619011114503127</v>
      </c>
    </row>
    <row r="288" spans="2:10">
      <c r="B288" s="25">
        <v>45351</v>
      </c>
      <c r="C288" s="45"/>
      <c r="D288" s="45"/>
      <c r="E288" s="45"/>
      <c r="F288" s="27"/>
      <c r="G288" s="49">
        <v>0.13677735942923691</v>
      </c>
      <c r="H288" s="49">
        <v>0.35485259432628924</v>
      </c>
      <c r="I288" s="49">
        <v>0.40217993509944255</v>
      </c>
      <c r="J288" s="49">
        <v>0.10619011114503127</v>
      </c>
    </row>
    <row r="289" spans="2:10">
      <c r="B289" s="25">
        <v>45382</v>
      </c>
      <c r="C289" s="45"/>
      <c r="D289" s="45"/>
      <c r="E289" s="45"/>
      <c r="F289" s="27"/>
      <c r="G289" s="49">
        <v>0.13677735942923691</v>
      </c>
      <c r="H289" s="49">
        <v>0.35485259432628924</v>
      </c>
      <c r="I289" s="49">
        <v>0.40217993509944255</v>
      </c>
      <c r="J289" s="49">
        <v>0.10619011114503127</v>
      </c>
    </row>
    <row r="290" spans="2:10">
      <c r="B290" s="25">
        <v>45412</v>
      </c>
      <c r="C290" s="45"/>
      <c r="D290" s="45"/>
      <c r="E290" s="45"/>
      <c r="F290" s="27"/>
      <c r="G290" s="49">
        <v>0.13677735942923691</v>
      </c>
      <c r="H290" s="49">
        <v>0.35485259432628924</v>
      </c>
      <c r="I290" s="49">
        <v>0.40217993509944255</v>
      </c>
      <c r="J290" s="49">
        <v>0.10619011114503127</v>
      </c>
    </row>
    <row r="291" spans="2:10">
      <c r="B291" s="25">
        <v>45443</v>
      </c>
      <c r="C291" s="45"/>
      <c r="D291" s="45"/>
      <c r="E291" s="45"/>
      <c r="F291" s="27"/>
      <c r="G291" s="49">
        <v>0.13677735942923691</v>
      </c>
      <c r="H291" s="49">
        <v>0.35485259432628924</v>
      </c>
      <c r="I291" s="49">
        <v>0.40217993509944255</v>
      </c>
      <c r="J291" s="49">
        <v>0.10619011114503127</v>
      </c>
    </row>
    <row r="292" spans="2:10">
      <c r="B292" s="25">
        <v>45473</v>
      </c>
      <c r="C292" s="49"/>
      <c r="D292" s="49"/>
      <c r="E292" s="49"/>
      <c r="F292" s="49"/>
      <c r="G292" s="49">
        <v>0.13677735942923691</v>
      </c>
      <c r="H292" s="49">
        <v>0.35485259432628924</v>
      </c>
      <c r="I292" s="49">
        <v>0.40217993509944255</v>
      </c>
      <c r="J292" s="49">
        <v>0.10619011114503127</v>
      </c>
    </row>
    <row r="293" spans="2:10">
      <c r="B293" s="25">
        <v>45504</v>
      </c>
      <c r="C293" s="49"/>
      <c r="D293" s="49"/>
      <c r="E293" s="49"/>
      <c r="F293" s="49"/>
      <c r="G293" s="49">
        <v>0.13677735942923691</v>
      </c>
      <c r="H293" s="49">
        <v>0.35485259432628924</v>
      </c>
      <c r="I293" s="49">
        <v>0.40217993509944255</v>
      </c>
      <c r="J293" s="49">
        <v>0.10619011114503127</v>
      </c>
    </row>
    <row r="294" spans="2:10">
      <c r="B294" s="25">
        <v>45535</v>
      </c>
      <c r="C294" s="49"/>
      <c r="D294" s="49"/>
      <c r="E294" s="49"/>
      <c r="F294" s="49"/>
      <c r="G294" s="49">
        <v>0.13677735942923691</v>
      </c>
      <c r="H294" s="49">
        <v>0.35485259432628924</v>
      </c>
      <c r="I294" s="49">
        <v>0.40217993509944255</v>
      </c>
      <c r="J294" s="49">
        <v>0.10619011114503127</v>
      </c>
    </row>
    <row r="295" spans="2:10">
      <c r="B295" s="25">
        <v>45565</v>
      </c>
      <c r="C295" s="49"/>
      <c r="D295" s="49"/>
      <c r="E295" s="49"/>
      <c r="F295" s="49"/>
      <c r="G295" s="49">
        <v>0.13677735942923691</v>
      </c>
      <c r="H295" s="49">
        <v>0.35485259432628924</v>
      </c>
      <c r="I295" s="49">
        <v>0.40217993509944255</v>
      </c>
      <c r="J295" s="49">
        <v>0.10619011114503127</v>
      </c>
    </row>
    <row r="296" spans="2:10">
      <c r="B296" s="25">
        <v>45596</v>
      </c>
      <c r="C296" s="49"/>
      <c r="D296" s="49"/>
      <c r="E296" s="49"/>
      <c r="F296" s="49"/>
      <c r="G296" s="49">
        <v>0.13677735942923691</v>
      </c>
      <c r="H296" s="49">
        <v>0.35485259432628924</v>
      </c>
      <c r="I296" s="49">
        <v>0.40217993509944255</v>
      </c>
      <c r="J296" s="49">
        <v>0.10619011114503127</v>
      </c>
    </row>
    <row r="297" spans="2:10">
      <c r="B297" s="25">
        <v>45626</v>
      </c>
      <c r="C297" s="49"/>
      <c r="D297" s="49"/>
      <c r="E297" s="49"/>
      <c r="F297" s="49"/>
      <c r="G297" s="49">
        <v>0.13677735942923691</v>
      </c>
      <c r="H297" s="49">
        <v>0.35485259432628924</v>
      </c>
      <c r="I297" s="49">
        <v>0.40217993509944255</v>
      </c>
      <c r="J297" s="49">
        <v>0.10619011114503127</v>
      </c>
    </row>
    <row r="298" spans="2:10">
      <c r="B298" s="25">
        <v>45657</v>
      </c>
      <c r="C298" s="49"/>
      <c r="D298" s="49"/>
      <c r="E298" s="49"/>
      <c r="F298" s="49"/>
      <c r="G298" s="49">
        <v>0.13677735942923691</v>
      </c>
      <c r="H298" s="49">
        <v>0.35485259432628924</v>
      </c>
      <c r="I298" s="49">
        <v>0.40217993509944255</v>
      </c>
      <c r="J298" s="49">
        <v>0.10619011114503127</v>
      </c>
    </row>
    <row r="299" spans="2:10">
      <c r="B299" s="25">
        <v>45688</v>
      </c>
      <c r="C299" s="49"/>
      <c r="D299" s="49"/>
      <c r="E299" s="49"/>
      <c r="F299" s="49"/>
      <c r="G299" s="49">
        <v>0.13677735942923691</v>
      </c>
      <c r="H299" s="49">
        <v>0.35485259432628924</v>
      </c>
      <c r="I299" s="49">
        <v>0.40217993509944255</v>
      </c>
      <c r="J299" s="49">
        <v>0.10619011114503127</v>
      </c>
    </row>
    <row r="300" spans="2:10">
      <c r="B300" s="147">
        <v>45716</v>
      </c>
      <c r="C300" s="49"/>
      <c r="D300" s="49"/>
      <c r="E300" s="49"/>
      <c r="F300" s="49"/>
      <c r="G300" s="49">
        <v>0.13677735942923691</v>
      </c>
      <c r="H300" s="49">
        <v>0.35485259432628924</v>
      </c>
      <c r="I300" s="49">
        <v>0.40217993509944255</v>
      </c>
      <c r="J300" s="49">
        <v>0.10619011114503127</v>
      </c>
    </row>
    <row r="301" spans="2:10">
      <c r="B301" s="25">
        <v>45747</v>
      </c>
      <c r="C301" s="49"/>
      <c r="D301" s="49"/>
      <c r="E301" s="49"/>
      <c r="F301" s="49"/>
      <c r="G301" s="49">
        <v>0.13677735942923691</v>
      </c>
      <c r="H301" s="49">
        <v>0.35485259432628924</v>
      </c>
      <c r="I301" s="49">
        <v>0.40217993509944255</v>
      </c>
      <c r="J301" s="49">
        <v>0.10619011114503127</v>
      </c>
    </row>
    <row r="302" spans="2:10">
      <c r="B302" s="25">
        <v>45777</v>
      </c>
      <c r="C302" s="49"/>
      <c r="D302" s="49"/>
      <c r="E302" s="49"/>
      <c r="F302" s="49"/>
      <c r="G302" s="49">
        <v>0.13677735942923691</v>
      </c>
      <c r="H302" s="49">
        <v>0.35485259432628924</v>
      </c>
      <c r="I302" s="49">
        <v>0.40217993509944255</v>
      </c>
      <c r="J302" s="49">
        <v>0.10619011114503127</v>
      </c>
    </row>
    <row r="303" spans="2:10">
      <c r="B303" s="25">
        <v>45808</v>
      </c>
      <c r="C303" s="49"/>
      <c r="D303" s="49"/>
      <c r="E303" s="49"/>
      <c r="F303" s="49"/>
      <c r="G303" s="49">
        <v>0.13677735942923691</v>
      </c>
      <c r="H303" s="49">
        <v>0.35485259432628924</v>
      </c>
      <c r="I303" s="49">
        <v>0.40217993509944255</v>
      </c>
      <c r="J303" s="49">
        <v>0.10619011114503127</v>
      </c>
    </row>
    <row r="304" spans="2:10">
      <c r="B304" s="25">
        <v>45838</v>
      </c>
      <c r="C304" s="49"/>
      <c r="D304" s="49"/>
      <c r="E304" s="49"/>
      <c r="F304" s="49"/>
      <c r="G304" s="49">
        <v>0.13677735942923691</v>
      </c>
      <c r="H304" s="49">
        <v>0.35485259432628924</v>
      </c>
      <c r="I304" s="49">
        <v>0.40217993509944255</v>
      </c>
      <c r="J304" s="49">
        <v>0.10619011114503127</v>
      </c>
    </row>
  </sheetData>
  <mergeCells count="2">
    <mergeCell ref="G2:J2"/>
    <mergeCell ref="C2:F2"/>
  </mergeCells>
  <hyperlinks>
    <hyperlink ref="A1" location="Contents!A1" display="Back to Contents"/>
  </hyperlinks>
  <pageMargins left="0.70866141732283472" right="0.70866141732283472" top="0.74803149606299213" bottom="0.74803149606299213" header="0.31496062992125984" footer="0.31496062992125984"/>
  <pageSetup paperSize="9" orientation="landscape" r:id="rId1"/>
</worksheet>
</file>

<file path=xl/worksheets/sheet25.xml><?xml version="1.0" encoding="utf-8"?>
<worksheet xmlns="http://schemas.openxmlformats.org/spreadsheetml/2006/main" xmlns:r="http://schemas.openxmlformats.org/officeDocument/2006/relationships">
  <sheetPr codeName="Sheet25"/>
  <dimension ref="A1"/>
  <sheetViews>
    <sheetView showGridLines="0" workbookViewId="0"/>
  </sheetViews>
  <sheetFormatPr defaultRowHeight="12.75"/>
  <sheetData>
    <row r="1" spans="1:1">
      <c r="A1" s="41" t="s">
        <v>112</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0" orientation="landscape" r:id="rId1"/>
  <drawing r:id="rId2"/>
</worksheet>
</file>

<file path=xl/worksheets/sheet26.xml><?xml version="1.0" encoding="utf-8"?>
<worksheet xmlns="http://schemas.openxmlformats.org/spreadsheetml/2006/main" xmlns:r="http://schemas.openxmlformats.org/officeDocument/2006/relationships">
  <sheetPr codeName="Sheet26"/>
  <dimension ref="A1:F304"/>
  <sheetViews>
    <sheetView showGridLines="0" workbookViewId="0"/>
  </sheetViews>
  <sheetFormatPr defaultRowHeight="12.75"/>
  <cols>
    <col min="3" max="6" width="11.42578125" customWidth="1"/>
  </cols>
  <sheetData>
    <row r="1" spans="1:6">
      <c r="A1" s="41" t="s">
        <v>112</v>
      </c>
    </row>
    <row r="2" spans="1:6">
      <c r="E2" s="155" t="s">
        <v>0</v>
      </c>
      <c r="F2" s="155"/>
    </row>
    <row r="3" spans="1:6">
      <c r="B3" s="47" t="s">
        <v>11</v>
      </c>
      <c r="C3" s="57" t="s">
        <v>66</v>
      </c>
      <c r="D3" s="57" t="s">
        <v>67</v>
      </c>
      <c r="E3" s="57" t="s">
        <v>66</v>
      </c>
      <c r="F3" s="57" t="s">
        <v>67</v>
      </c>
    </row>
    <row r="4" spans="1:6">
      <c r="B4" s="45">
        <v>36707</v>
      </c>
      <c r="C4" s="123">
        <v>288.24516129</v>
      </c>
      <c r="D4" s="137">
        <v>1587.7950820000001</v>
      </c>
      <c r="E4" s="51"/>
      <c r="F4" s="51"/>
    </row>
    <row r="5" spans="1:6">
      <c r="B5" s="46">
        <v>36738</v>
      </c>
      <c r="C5" s="123">
        <v>286.16279070000002</v>
      </c>
      <c r="D5" s="137">
        <v>1625.0390625</v>
      </c>
      <c r="E5" s="58"/>
      <c r="F5" s="51"/>
    </row>
    <row r="6" spans="1:6">
      <c r="B6" s="45">
        <v>36769</v>
      </c>
      <c r="C6" s="123">
        <v>292.79362100999998</v>
      </c>
      <c r="D6" s="137">
        <v>1688.1418919</v>
      </c>
      <c r="E6" s="51"/>
      <c r="F6" s="51"/>
    </row>
    <row r="7" spans="1:6">
      <c r="B7" s="46">
        <v>36799</v>
      </c>
      <c r="C7" s="123">
        <v>320.15118790000002</v>
      </c>
      <c r="D7" s="137">
        <v>1710.3539823000001</v>
      </c>
      <c r="E7" s="58"/>
      <c r="F7" s="51"/>
    </row>
    <row r="8" spans="1:6">
      <c r="B8" s="45">
        <v>36830</v>
      </c>
      <c r="C8" s="123">
        <v>267.76537585</v>
      </c>
      <c r="D8" s="137">
        <v>1710.3240741</v>
      </c>
      <c r="E8" s="51"/>
      <c r="F8" s="51"/>
    </row>
    <row r="9" spans="1:6">
      <c r="B9" s="46">
        <v>36860</v>
      </c>
      <c r="C9" s="123">
        <v>280.18584070999998</v>
      </c>
      <c r="D9" s="137">
        <v>1698.3920000000001</v>
      </c>
      <c r="E9" s="58"/>
      <c r="F9" s="51"/>
    </row>
    <row r="10" spans="1:6">
      <c r="B10" s="45">
        <v>36891</v>
      </c>
      <c r="C10" s="123">
        <v>273.65897436</v>
      </c>
      <c r="D10" s="137">
        <v>1585.2426471000001</v>
      </c>
      <c r="E10" s="51"/>
      <c r="F10" s="51"/>
    </row>
    <row r="11" spans="1:6">
      <c r="B11" s="46">
        <v>36922</v>
      </c>
      <c r="C11" s="123">
        <v>268.72937294000002</v>
      </c>
      <c r="D11" s="137">
        <v>1482.75</v>
      </c>
      <c r="E11" s="58"/>
      <c r="F11" s="51"/>
    </row>
    <row r="12" spans="1:6">
      <c r="B12" s="45">
        <v>36950</v>
      </c>
      <c r="C12" s="123">
        <v>278.61739130000001</v>
      </c>
      <c r="D12" s="137">
        <v>1694.907563</v>
      </c>
      <c r="E12" s="51"/>
      <c r="F12" s="51"/>
    </row>
    <row r="13" spans="1:6">
      <c r="B13" s="46">
        <v>36981</v>
      </c>
      <c r="C13" s="123">
        <v>293.09841827999998</v>
      </c>
      <c r="D13" s="137">
        <v>1730.3134328000001</v>
      </c>
      <c r="E13" s="58"/>
      <c r="F13" s="51"/>
    </row>
    <row r="14" spans="1:6">
      <c r="B14" s="45">
        <v>37011</v>
      </c>
      <c r="C14" s="123">
        <v>283.35891648</v>
      </c>
      <c r="D14" s="137">
        <v>1635.0568182</v>
      </c>
      <c r="E14" s="51"/>
      <c r="F14" s="51"/>
    </row>
    <row r="15" spans="1:6">
      <c r="B15" s="46">
        <v>37042</v>
      </c>
      <c r="C15" s="123">
        <v>278.50746269000001</v>
      </c>
      <c r="D15" s="137">
        <v>1643.4295302</v>
      </c>
      <c r="E15" s="58"/>
      <c r="F15" s="51"/>
    </row>
    <row r="16" spans="1:6">
      <c r="B16" s="45">
        <v>37072</v>
      </c>
      <c r="C16" s="123">
        <v>281.01014199000002</v>
      </c>
      <c r="D16" s="137">
        <v>1980.5766423</v>
      </c>
      <c r="E16" s="51"/>
      <c r="F16" s="51"/>
    </row>
    <row r="17" spans="2:6">
      <c r="B17" s="46">
        <v>37103</v>
      </c>
      <c r="C17" s="123">
        <v>280.95663265000002</v>
      </c>
      <c r="D17" s="137">
        <v>1944.2162162</v>
      </c>
      <c r="E17" s="58"/>
      <c r="F17" s="51"/>
    </row>
    <row r="18" spans="2:6">
      <c r="B18" s="45">
        <v>37134</v>
      </c>
      <c r="C18" s="123">
        <v>268.35283363999997</v>
      </c>
      <c r="D18" s="137">
        <v>1631.6644736999999</v>
      </c>
      <c r="E18" s="51"/>
      <c r="F18" s="51"/>
    </row>
    <row r="19" spans="2:6">
      <c r="B19" s="46">
        <v>37164</v>
      </c>
      <c r="C19" s="123">
        <v>252.40534521000001</v>
      </c>
      <c r="D19" s="137">
        <v>1693.4259259</v>
      </c>
      <c r="E19" s="58"/>
      <c r="F19" s="51"/>
    </row>
    <row r="20" spans="2:6">
      <c r="B20" s="45">
        <v>37195</v>
      </c>
      <c r="C20" s="123">
        <v>274.32769556</v>
      </c>
      <c r="D20" s="137">
        <v>1677.8773584999999</v>
      </c>
      <c r="E20" s="51"/>
      <c r="F20" s="51"/>
    </row>
    <row r="21" spans="2:6">
      <c r="B21" s="46">
        <v>37225</v>
      </c>
      <c r="C21" s="123">
        <v>261.73781903000003</v>
      </c>
      <c r="D21" s="137">
        <v>1806.0367647</v>
      </c>
      <c r="E21" s="58"/>
      <c r="F21" s="51"/>
    </row>
    <row r="22" spans="2:6">
      <c r="B22" s="45">
        <v>37256</v>
      </c>
      <c r="C22" s="123">
        <v>264.42447916999998</v>
      </c>
      <c r="D22" s="137">
        <v>1722.9902913000001</v>
      </c>
      <c r="E22" s="51"/>
      <c r="F22" s="51"/>
    </row>
    <row r="23" spans="2:6">
      <c r="B23" s="46">
        <v>37287</v>
      </c>
      <c r="C23" s="123">
        <v>262.92281879000001</v>
      </c>
      <c r="D23" s="137">
        <v>1566.1142857</v>
      </c>
      <c r="E23" s="58"/>
      <c r="F23" s="51"/>
    </row>
    <row r="24" spans="2:6">
      <c r="B24" s="45">
        <v>37315</v>
      </c>
      <c r="C24" s="123">
        <v>264.17982455999999</v>
      </c>
      <c r="D24" s="137">
        <v>1819.1651376</v>
      </c>
      <c r="E24" s="51"/>
      <c r="F24" s="51"/>
    </row>
    <row r="25" spans="2:6">
      <c r="B25" s="46">
        <v>37346</v>
      </c>
      <c r="C25" s="123">
        <v>266.21710525999998</v>
      </c>
      <c r="D25" s="137">
        <v>1755.8429752</v>
      </c>
      <c r="E25" s="58"/>
      <c r="F25" s="51"/>
    </row>
    <row r="26" spans="2:6">
      <c r="B26" s="45">
        <v>37376</v>
      </c>
      <c r="C26" s="123">
        <v>274.37810945000001</v>
      </c>
      <c r="D26" s="137">
        <v>1572.0934579</v>
      </c>
      <c r="E26" s="51"/>
      <c r="F26" s="51"/>
    </row>
    <row r="27" spans="2:6">
      <c r="B27" s="46">
        <v>37407</v>
      </c>
      <c r="C27" s="123">
        <v>281.38698629999999</v>
      </c>
      <c r="D27" s="137">
        <v>1641.0994152000001</v>
      </c>
      <c r="E27" s="58"/>
      <c r="F27" s="51"/>
    </row>
    <row r="28" spans="2:6">
      <c r="B28" s="45">
        <v>37437</v>
      </c>
      <c r="C28" s="123">
        <v>292.30616739999999</v>
      </c>
      <c r="D28" s="137">
        <v>1711.5540541</v>
      </c>
      <c r="E28" s="51"/>
      <c r="F28" s="51"/>
    </row>
    <row r="29" spans="2:6">
      <c r="B29" s="46">
        <v>37468</v>
      </c>
      <c r="C29" s="123">
        <v>313.79136691000002</v>
      </c>
      <c r="D29" s="137">
        <v>1664.2068965999999</v>
      </c>
      <c r="E29" s="58"/>
      <c r="F29" s="51"/>
    </row>
    <row r="30" spans="2:6">
      <c r="B30" s="45">
        <v>37499</v>
      </c>
      <c r="C30" s="123">
        <v>305.35802468999998</v>
      </c>
      <c r="D30" s="137">
        <v>1792.8992806000001</v>
      </c>
      <c r="E30" s="51"/>
      <c r="F30" s="51"/>
    </row>
    <row r="31" spans="2:6">
      <c r="B31" s="46">
        <v>37529</v>
      </c>
      <c r="C31" s="123">
        <v>309.39259258999999</v>
      </c>
      <c r="D31" s="137">
        <v>1947.5652173999999</v>
      </c>
      <c r="E31" s="58"/>
      <c r="F31" s="51"/>
    </row>
    <row r="32" spans="2:6">
      <c r="B32" s="45">
        <v>37560</v>
      </c>
      <c r="C32" s="123">
        <v>316.10983981999999</v>
      </c>
      <c r="D32" s="137">
        <v>1687.9724771000001</v>
      </c>
      <c r="E32" s="51"/>
      <c r="F32" s="51"/>
    </row>
    <row r="33" spans="2:6">
      <c r="B33" s="46">
        <v>37590</v>
      </c>
      <c r="C33" s="123">
        <v>285.21810699999997</v>
      </c>
      <c r="D33" s="137">
        <v>1740.4</v>
      </c>
      <c r="E33" s="58"/>
      <c r="F33" s="51"/>
    </row>
    <row r="34" spans="2:6">
      <c r="B34" s="45">
        <v>37621</v>
      </c>
      <c r="C34" s="123">
        <v>324.68994413000001</v>
      </c>
      <c r="D34" s="137">
        <v>1646.25</v>
      </c>
      <c r="E34" s="51"/>
      <c r="F34" s="51"/>
    </row>
    <row r="35" spans="2:6">
      <c r="B35" s="46">
        <v>37652</v>
      </c>
      <c r="C35" s="123">
        <v>288.3125</v>
      </c>
      <c r="D35" s="137">
        <v>1767.1756757000001</v>
      </c>
      <c r="E35" s="58"/>
      <c r="F35" s="51"/>
    </row>
    <row r="36" spans="2:6">
      <c r="B36" s="45">
        <v>37680</v>
      </c>
      <c r="C36" s="123">
        <v>318.36771299999998</v>
      </c>
      <c r="D36" s="137">
        <v>1738.6062992</v>
      </c>
      <c r="E36" s="51"/>
      <c r="F36" s="51"/>
    </row>
    <row r="37" spans="2:6">
      <c r="B37" s="46">
        <v>37711</v>
      </c>
      <c r="C37" s="123">
        <v>319.21443736999998</v>
      </c>
      <c r="D37" s="137">
        <v>1704.5982143000001</v>
      </c>
      <c r="E37" s="58"/>
      <c r="F37" s="51"/>
    </row>
    <row r="38" spans="2:6">
      <c r="B38" s="45">
        <v>37741</v>
      </c>
      <c r="C38" s="123">
        <v>315.26145552999998</v>
      </c>
      <c r="D38" s="137">
        <v>1809.8598131000001</v>
      </c>
      <c r="E38" s="51"/>
      <c r="F38" s="51"/>
    </row>
    <row r="39" spans="2:6">
      <c r="B39" s="46">
        <v>37772</v>
      </c>
      <c r="C39" s="123">
        <v>316.03784861000003</v>
      </c>
      <c r="D39" s="137">
        <v>1667.5767195999999</v>
      </c>
      <c r="E39" s="58"/>
      <c r="F39" s="51"/>
    </row>
    <row r="40" spans="2:6">
      <c r="B40" s="45">
        <v>37802</v>
      </c>
      <c r="C40" s="123">
        <v>298.42531120000001</v>
      </c>
      <c r="D40" s="137">
        <v>1576.0158730000001</v>
      </c>
      <c r="E40" s="51"/>
      <c r="F40" s="51"/>
    </row>
    <row r="41" spans="2:6">
      <c r="B41" s="46">
        <v>37833</v>
      </c>
      <c r="C41" s="123">
        <v>308.91407678000002</v>
      </c>
      <c r="D41" s="137">
        <v>1940.5555555999999</v>
      </c>
      <c r="E41" s="58"/>
      <c r="F41" s="51"/>
    </row>
    <row r="42" spans="2:6">
      <c r="B42" s="45">
        <v>37864</v>
      </c>
      <c r="C42" s="123">
        <v>319.17336152000001</v>
      </c>
      <c r="D42" s="137">
        <v>1643.8805970000001</v>
      </c>
      <c r="E42" s="51"/>
      <c r="F42" s="51"/>
    </row>
    <row r="43" spans="2:6">
      <c r="B43" s="46">
        <v>37894</v>
      </c>
      <c r="C43" s="123">
        <v>289.52264808000001</v>
      </c>
      <c r="D43" s="137">
        <v>1687.8467742</v>
      </c>
      <c r="E43" s="58"/>
      <c r="F43" s="51"/>
    </row>
    <row r="44" spans="2:6">
      <c r="B44" s="45">
        <v>37925</v>
      </c>
      <c r="C44" s="123">
        <v>304.26086957000001</v>
      </c>
      <c r="D44" s="137">
        <v>1662.3050847</v>
      </c>
      <c r="E44" s="51"/>
      <c r="F44" s="51"/>
    </row>
    <row r="45" spans="2:6">
      <c r="B45" s="46">
        <v>37955</v>
      </c>
      <c r="C45" s="123">
        <v>321.69230769000001</v>
      </c>
      <c r="D45" s="137">
        <v>1791.0740741</v>
      </c>
      <c r="E45" s="58"/>
      <c r="F45" s="51"/>
    </row>
    <row r="46" spans="2:6">
      <c r="B46" s="45">
        <v>37986</v>
      </c>
      <c r="C46" s="123">
        <v>293.18426500999999</v>
      </c>
      <c r="D46" s="137">
        <v>1910.9363057</v>
      </c>
      <c r="E46" s="51"/>
      <c r="F46" s="51"/>
    </row>
    <row r="47" spans="2:6">
      <c r="B47" s="46">
        <v>38017</v>
      </c>
      <c r="C47" s="123">
        <v>271.34853420000002</v>
      </c>
      <c r="D47" s="137">
        <v>1441.6</v>
      </c>
      <c r="E47" s="58"/>
      <c r="F47" s="51"/>
    </row>
    <row r="48" spans="2:6">
      <c r="B48" s="45">
        <v>38046</v>
      </c>
      <c r="C48" s="123">
        <v>283.53117782999999</v>
      </c>
      <c r="D48" s="137">
        <v>1696.4814815</v>
      </c>
      <c r="E48" s="51"/>
      <c r="F48" s="51"/>
    </row>
    <row r="49" spans="2:6">
      <c r="B49" s="46">
        <v>38077</v>
      </c>
      <c r="C49" s="123">
        <v>287.13379073999999</v>
      </c>
      <c r="D49" s="137">
        <v>1678.8571429000001</v>
      </c>
      <c r="E49" s="58"/>
      <c r="F49" s="51"/>
    </row>
    <row r="50" spans="2:6">
      <c r="B50" s="45">
        <v>38107</v>
      </c>
      <c r="C50" s="123">
        <v>297.66330644999999</v>
      </c>
      <c r="D50" s="137">
        <v>1629.414966</v>
      </c>
      <c r="E50" s="51"/>
      <c r="F50" s="51"/>
    </row>
    <row r="51" spans="2:6">
      <c r="B51" s="46">
        <v>38138</v>
      </c>
      <c r="C51" s="123">
        <v>305.30918728</v>
      </c>
      <c r="D51" s="137">
        <v>1550.8723404</v>
      </c>
      <c r="E51" s="58"/>
      <c r="F51" s="51"/>
    </row>
    <row r="52" spans="2:6">
      <c r="B52" s="45">
        <v>38168</v>
      </c>
      <c r="C52" s="123">
        <v>286.36695651999997</v>
      </c>
      <c r="D52" s="137">
        <v>1647.4452054999999</v>
      </c>
      <c r="E52" s="51"/>
      <c r="F52" s="51"/>
    </row>
    <row r="53" spans="2:6">
      <c r="B53" s="46">
        <v>38199</v>
      </c>
      <c r="C53" s="123">
        <v>276.48349834999999</v>
      </c>
      <c r="D53" s="137">
        <v>1625.4878048999999</v>
      </c>
      <c r="E53" s="58"/>
      <c r="F53" s="51"/>
    </row>
    <row r="54" spans="2:6">
      <c r="B54" s="45">
        <v>38230</v>
      </c>
      <c r="C54" s="123">
        <v>273.66338259000003</v>
      </c>
      <c r="D54" s="137">
        <v>1651.6266667</v>
      </c>
      <c r="E54" s="51"/>
      <c r="F54" s="51"/>
    </row>
    <row r="55" spans="2:6">
      <c r="B55" s="46">
        <v>38260</v>
      </c>
      <c r="C55" s="123">
        <v>267.90795631999998</v>
      </c>
      <c r="D55" s="137">
        <v>1723.3478261</v>
      </c>
      <c r="E55" s="58"/>
      <c r="F55" s="51"/>
    </row>
    <row r="56" spans="2:6">
      <c r="B56" s="45">
        <v>38291</v>
      </c>
      <c r="C56" s="123">
        <v>268.03512015000001</v>
      </c>
      <c r="D56" s="137">
        <v>1699.5857143000001</v>
      </c>
      <c r="E56" s="51"/>
      <c r="F56" s="51"/>
    </row>
    <row r="57" spans="2:6">
      <c r="B57" s="46">
        <v>38321</v>
      </c>
      <c r="C57" s="123">
        <v>286.28097731000003</v>
      </c>
      <c r="D57" s="137">
        <v>1774.2230769</v>
      </c>
      <c r="E57" s="58"/>
      <c r="F57" s="51"/>
    </row>
    <row r="58" spans="2:6">
      <c r="B58" s="45">
        <v>38352</v>
      </c>
      <c r="C58" s="123">
        <v>258.89130434999998</v>
      </c>
      <c r="D58" s="137">
        <v>1658.4064516000001</v>
      </c>
      <c r="E58" s="51"/>
      <c r="F58" s="51"/>
    </row>
    <row r="59" spans="2:6">
      <c r="B59" s="46">
        <v>38383</v>
      </c>
      <c r="C59" s="123">
        <v>255.58928571000001</v>
      </c>
      <c r="D59" s="137">
        <v>1420.8873239</v>
      </c>
      <c r="E59" s="58"/>
      <c r="F59" s="51"/>
    </row>
    <row r="60" spans="2:6">
      <c r="B60" s="45">
        <v>38411</v>
      </c>
      <c r="C60" s="123">
        <v>268.03909464999998</v>
      </c>
      <c r="D60" s="137">
        <v>1683.28125</v>
      </c>
      <c r="E60" s="51"/>
      <c r="F60" s="51"/>
    </row>
    <row r="61" spans="2:6">
      <c r="B61" s="46">
        <v>38442</v>
      </c>
      <c r="C61" s="123">
        <v>260.05831904000001</v>
      </c>
      <c r="D61" s="137">
        <v>1825.4920635000001</v>
      </c>
      <c r="E61" s="58"/>
      <c r="F61" s="51"/>
    </row>
    <row r="62" spans="2:6">
      <c r="B62" s="45">
        <v>38472</v>
      </c>
      <c r="C62" s="123">
        <v>274.0257732</v>
      </c>
      <c r="D62" s="137">
        <v>1501.9925373000001</v>
      </c>
      <c r="E62" s="51"/>
      <c r="F62" s="51"/>
    </row>
    <row r="63" spans="2:6">
      <c r="B63" s="46">
        <v>38503</v>
      </c>
      <c r="C63" s="123">
        <v>242.10833332999999</v>
      </c>
      <c r="D63" s="137">
        <v>1652.7971014</v>
      </c>
      <c r="E63" s="58"/>
      <c r="F63" s="51"/>
    </row>
    <row r="64" spans="2:6">
      <c r="B64" s="45">
        <v>38533</v>
      </c>
      <c r="C64" s="123">
        <v>268.38581314999999</v>
      </c>
      <c r="D64" s="137">
        <v>1724.4130435</v>
      </c>
      <c r="E64" s="51"/>
      <c r="F64" s="51"/>
    </row>
    <row r="65" spans="2:6">
      <c r="B65" s="46">
        <v>38564</v>
      </c>
      <c r="C65" s="123">
        <v>264.60452961999999</v>
      </c>
      <c r="D65" s="137">
        <v>1655.0892856999999</v>
      </c>
      <c r="E65" s="58"/>
      <c r="F65" s="51"/>
    </row>
    <row r="66" spans="2:6">
      <c r="B66" s="45">
        <v>38595</v>
      </c>
      <c r="C66" s="123">
        <v>276.19627750000001</v>
      </c>
      <c r="D66" s="137">
        <v>1706.8294573999999</v>
      </c>
      <c r="E66" s="51"/>
      <c r="F66" s="51"/>
    </row>
    <row r="67" spans="2:6">
      <c r="B67" s="46">
        <v>38625</v>
      </c>
      <c r="C67" s="123">
        <v>273.98450946999998</v>
      </c>
      <c r="D67" s="137">
        <v>1616.7692308000001</v>
      </c>
      <c r="E67" s="58"/>
      <c r="F67" s="51"/>
    </row>
    <row r="68" spans="2:6">
      <c r="B68" s="45">
        <v>38656</v>
      </c>
      <c r="C68" s="123">
        <v>269.66995073999999</v>
      </c>
      <c r="D68" s="137">
        <v>1583.5</v>
      </c>
      <c r="E68" s="51"/>
      <c r="F68" s="51"/>
    </row>
    <row r="69" spans="2:6">
      <c r="B69" s="46">
        <v>38686</v>
      </c>
      <c r="C69" s="123">
        <v>259.70812604000002</v>
      </c>
      <c r="D69" s="137">
        <v>1667.8142857</v>
      </c>
      <c r="E69" s="58"/>
      <c r="F69" s="51"/>
    </row>
    <row r="70" spans="2:6">
      <c r="B70" s="45">
        <v>38717</v>
      </c>
      <c r="C70" s="123">
        <v>265.64493997</v>
      </c>
      <c r="D70" s="137">
        <v>1723.3417721999999</v>
      </c>
      <c r="E70" s="51"/>
      <c r="F70" s="51"/>
    </row>
    <row r="71" spans="2:6">
      <c r="B71" s="46">
        <v>38748</v>
      </c>
      <c r="C71" s="123">
        <v>262.41904762000001</v>
      </c>
      <c r="D71" s="137">
        <v>1446.671875</v>
      </c>
      <c r="E71" s="58"/>
      <c r="F71" s="51"/>
    </row>
    <row r="72" spans="2:6">
      <c r="B72" s="45">
        <v>38776</v>
      </c>
      <c r="C72" s="123">
        <v>272.88342440999998</v>
      </c>
      <c r="D72" s="137">
        <v>2020.2822581</v>
      </c>
      <c r="E72" s="51"/>
      <c r="F72" s="51"/>
    </row>
    <row r="73" spans="2:6">
      <c r="B73" s="46">
        <v>38807</v>
      </c>
      <c r="C73" s="123">
        <v>251.24119718</v>
      </c>
      <c r="D73" s="137">
        <v>1571.4682539999999</v>
      </c>
      <c r="E73" s="58"/>
      <c r="F73" s="51"/>
    </row>
    <row r="74" spans="2:6">
      <c r="B74" s="45">
        <v>38837</v>
      </c>
      <c r="C74" s="123">
        <v>283.45263158</v>
      </c>
      <c r="D74" s="137">
        <v>1659.1238095000001</v>
      </c>
      <c r="E74" s="51"/>
      <c r="F74" s="51"/>
    </row>
    <row r="75" spans="2:6">
      <c r="B75" s="46">
        <v>38868</v>
      </c>
      <c r="C75" s="123">
        <v>276.38651315999999</v>
      </c>
      <c r="D75" s="137">
        <v>1481.2804877999999</v>
      </c>
      <c r="E75" s="58"/>
      <c r="F75" s="51"/>
    </row>
    <row r="76" spans="2:6">
      <c r="B76" s="45">
        <v>38898</v>
      </c>
      <c r="C76" s="123">
        <v>276.04326122999998</v>
      </c>
      <c r="D76" s="137">
        <v>1658.6287878999999</v>
      </c>
      <c r="E76" s="51"/>
      <c r="F76" s="51"/>
    </row>
    <row r="77" spans="2:6">
      <c r="B77" s="46">
        <v>38929</v>
      </c>
      <c r="C77" s="123">
        <v>254.34628377999999</v>
      </c>
      <c r="D77" s="137">
        <v>1395.7750000000001</v>
      </c>
      <c r="E77" s="58"/>
      <c r="F77" s="51"/>
    </row>
    <row r="78" spans="2:6">
      <c r="B78" s="45">
        <v>38960</v>
      </c>
      <c r="C78" s="123">
        <v>261.95230524999999</v>
      </c>
      <c r="D78" s="137">
        <v>1621.8502994</v>
      </c>
      <c r="E78" s="51"/>
      <c r="F78" s="51"/>
    </row>
    <row r="79" spans="2:6">
      <c r="B79" s="46">
        <v>38990</v>
      </c>
      <c r="C79" s="123">
        <v>276.00862068999999</v>
      </c>
      <c r="D79" s="137">
        <v>1787.2857143000001</v>
      </c>
      <c r="E79" s="58"/>
      <c r="F79" s="51"/>
    </row>
    <row r="80" spans="2:6">
      <c r="B80" s="45">
        <v>39021</v>
      </c>
      <c r="C80" s="123">
        <v>284.63805969999999</v>
      </c>
      <c r="D80" s="137">
        <v>1668.46</v>
      </c>
      <c r="E80" s="51"/>
      <c r="F80" s="51"/>
    </row>
    <row r="81" spans="2:6">
      <c r="B81" s="46">
        <v>39051</v>
      </c>
      <c r="C81" s="123">
        <v>265.75272726999998</v>
      </c>
      <c r="D81" s="137">
        <v>1509.6932515000001</v>
      </c>
      <c r="E81" s="58"/>
      <c r="F81" s="51"/>
    </row>
    <row r="82" spans="2:6">
      <c r="B82" s="45">
        <v>39082</v>
      </c>
      <c r="C82" s="123">
        <v>293.32849364999998</v>
      </c>
      <c r="D82" s="137">
        <v>1691.25</v>
      </c>
      <c r="E82" s="51"/>
      <c r="F82" s="51"/>
    </row>
    <row r="83" spans="2:6">
      <c r="B83" s="46">
        <v>39113</v>
      </c>
      <c r="C83" s="123">
        <v>261.24761905000003</v>
      </c>
      <c r="D83" s="137">
        <v>1703.6309524000001</v>
      </c>
      <c r="E83" s="58"/>
      <c r="F83" s="51"/>
    </row>
    <row r="84" spans="2:6">
      <c r="B84" s="45">
        <v>39141</v>
      </c>
      <c r="C84" s="123">
        <v>265.21906694</v>
      </c>
      <c r="D84" s="137">
        <v>1613.4727273000001</v>
      </c>
      <c r="E84" s="51"/>
      <c r="F84" s="51"/>
    </row>
    <row r="85" spans="2:6">
      <c r="B85" s="46">
        <v>39172</v>
      </c>
      <c r="C85" s="123">
        <v>265.37087086999998</v>
      </c>
      <c r="D85" s="137">
        <v>1584.6666667</v>
      </c>
      <c r="E85" s="58"/>
      <c r="F85" s="51"/>
    </row>
    <row r="86" spans="2:6">
      <c r="B86" s="45">
        <v>39202</v>
      </c>
      <c r="C86" s="123">
        <v>261.46421663000001</v>
      </c>
      <c r="D86" s="137">
        <v>1636.0538462</v>
      </c>
      <c r="E86" s="51"/>
      <c r="F86" s="51"/>
    </row>
    <row r="87" spans="2:6">
      <c r="B87" s="46">
        <v>39233</v>
      </c>
      <c r="C87" s="123">
        <v>273.64016736000002</v>
      </c>
      <c r="D87" s="137">
        <v>1724.8987342</v>
      </c>
      <c r="E87" s="58"/>
      <c r="F87" s="51"/>
    </row>
    <row r="88" spans="2:6">
      <c r="B88" s="45">
        <v>39263</v>
      </c>
      <c r="C88" s="123">
        <v>269.57928802999999</v>
      </c>
      <c r="D88" s="137">
        <v>1588.3224044000001</v>
      </c>
      <c r="E88" s="51"/>
      <c r="F88" s="51"/>
    </row>
    <row r="89" spans="2:6">
      <c r="B89" s="46">
        <v>39294</v>
      </c>
      <c r="C89" s="123">
        <v>286.08558558999999</v>
      </c>
      <c r="D89" s="137">
        <v>1558.2586206999999</v>
      </c>
      <c r="E89" s="58"/>
      <c r="F89" s="51"/>
    </row>
    <row r="90" spans="2:6">
      <c r="B90" s="45">
        <v>39325</v>
      </c>
      <c r="C90" s="123">
        <v>289.32831736999998</v>
      </c>
      <c r="D90" s="137">
        <v>1643.0860927000001</v>
      </c>
      <c r="E90" s="51"/>
      <c r="F90" s="51"/>
    </row>
    <row r="91" spans="2:6">
      <c r="B91" s="46">
        <v>39355</v>
      </c>
      <c r="C91" s="123">
        <v>274.73333332999999</v>
      </c>
      <c r="D91" s="137">
        <v>1729.7285714</v>
      </c>
      <c r="E91" s="58"/>
      <c r="F91" s="51"/>
    </row>
    <row r="92" spans="2:6">
      <c r="B92" s="45">
        <v>39386</v>
      </c>
      <c r="C92" s="123">
        <v>276.90136985999999</v>
      </c>
      <c r="D92" s="137">
        <v>1613.1300813</v>
      </c>
      <c r="E92" s="51"/>
      <c r="F92" s="51"/>
    </row>
    <row r="93" spans="2:6">
      <c r="B93" s="46">
        <v>39416</v>
      </c>
      <c r="C93" s="123">
        <v>278.91148325</v>
      </c>
      <c r="D93" s="137">
        <v>1575.7323944</v>
      </c>
      <c r="E93" s="58"/>
      <c r="F93" s="51"/>
    </row>
    <row r="94" spans="2:6">
      <c r="B94" s="45">
        <v>39447</v>
      </c>
      <c r="C94" s="123">
        <v>279.58213255999999</v>
      </c>
      <c r="D94" s="137">
        <v>1731.40625</v>
      </c>
      <c r="E94" s="51"/>
      <c r="F94" s="51"/>
    </row>
    <row r="95" spans="2:6">
      <c r="B95" s="46">
        <v>39478</v>
      </c>
      <c r="C95" s="123">
        <v>258.7607362</v>
      </c>
      <c r="D95" s="137">
        <v>1489</v>
      </c>
      <c r="E95" s="58"/>
      <c r="F95" s="51"/>
    </row>
    <row r="96" spans="2:6">
      <c r="B96" s="45">
        <v>39507</v>
      </c>
      <c r="C96" s="123">
        <v>253.42758620999999</v>
      </c>
      <c r="D96" s="137">
        <v>1597.1472868000001</v>
      </c>
      <c r="E96" s="51"/>
      <c r="F96" s="51"/>
    </row>
    <row r="97" spans="2:6">
      <c r="B97" s="46">
        <v>39538</v>
      </c>
      <c r="C97" s="123">
        <v>268.52278819999998</v>
      </c>
      <c r="D97" s="137">
        <v>1701.44</v>
      </c>
      <c r="E97" s="58"/>
      <c r="F97" s="51"/>
    </row>
    <row r="98" spans="2:6">
      <c r="B98" s="45">
        <v>39568</v>
      </c>
      <c r="C98" s="123">
        <v>259.97234042999997</v>
      </c>
      <c r="D98" s="137">
        <v>1657.7770270000001</v>
      </c>
      <c r="E98" s="51"/>
      <c r="F98" s="51"/>
    </row>
    <row r="99" spans="2:6">
      <c r="B99" s="46">
        <v>39599</v>
      </c>
      <c r="C99" s="123">
        <v>279.77100840000003</v>
      </c>
      <c r="D99" s="137">
        <v>1495.4064516000001</v>
      </c>
      <c r="E99" s="58"/>
      <c r="F99" s="51"/>
    </row>
    <row r="100" spans="2:6">
      <c r="B100" s="45">
        <v>39629</v>
      </c>
      <c r="C100" s="123">
        <v>267.52796420999999</v>
      </c>
      <c r="D100" s="137">
        <v>1687.56</v>
      </c>
      <c r="E100" s="51"/>
      <c r="F100" s="51"/>
    </row>
    <row r="101" spans="2:6">
      <c r="B101" s="46">
        <v>39660</v>
      </c>
      <c r="C101" s="123">
        <v>270.22061482999999</v>
      </c>
      <c r="D101" s="137">
        <v>1580.6149425000001</v>
      </c>
      <c r="E101" s="58"/>
      <c r="F101" s="51"/>
    </row>
    <row r="102" spans="2:6">
      <c r="B102" s="45">
        <v>39691</v>
      </c>
      <c r="C102" s="123">
        <v>280.07905983000001</v>
      </c>
      <c r="D102" s="137">
        <v>1604.2023121</v>
      </c>
      <c r="E102" s="51"/>
      <c r="F102" s="51"/>
    </row>
    <row r="103" spans="2:6">
      <c r="B103" s="46">
        <v>39721</v>
      </c>
      <c r="C103" s="123">
        <v>255.49673203</v>
      </c>
      <c r="D103" s="137">
        <v>1721.5302013</v>
      </c>
      <c r="E103" s="58"/>
      <c r="F103" s="51"/>
    </row>
    <row r="104" spans="2:6">
      <c r="B104" s="45">
        <v>39752</v>
      </c>
      <c r="C104" s="123">
        <v>262.13043477999997</v>
      </c>
      <c r="D104" s="137">
        <v>1626.6315789</v>
      </c>
      <c r="E104" s="51"/>
      <c r="F104" s="51"/>
    </row>
    <row r="105" spans="2:6">
      <c r="B105" s="46">
        <v>39782</v>
      </c>
      <c r="C105" s="123">
        <v>272.38742394000002</v>
      </c>
      <c r="D105" s="137">
        <v>1440.1497006</v>
      </c>
      <c r="E105" s="58"/>
      <c r="F105" s="51"/>
    </row>
    <row r="106" spans="2:6">
      <c r="B106" s="45">
        <v>39813</v>
      </c>
      <c r="C106" s="123">
        <v>285.50438595999998</v>
      </c>
      <c r="D106" s="137">
        <v>1641.7614212999999</v>
      </c>
      <c r="E106" s="51"/>
      <c r="F106" s="51"/>
    </row>
    <row r="107" spans="2:6">
      <c r="B107" s="46">
        <v>39844</v>
      </c>
      <c r="C107" s="123">
        <v>241.10677082999999</v>
      </c>
      <c r="D107" s="137">
        <v>1483.2043011000001</v>
      </c>
      <c r="E107" s="58"/>
      <c r="F107" s="51"/>
    </row>
    <row r="108" spans="2:6">
      <c r="B108" s="45">
        <v>39872</v>
      </c>
      <c r="C108" s="123">
        <v>275.75239922999998</v>
      </c>
      <c r="D108" s="137">
        <v>1866.5354838999999</v>
      </c>
      <c r="E108" s="51"/>
      <c r="F108" s="51"/>
    </row>
    <row r="109" spans="2:6">
      <c r="B109" s="46">
        <v>39903</v>
      </c>
      <c r="C109" s="123">
        <v>253.79047618999999</v>
      </c>
      <c r="D109" s="137">
        <v>1494.3674699000001</v>
      </c>
      <c r="E109" s="58"/>
      <c r="F109" s="51"/>
    </row>
    <row r="110" spans="2:6">
      <c r="B110" s="45">
        <v>39933</v>
      </c>
      <c r="C110" s="123">
        <v>250.84555985</v>
      </c>
      <c r="D110" s="137">
        <v>1528.4452054999999</v>
      </c>
      <c r="E110" s="51"/>
      <c r="F110" s="51"/>
    </row>
    <row r="111" spans="2:6">
      <c r="B111" s="46">
        <v>39964</v>
      </c>
      <c r="C111" s="123">
        <v>255.58703704000001</v>
      </c>
      <c r="D111" s="137">
        <v>1650.3266332000001</v>
      </c>
      <c r="E111" s="58"/>
      <c r="F111" s="51"/>
    </row>
    <row r="112" spans="2:6">
      <c r="B112" s="45">
        <v>39994</v>
      </c>
      <c r="C112" s="123">
        <v>279.23593466</v>
      </c>
      <c r="D112" s="137">
        <v>1584.8910255999999</v>
      </c>
      <c r="E112" s="51"/>
      <c r="F112" s="51"/>
    </row>
    <row r="113" spans="2:6">
      <c r="B113" s="46">
        <v>40025</v>
      </c>
      <c r="C113" s="123">
        <v>253.52224053</v>
      </c>
      <c r="D113" s="137">
        <v>1638.2722222</v>
      </c>
      <c r="E113" s="58"/>
      <c r="F113" s="51"/>
    </row>
    <row r="114" spans="2:6">
      <c r="B114" s="45">
        <v>40056</v>
      </c>
      <c r="C114" s="123">
        <v>251.93470149000001</v>
      </c>
      <c r="D114" s="137">
        <v>1599.578125</v>
      </c>
      <c r="E114" s="51"/>
      <c r="F114" s="51"/>
    </row>
    <row r="115" spans="2:6">
      <c r="B115" s="46">
        <v>40086</v>
      </c>
      <c r="C115" s="123">
        <v>255.45470383</v>
      </c>
      <c r="D115" s="137">
        <v>1716.4779874000001</v>
      </c>
      <c r="E115" s="58"/>
      <c r="F115" s="51"/>
    </row>
    <row r="116" spans="2:6">
      <c r="B116" s="45">
        <v>40117</v>
      </c>
      <c r="C116" s="123">
        <v>253.94040967999999</v>
      </c>
      <c r="D116" s="137">
        <v>1629.8121827</v>
      </c>
      <c r="E116" s="51"/>
      <c r="F116" s="51"/>
    </row>
    <row r="117" spans="2:6">
      <c r="B117" s="46">
        <v>40147</v>
      </c>
      <c r="C117" s="123">
        <v>263.69259962000001</v>
      </c>
      <c r="D117" s="137">
        <v>1661.9230769000001</v>
      </c>
      <c r="E117" s="58"/>
      <c r="F117" s="51"/>
    </row>
    <row r="118" spans="2:6">
      <c r="B118" s="45">
        <v>40178</v>
      </c>
      <c r="C118" s="123">
        <v>245.91078838000001</v>
      </c>
      <c r="D118" s="137">
        <v>1588.2606383</v>
      </c>
      <c r="E118" s="51"/>
      <c r="F118" s="51"/>
    </row>
    <row r="119" spans="2:6">
      <c r="B119" s="46">
        <v>40209</v>
      </c>
      <c r="C119" s="123">
        <v>236.92067989</v>
      </c>
      <c r="D119" s="137">
        <v>1570.1976744000001</v>
      </c>
      <c r="E119" s="58"/>
      <c r="F119" s="51"/>
    </row>
    <row r="120" spans="2:6">
      <c r="B120" s="45">
        <v>40237</v>
      </c>
      <c r="C120" s="123">
        <v>247.59344894</v>
      </c>
      <c r="D120" s="137">
        <v>1466.2235294</v>
      </c>
      <c r="E120" s="51"/>
      <c r="F120" s="51"/>
    </row>
    <row r="121" spans="2:6">
      <c r="B121" s="46">
        <v>40268</v>
      </c>
      <c r="C121" s="123">
        <v>252.53407290000001</v>
      </c>
      <c r="D121" s="137">
        <v>1598.2535210999999</v>
      </c>
      <c r="E121" s="58"/>
      <c r="F121" s="51"/>
    </row>
    <row r="122" spans="2:6">
      <c r="B122" s="45">
        <v>40298</v>
      </c>
      <c r="C122" s="123">
        <v>252.42359768</v>
      </c>
      <c r="D122" s="137">
        <v>1545.9834254</v>
      </c>
      <c r="E122" s="51"/>
      <c r="F122" s="51"/>
    </row>
    <row r="123" spans="2:6">
      <c r="B123" s="46">
        <v>40329</v>
      </c>
      <c r="C123" s="123">
        <v>257.51302931999999</v>
      </c>
      <c r="D123" s="137">
        <v>1662.1092896</v>
      </c>
      <c r="E123" s="58"/>
      <c r="F123" s="51"/>
    </row>
    <row r="124" spans="2:6">
      <c r="B124" s="45">
        <v>40359</v>
      </c>
      <c r="C124" s="123">
        <v>249.76829268</v>
      </c>
      <c r="D124" s="137">
        <v>1613.7021276999999</v>
      </c>
      <c r="E124" s="51"/>
      <c r="F124" s="51"/>
    </row>
    <row r="125" spans="2:6">
      <c r="B125" s="46">
        <v>40390</v>
      </c>
      <c r="C125" s="123">
        <v>247.38487972999999</v>
      </c>
      <c r="D125" s="137">
        <v>1640.5520833</v>
      </c>
      <c r="E125" s="58"/>
      <c r="F125" s="51"/>
    </row>
    <row r="126" spans="2:6">
      <c r="B126" s="45">
        <v>40421</v>
      </c>
      <c r="C126" s="123">
        <v>248.97610922000001</v>
      </c>
      <c r="D126" s="137">
        <v>1557.8316327</v>
      </c>
      <c r="E126" s="51"/>
      <c r="F126" s="51"/>
    </row>
    <row r="127" spans="2:6">
      <c r="B127" s="46">
        <v>40451</v>
      </c>
      <c r="C127" s="123">
        <v>241.7982906</v>
      </c>
      <c r="D127" s="137">
        <v>1648.5192308000001</v>
      </c>
      <c r="E127" s="58"/>
      <c r="F127" s="51"/>
    </row>
    <row r="128" spans="2:6">
      <c r="B128" s="45">
        <v>40482</v>
      </c>
      <c r="C128" s="123">
        <v>252.28907923</v>
      </c>
      <c r="D128" s="137">
        <v>1601.81</v>
      </c>
      <c r="E128" s="51"/>
      <c r="F128" s="51"/>
    </row>
    <row r="129" spans="2:6">
      <c r="B129" s="46">
        <v>40512</v>
      </c>
      <c r="C129" s="123">
        <v>247.0936255</v>
      </c>
      <c r="D129" s="137">
        <v>1550.2678570999999</v>
      </c>
      <c r="E129" s="58"/>
      <c r="F129" s="51"/>
    </row>
    <row r="130" spans="2:6">
      <c r="B130" s="45">
        <v>40543</v>
      </c>
      <c r="C130" s="123">
        <v>246.74647887</v>
      </c>
      <c r="D130" s="137">
        <v>1534.9646465000001</v>
      </c>
      <c r="E130" s="51"/>
      <c r="F130" s="51"/>
    </row>
    <row r="131" spans="2:6">
      <c r="B131" s="46">
        <v>40574</v>
      </c>
      <c r="C131" s="123">
        <v>212.83614458</v>
      </c>
      <c r="D131" s="137">
        <v>1556.6666667</v>
      </c>
      <c r="E131" s="58"/>
      <c r="F131" s="51"/>
    </row>
    <row r="132" spans="2:6">
      <c r="B132" s="45">
        <v>40602</v>
      </c>
      <c r="C132" s="123">
        <v>252.93089431000001</v>
      </c>
      <c r="D132" s="137">
        <v>1639.1703296999999</v>
      </c>
      <c r="E132" s="51"/>
      <c r="F132" s="51"/>
    </row>
    <row r="133" spans="2:6">
      <c r="B133" s="46">
        <v>40633</v>
      </c>
      <c r="C133" s="123">
        <v>248.014377</v>
      </c>
      <c r="D133" s="137">
        <v>1626.8588235</v>
      </c>
      <c r="E133" s="58"/>
      <c r="F133" s="51"/>
    </row>
    <row r="134" spans="2:6">
      <c r="B134" s="45">
        <v>40663</v>
      </c>
      <c r="C134" s="123">
        <v>248.64435146</v>
      </c>
      <c r="D134" s="137">
        <v>1484.2642487000001</v>
      </c>
      <c r="E134" s="51"/>
      <c r="F134" s="51"/>
    </row>
    <row r="135" spans="2:6">
      <c r="B135" s="46">
        <v>40694</v>
      </c>
      <c r="C135" s="123">
        <v>252.79120879000001</v>
      </c>
      <c r="D135" s="137">
        <v>1647.4285714</v>
      </c>
      <c r="E135" s="58"/>
      <c r="F135" s="51"/>
    </row>
    <row r="136" spans="2:6">
      <c r="B136" s="45">
        <v>40724</v>
      </c>
      <c r="C136" s="123">
        <v>247.6879845</v>
      </c>
      <c r="D136" s="137">
        <v>1565.2638036999999</v>
      </c>
      <c r="E136" s="51"/>
      <c r="F136" s="51"/>
    </row>
    <row r="137" spans="2:6">
      <c r="B137" s="46">
        <v>40755</v>
      </c>
      <c r="C137" s="123">
        <v>246.43841336</v>
      </c>
      <c r="D137" s="137">
        <v>1542.2105263000001</v>
      </c>
      <c r="E137" s="60"/>
      <c r="F137" s="59"/>
    </row>
    <row r="138" spans="2:6">
      <c r="B138" s="45">
        <v>40786</v>
      </c>
      <c r="C138" s="123">
        <v>255.20740741</v>
      </c>
      <c r="D138" s="137">
        <v>1569.8238342</v>
      </c>
      <c r="E138" s="59"/>
      <c r="F138" s="59"/>
    </row>
    <row r="139" spans="2:6">
      <c r="B139" s="46">
        <v>40816</v>
      </c>
      <c r="C139" s="123">
        <v>254.57926828999999</v>
      </c>
      <c r="D139" s="137">
        <v>1681.2011834</v>
      </c>
      <c r="E139" s="60"/>
      <c r="F139" s="59"/>
    </row>
    <row r="140" spans="2:6">
      <c r="B140" s="45">
        <v>40847</v>
      </c>
      <c r="C140" s="123">
        <v>238.48190045000001</v>
      </c>
      <c r="D140" s="137">
        <v>1631.1</v>
      </c>
      <c r="E140" s="59"/>
      <c r="F140" s="59"/>
    </row>
    <row r="141" spans="2:6">
      <c r="B141" s="46">
        <v>40877</v>
      </c>
      <c r="C141" s="123">
        <v>253.45132742999999</v>
      </c>
      <c r="D141" s="137">
        <v>1575.5454545</v>
      </c>
      <c r="E141" s="60"/>
      <c r="F141" s="59"/>
    </row>
    <row r="142" spans="2:6">
      <c r="B142" s="45">
        <v>40908</v>
      </c>
      <c r="C142" s="123">
        <v>248.18736842000001</v>
      </c>
      <c r="D142" s="137">
        <v>1552.6645160999999</v>
      </c>
      <c r="E142" s="59"/>
      <c r="F142" s="59"/>
    </row>
    <row r="143" spans="2:6">
      <c r="B143" s="46">
        <v>40939</v>
      </c>
      <c r="C143" s="123">
        <v>238.48509485</v>
      </c>
      <c r="D143" s="137">
        <v>1330.5227273</v>
      </c>
      <c r="E143" s="60"/>
      <c r="F143" s="59"/>
    </row>
    <row r="144" spans="2:6">
      <c r="B144" s="45">
        <v>40968</v>
      </c>
      <c r="C144" s="123">
        <v>268.49206349000002</v>
      </c>
      <c r="D144" s="137">
        <v>1538.2613636000001</v>
      </c>
      <c r="E144" s="59"/>
      <c r="F144" s="59"/>
    </row>
    <row r="145" spans="2:6">
      <c r="B145" s="46">
        <v>40999</v>
      </c>
      <c r="C145" s="123">
        <v>260.11351351000002</v>
      </c>
      <c r="D145" s="137">
        <v>1454.9846153999999</v>
      </c>
      <c r="E145" s="60"/>
      <c r="F145" s="59"/>
    </row>
    <row r="146" spans="2:6">
      <c r="B146" s="45">
        <v>41029</v>
      </c>
      <c r="C146" s="123">
        <v>255.69538462</v>
      </c>
      <c r="D146" s="137">
        <v>1602.1238937999999</v>
      </c>
      <c r="E146" s="59"/>
      <c r="F146" s="59"/>
    </row>
    <row r="147" spans="2:6">
      <c r="B147" s="46">
        <v>41060</v>
      </c>
      <c r="C147" s="123">
        <v>271.55109489</v>
      </c>
      <c r="D147" s="137">
        <v>1569.2974359</v>
      </c>
      <c r="E147" s="60"/>
      <c r="F147" s="59"/>
    </row>
    <row r="148" spans="2:6">
      <c r="B148" s="45">
        <v>41090</v>
      </c>
      <c r="C148" s="123">
        <v>271.91393442999998</v>
      </c>
      <c r="D148" s="137">
        <v>1500.2566844999999</v>
      </c>
      <c r="E148" s="59"/>
      <c r="F148" s="59"/>
    </row>
    <row r="149" spans="2:6">
      <c r="B149" s="46">
        <v>41121</v>
      </c>
      <c r="C149" s="123">
        <v>267.85000000000002</v>
      </c>
      <c r="D149" s="137">
        <v>1513.2716763000001</v>
      </c>
      <c r="E149" s="60"/>
      <c r="F149" s="59"/>
    </row>
    <row r="150" spans="2:6">
      <c r="B150" s="45">
        <v>41152</v>
      </c>
      <c r="C150" s="123">
        <v>254.79775280999999</v>
      </c>
      <c r="D150" s="137">
        <v>1601.48</v>
      </c>
      <c r="E150" s="59"/>
      <c r="F150" s="59"/>
    </row>
    <row r="151" spans="2:6">
      <c r="B151" s="46">
        <v>41182</v>
      </c>
      <c r="C151" s="123">
        <v>256.37313433000003</v>
      </c>
      <c r="D151" s="137">
        <v>1435.6464088</v>
      </c>
      <c r="E151" s="60"/>
      <c r="F151" s="59"/>
    </row>
    <row r="152" spans="2:6">
      <c r="B152" s="45">
        <v>41213</v>
      </c>
      <c r="C152" s="123">
        <v>258.60485650999999</v>
      </c>
      <c r="D152" s="137">
        <v>1666.1225806</v>
      </c>
      <c r="E152" s="59"/>
      <c r="F152" s="59"/>
    </row>
    <row r="153" spans="2:6">
      <c r="B153" s="46">
        <v>41243</v>
      </c>
      <c r="C153" s="123">
        <v>270.18039216</v>
      </c>
      <c r="D153" s="137">
        <v>1585.3229167</v>
      </c>
      <c r="E153" s="60"/>
      <c r="F153" s="59"/>
    </row>
    <row r="154" spans="2:6">
      <c r="B154" s="45">
        <v>41274</v>
      </c>
      <c r="C154" s="123">
        <v>264.26884422000001</v>
      </c>
      <c r="D154" s="137">
        <v>1641.4450549000001</v>
      </c>
      <c r="E154" s="59"/>
      <c r="F154" s="59"/>
    </row>
    <row r="155" spans="2:6">
      <c r="B155" s="46">
        <v>41305</v>
      </c>
      <c r="C155" s="123">
        <v>244.73508353</v>
      </c>
      <c r="D155" s="137">
        <v>1566.785124</v>
      </c>
      <c r="E155" s="60"/>
      <c r="F155" s="59"/>
    </row>
    <row r="156" spans="2:6">
      <c r="B156" s="45">
        <v>41333</v>
      </c>
      <c r="C156" s="123">
        <v>264.43844491999999</v>
      </c>
      <c r="D156" s="137">
        <v>1685.5976330999999</v>
      </c>
      <c r="E156" s="59"/>
      <c r="F156" s="59"/>
    </row>
    <row r="157" spans="2:6">
      <c r="B157" s="46">
        <v>41364</v>
      </c>
      <c r="C157" s="123">
        <v>252.40425532</v>
      </c>
      <c r="D157" s="137">
        <v>1535.7407407000001</v>
      </c>
      <c r="E157" s="60"/>
      <c r="F157" s="59"/>
    </row>
    <row r="158" spans="2:6">
      <c r="B158" s="45">
        <v>41394</v>
      </c>
      <c r="C158" s="123">
        <v>274.47727272999998</v>
      </c>
      <c r="D158" s="137">
        <v>1644.7065868</v>
      </c>
      <c r="E158" s="59"/>
      <c r="F158" s="59"/>
    </row>
    <row r="159" spans="2:6">
      <c r="B159" s="46">
        <v>41425</v>
      </c>
      <c r="C159" s="123">
        <v>267.22144112000001</v>
      </c>
      <c r="D159" s="137">
        <v>1457.7914109999999</v>
      </c>
      <c r="E159" s="60"/>
      <c r="F159" s="59"/>
    </row>
    <row r="160" spans="2:6">
      <c r="B160" s="45">
        <v>41455</v>
      </c>
      <c r="C160" s="123">
        <v>267.93526786000001</v>
      </c>
      <c r="D160" s="137">
        <v>1490.1552795</v>
      </c>
      <c r="E160" s="59"/>
      <c r="F160" s="59"/>
    </row>
    <row r="161" spans="2:6">
      <c r="B161" s="46">
        <v>41486</v>
      </c>
      <c r="C161" s="123">
        <v>250.72614107999999</v>
      </c>
      <c r="D161" s="137">
        <v>1641.8473684000001</v>
      </c>
      <c r="E161" s="60"/>
      <c r="F161" s="59"/>
    </row>
    <row r="162" spans="2:6">
      <c r="B162" s="45">
        <v>41517</v>
      </c>
      <c r="C162" s="123">
        <v>261.17772511999999</v>
      </c>
      <c r="D162" s="137">
        <v>1738.0314464999999</v>
      </c>
      <c r="E162" s="59"/>
      <c r="F162" s="59"/>
    </row>
    <row r="163" spans="2:6">
      <c r="B163" s="46">
        <v>41547</v>
      </c>
      <c r="C163" s="123">
        <v>254.03614458000001</v>
      </c>
      <c r="D163" s="137">
        <v>1474.8357143000001</v>
      </c>
      <c r="E163" s="119"/>
      <c r="F163" s="119"/>
    </row>
    <row r="164" spans="2:6">
      <c r="B164" s="45">
        <v>41578</v>
      </c>
      <c r="C164" s="123">
        <v>240.65532880000001</v>
      </c>
      <c r="D164" s="137">
        <v>1526.7386363999999</v>
      </c>
      <c r="E164" s="119"/>
      <c r="F164" s="119"/>
    </row>
    <row r="165" spans="2:6">
      <c r="B165" s="46">
        <v>41608</v>
      </c>
      <c r="C165" s="123">
        <v>272.85245902000003</v>
      </c>
      <c r="D165" s="137">
        <v>1597.3246753000001</v>
      </c>
      <c r="E165" s="119"/>
      <c r="F165" s="119"/>
    </row>
    <row r="166" spans="2:6">
      <c r="B166" s="45">
        <v>41639</v>
      </c>
      <c r="C166" s="123">
        <v>257.67313018999999</v>
      </c>
      <c r="D166" s="137">
        <v>1617.9657534</v>
      </c>
      <c r="E166" s="119"/>
      <c r="F166" s="119"/>
    </row>
    <row r="167" spans="2:6">
      <c r="B167" s="46">
        <v>41670</v>
      </c>
      <c r="C167" s="123">
        <v>244.76349614</v>
      </c>
      <c r="D167" s="137">
        <v>1341.9191919</v>
      </c>
      <c r="E167" s="119"/>
      <c r="F167" s="119"/>
    </row>
    <row r="168" spans="2:6">
      <c r="B168" s="45">
        <v>41698</v>
      </c>
      <c r="C168" s="123">
        <v>249.45553145</v>
      </c>
      <c r="D168" s="137">
        <v>1562.8201438999999</v>
      </c>
      <c r="E168" s="119"/>
      <c r="F168" s="119"/>
    </row>
    <row r="169" spans="2:6">
      <c r="B169" s="46">
        <v>41729</v>
      </c>
      <c r="C169" s="123">
        <v>254.94181033999999</v>
      </c>
      <c r="D169" s="137">
        <v>1472.7720588</v>
      </c>
      <c r="E169" s="119"/>
      <c r="F169" s="119"/>
    </row>
    <row r="170" spans="2:6">
      <c r="B170" s="45">
        <v>41759</v>
      </c>
      <c r="C170" s="123">
        <v>257.81149425000001</v>
      </c>
      <c r="D170" s="137">
        <v>1508.9007634</v>
      </c>
      <c r="E170" s="119"/>
      <c r="F170" s="119"/>
    </row>
    <row r="171" spans="2:6">
      <c r="B171" s="46">
        <v>41790</v>
      </c>
      <c r="C171" s="123">
        <v>266.34016393000002</v>
      </c>
      <c r="D171" s="137">
        <v>1451.5301205000001</v>
      </c>
      <c r="E171" s="119"/>
      <c r="F171" s="119"/>
    </row>
    <row r="172" spans="2:6">
      <c r="B172" s="45">
        <v>41820</v>
      </c>
      <c r="C172" s="123">
        <v>260.03440367000002</v>
      </c>
      <c r="D172" s="137">
        <v>1629.5488722</v>
      </c>
      <c r="E172" s="119"/>
      <c r="F172" s="119"/>
    </row>
    <row r="173" spans="2:6">
      <c r="B173" s="46">
        <v>41851</v>
      </c>
      <c r="C173" s="123">
        <v>280.22399999999999</v>
      </c>
      <c r="D173" s="123">
        <v>1640.9689441</v>
      </c>
      <c r="E173" s="40"/>
      <c r="F173" s="50"/>
    </row>
    <row r="174" spans="2:6">
      <c r="B174" s="45">
        <v>41882</v>
      </c>
      <c r="C174" s="123">
        <v>264.36152220000002</v>
      </c>
      <c r="D174" s="137">
        <v>1739.2857143000001</v>
      </c>
      <c r="E174" s="40"/>
      <c r="F174" s="50"/>
    </row>
    <row r="175" spans="2:6">
      <c r="B175" s="46">
        <v>41912</v>
      </c>
      <c r="C175" s="123">
        <v>259.48132779999997</v>
      </c>
      <c r="D175" s="123">
        <v>1669.5931034</v>
      </c>
      <c r="E175" s="40"/>
      <c r="F175" s="50"/>
    </row>
    <row r="176" spans="2:6">
      <c r="B176" s="45">
        <v>41943</v>
      </c>
      <c r="C176" s="123">
        <v>273.20434783000002</v>
      </c>
      <c r="D176" s="123">
        <v>1559.05</v>
      </c>
      <c r="E176" s="40"/>
      <c r="F176" s="50"/>
    </row>
    <row r="177" spans="2:6">
      <c r="B177" s="46">
        <v>41973</v>
      </c>
      <c r="C177" s="123">
        <v>258.42036553999998</v>
      </c>
      <c r="D177" s="123">
        <v>1658.7371794999999</v>
      </c>
      <c r="E177" s="40"/>
      <c r="F177" s="50"/>
    </row>
    <row r="178" spans="2:6">
      <c r="B178" s="45">
        <v>42004</v>
      </c>
      <c r="C178" s="123">
        <v>268.125</v>
      </c>
      <c r="D178" s="123">
        <v>1606.116129</v>
      </c>
      <c r="E178" s="40"/>
      <c r="F178" s="50"/>
    </row>
    <row r="179" spans="2:6">
      <c r="B179" s="46">
        <v>42035</v>
      </c>
      <c r="C179" s="123">
        <v>226.69318182000001</v>
      </c>
      <c r="D179" s="123">
        <v>1527.4477612000001</v>
      </c>
      <c r="E179" s="40"/>
      <c r="F179" s="50"/>
    </row>
    <row r="180" spans="2:6">
      <c r="B180" s="45">
        <v>42063</v>
      </c>
      <c r="C180" s="123">
        <v>271.79245283</v>
      </c>
      <c r="D180" s="123">
        <v>1714.9612403000001</v>
      </c>
      <c r="E180" s="40"/>
      <c r="F180" s="50"/>
    </row>
    <row r="181" spans="2:6">
      <c r="B181" s="46">
        <v>42094</v>
      </c>
      <c r="C181" s="123">
        <v>266.42148759999998</v>
      </c>
      <c r="D181" s="123">
        <v>1548.7364865</v>
      </c>
      <c r="E181" s="40"/>
      <c r="F181" s="50"/>
    </row>
    <row r="182" spans="2:6">
      <c r="B182" s="45">
        <v>42124</v>
      </c>
      <c r="C182" s="123">
        <v>264.27105262999999</v>
      </c>
      <c r="D182" s="123">
        <v>1426.8222221999999</v>
      </c>
      <c r="E182" s="40"/>
      <c r="F182" s="50"/>
    </row>
    <row r="183" spans="2:6">
      <c r="B183" s="46">
        <v>42155</v>
      </c>
      <c r="C183" s="123">
        <v>258.30066814999998</v>
      </c>
      <c r="D183" s="123">
        <v>1535.2424242</v>
      </c>
      <c r="E183" s="40"/>
      <c r="F183" s="50"/>
    </row>
    <row r="184" spans="2:6">
      <c r="B184" s="45">
        <v>42185</v>
      </c>
      <c r="C184" s="123">
        <v>288.48637316999998</v>
      </c>
      <c r="D184" s="123">
        <v>1496.1391304000001</v>
      </c>
      <c r="E184" s="40"/>
      <c r="F184" s="50"/>
    </row>
    <row r="185" spans="2:6">
      <c r="B185" s="46">
        <v>42216</v>
      </c>
      <c r="C185" s="123">
        <v>285.35227272999998</v>
      </c>
      <c r="D185" s="123">
        <v>1660.0588235</v>
      </c>
      <c r="E185" s="145">
        <v>277.56402752246851</v>
      </c>
      <c r="F185" s="146">
        <v>1548.7309222524386</v>
      </c>
    </row>
    <row r="186" spans="2:6">
      <c r="B186" s="45">
        <v>42247</v>
      </c>
      <c r="C186" s="123">
        <v>281.70574162999998</v>
      </c>
      <c r="D186" s="123">
        <v>1549.0933333</v>
      </c>
      <c r="E186" s="145">
        <v>277.56402752246851</v>
      </c>
      <c r="F186" s="146">
        <v>1548.7309222524386</v>
      </c>
    </row>
    <row r="187" spans="2:6">
      <c r="B187" s="46">
        <v>42277</v>
      </c>
      <c r="C187" s="123">
        <v>276.04485980999999</v>
      </c>
      <c r="D187" s="123">
        <v>1684.1282051000001</v>
      </c>
      <c r="E187" s="145">
        <v>277.56402752246851</v>
      </c>
      <c r="F187" s="146">
        <v>1548.7309222524386</v>
      </c>
    </row>
    <row r="188" spans="2:6">
      <c r="B188" s="45">
        <v>42308</v>
      </c>
      <c r="C188" s="26">
        <v>266.44019139</v>
      </c>
      <c r="D188" s="26">
        <v>1539.5267176</v>
      </c>
      <c r="E188" s="145">
        <v>277.56402752246851</v>
      </c>
      <c r="F188" s="146">
        <v>1548.7309222524386</v>
      </c>
    </row>
    <row r="189" spans="2:6">
      <c r="B189" s="46">
        <v>42338</v>
      </c>
      <c r="C189" s="144">
        <v>285.46551724</v>
      </c>
      <c r="D189" s="144">
        <v>1521.4137931</v>
      </c>
      <c r="E189" s="145">
        <v>277.56402752246851</v>
      </c>
      <c r="F189" s="146">
        <v>1548.7309222524386</v>
      </c>
    </row>
    <row r="190" spans="2:6">
      <c r="B190" s="45">
        <v>42369</v>
      </c>
      <c r="C190" s="26">
        <v>278.30344828</v>
      </c>
      <c r="D190" s="26">
        <v>1534.5294117999999</v>
      </c>
      <c r="E190" s="145">
        <v>277.56402752246851</v>
      </c>
      <c r="F190" s="146">
        <v>1548.7309222524386</v>
      </c>
    </row>
    <row r="191" spans="2:6">
      <c r="B191" s="46">
        <v>42400</v>
      </c>
      <c r="C191" s="46"/>
      <c r="D191" s="46"/>
      <c r="E191" s="145">
        <v>277.56402752246851</v>
      </c>
      <c r="F191" s="146">
        <v>1548.7309222524386</v>
      </c>
    </row>
    <row r="192" spans="2:6">
      <c r="B192" s="45">
        <v>42429</v>
      </c>
      <c r="C192" s="45"/>
      <c r="D192" s="45"/>
      <c r="E192" s="145">
        <v>277.56402752246851</v>
      </c>
      <c r="F192" s="146">
        <v>1548.7309222524386</v>
      </c>
    </row>
    <row r="193" spans="2:6">
      <c r="B193" s="46">
        <v>42460</v>
      </c>
      <c r="C193" s="46"/>
      <c r="D193" s="46"/>
      <c r="E193" s="145">
        <v>277.56402752246851</v>
      </c>
      <c r="F193" s="146">
        <v>1548.7309222524386</v>
      </c>
    </row>
    <row r="194" spans="2:6">
      <c r="B194" s="45">
        <v>42490</v>
      </c>
      <c r="C194" s="45"/>
      <c r="D194" s="45"/>
      <c r="E194" s="145">
        <v>277.56402752246851</v>
      </c>
      <c r="F194" s="146">
        <v>1548.7309222524386</v>
      </c>
    </row>
    <row r="195" spans="2:6">
      <c r="B195" s="46">
        <v>42521</v>
      </c>
      <c r="C195" s="46"/>
      <c r="D195" s="46"/>
      <c r="E195" s="145">
        <v>277.56402752246851</v>
      </c>
      <c r="F195" s="146">
        <v>1548.7309222524386</v>
      </c>
    </row>
    <row r="196" spans="2:6">
      <c r="B196" s="45">
        <v>42551</v>
      </c>
      <c r="C196" s="45"/>
      <c r="D196" s="45"/>
      <c r="E196" s="145">
        <v>277.56402752246851</v>
      </c>
      <c r="F196" s="146">
        <v>1548.7309222524386</v>
      </c>
    </row>
    <row r="197" spans="2:6">
      <c r="B197" s="46">
        <v>42582</v>
      </c>
      <c r="C197" s="46"/>
      <c r="D197" s="46"/>
      <c r="E197" s="145">
        <v>277.56402752246851</v>
      </c>
      <c r="F197" s="146">
        <v>1548.7309222524386</v>
      </c>
    </row>
    <row r="198" spans="2:6">
      <c r="B198" s="45">
        <v>42613</v>
      </c>
      <c r="C198" s="45"/>
      <c r="D198" s="45"/>
      <c r="E198" s="145">
        <v>277.56402752246851</v>
      </c>
      <c r="F198" s="146">
        <v>1548.7309222524386</v>
      </c>
    </row>
    <row r="199" spans="2:6">
      <c r="B199" s="46">
        <v>42643</v>
      </c>
      <c r="C199" s="46"/>
      <c r="D199" s="46"/>
      <c r="E199" s="145">
        <v>277.56402752246851</v>
      </c>
      <c r="F199" s="146">
        <v>1548.7309222524386</v>
      </c>
    </row>
    <row r="200" spans="2:6">
      <c r="B200" s="45">
        <v>42674</v>
      </c>
      <c r="C200" s="45"/>
      <c r="D200" s="45"/>
      <c r="E200" s="145">
        <v>277.56402752246851</v>
      </c>
      <c r="F200" s="146">
        <v>1548.7309222524386</v>
      </c>
    </row>
    <row r="201" spans="2:6">
      <c r="B201" s="46">
        <v>42704</v>
      </c>
      <c r="C201" s="46"/>
      <c r="D201" s="46"/>
      <c r="E201" s="145">
        <v>277.56402752246851</v>
      </c>
      <c r="F201" s="146">
        <v>1548.7309222524386</v>
      </c>
    </row>
    <row r="202" spans="2:6">
      <c r="B202" s="45">
        <v>42735</v>
      </c>
      <c r="C202" s="45"/>
      <c r="D202" s="45"/>
      <c r="E202" s="145">
        <v>277.56402752246851</v>
      </c>
      <c r="F202" s="146">
        <v>1548.7309222524386</v>
      </c>
    </row>
    <row r="203" spans="2:6">
      <c r="B203" s="46">
        <v>42766</v>
      </c>
      <c r="C203" s="46"/>
      <c r="D203" s="46"/>
      <c r="E203" s="145">
        <v>277.56402752246851</v>
      </c>
      <c r="F203" s="146">
        <v>1548.7309222524386</v>
      </c>
    </row>
    <row r="204" spans="2:6">
      <c r="B204" s="45">
        <v>42794</v>
      </c>
      <c r="C204" s="45"/>
      <c r="D204" s="45"/>
      <c r="E204" s="145">
        <v>277.56402752246851</v>
      </c>
      <c r="F204" s="146">
        <v>1548.7309222524386</v>
      </c>
    </row>
    <row r="205" spans="2:6">
      <c r="B205" s="46">
        <v>42825</v>
      </c>
      <c r="C205" s="46"/>
      <c r="D205" s="46"/>
      <c r="E205" s="145">
        <v>277.56402752246851</v>
      </c>
      <c r="F205" s="146">
        <v>1548.7309222524386</v>
      </c>
    </row>
    <row r="206" spans="2:6">
      <c r="B206" s="45">
        <v>42855</v>
      </c>
      <c r="C206" s="45"/>
      <c r="D206" s="45"/>
      <c r="E206" s="145">
        <v>277.56402752246851</v>
      </c>
      <c r="F206" s="146">
        <v>1548.7309222524386</v>
      </c>
    </row>
    <row r="207" spans="2:6">
      <c r="B207" s="46">
        <v>42886</v>
      </c>
      <c r="C207" s="46"/>
      <c r="D207" s="46"/>
      <c r="E207" s="145">
        <v>277.56402752246851</v>
      </c>
      <c r="F207" s="146">
        <v>1548.7309222524386</v>
      </c>
    </row>
    <row r="208" spans="2:6">
      <c r="B208" s="45">
        <v>42916</v>
      </c>
      <c r="C208" s="45"/>
      <c r="D208" s="45"/>
      <c r="E208" s="145">
        <v>277.56402752246851</v>
      </c>
      <c r="F208" s="146">
        <v>1548.7309222524386</v>
      </c>
    </row>
    <row r="209" spans="2:6">
      <c r="B209" s="46">
        <v>42947</v>
      </c>
      <c r="C209" s="46"/>
      <c r="D209" s="46"/>
      <c r="E209" s="145">
        <v>277.56402752246851</v>
      </c>
      <c r="F209" s="146">
        <v>1548.7309222524386</v>
      </c>
    </row>
    <row r="210" spans="2:6">
      <c r="B210" s="45">
        <v>42978</v>
      </c>
      <c r="C210" s="45"/>
      <c r="D210" s="45"/>
      <c r="E210" s="145">
        <v>277.56402752246851</v>
      </c>
      <c r="F210" s="146">
        <v>1548.7309222524386</v>
      </c>
    </row>
    <row r="211" spans="2:6">
      <c r="B211" s="46">
        <v>43008</v>
      </c>
      <c r="C211" s="46"/>
      <c r="D211" s="46"/>
      <c r="E211" s="145">
        <v>277.56402752246851</v>
      </c>
      <c r="F211" s="146">
        <v>1548.7309222524386</v>
      </c>
    </row>
    <row r="212" spans="2:6">
      <c r="B212" s="45">
        <v>43039</v>
      </c>
      <c r="C212" s="45"/>
      <c r="D212" s="45"/>
      <c r="E212" s="145">
        <v>277.56402752246851</v>
      </c>
      <c r="F212" s="146">
        <v>1548.7309222524386</v>
      </c>
    </row>
    <row r="213" spans="2:6">
      <c r="B213" s="46">
        <v>43069</v>
      </c>
      <c r="C213" s="46"/>
      <c r="D213" s="46"/>
      <c r="E213" s="145">
        <v>277.56402752246851</v>
      </c>
      <c r="F213" s="146">
        <v>1548.7309222524386</v>
      </c>
    </row>
    <row r="214" spans="2:6">
      <c r="B214" s="45">
        <v>43100</v>
      </c>
      <c r="C214" s="45"/>
      <c r="D214" s="45"/>
      <c r="E214" s="145">
        <v>277.56402752246851</v>
      </c>
      <c r="F214" s="146">
        <v>1548.7309222524386</v>
      </c>
    </row>
    <row r="215" spans="2:6">
      <c r="B215" s="46">
        <v>43131</v>
      </c>
      <c r="C215" s="46"/>
      <c r="D215" s="46"/>
      <c r="E215" s="145">
        <v>277.56402752246851</v>
      </c>
      <c r="F215" s="146">
        <v>1548.7309222524386</v>
      </c>
    </row>
    <row r="216" spans="2:6">
      <c r="B216" s="45">
        <v>43159</v>
      </c>
      <c r="C216" s="45"/>
      <c r="D216" s="45"/>
      <c r="E216" s="145">
        <v>277.56402752246851</v>
      </c>
      <c r="F216" s="146">
        <v>1548.7309222524386</v>
      </c>
    </row>
    <row r="217" spans="2:6">
      <c r="B217" s="46">
        <v>43190</v>
      </c>
      <c r="C217" s="46"/>
      <c r="D217" s="46"/>
      <c r="E217" s="145">
        <v>277.56402752246851</v>
      </c>
      <c r="F217" s="146">
        <v>1548.7309222524386</v>
      </c>
    </row>
    <row r="218" spans="2:6">
      <c r="B218" s="45">
        <v>43220</v>
      </c>
      <c r="C218" s="45"/>
      <c r="D218" s="45"/>
      <c r="E218" s="145">
        <v>277.56402752246851</v>
      </c>
      <c r="F218" s="146">
        <v>1548.7309222524386</v>
      </c>
    </row>
    <row r="219" spans="2:6">
      <c r="B219" s="46">
        <v>43251</v>
      </c>
      <c r="C219" s="46"/>
      <c r="D219" s="46"/>
      <c r="E219" s="145">
        <v>277.56402752246851</v>
      </c>
      <c r="F219" s="146">
        <v>1548.7309222524386</v>
      </c>
    </row>
    <row r="220" spans="2:6">
      <c r="B220" s="45">
        <v>43281</v>
      </c>
      <c r="C220" s="45"/>
      <c r="D220" s="45"/>
      <c r="E220" s="145">
        <v>277.56402752246851</v>
      </c>
      <c r="F220" s="146">
        <v>1548.7309222524386</v>
      </c>
    </row>
    <row r="221" spans="2:6">
      <c r="B221" s="46">
        <v>43312</v>
      </c>
      <c r="C221" s="46"/>
      <c r="D221" s="46"/>
      <c r="E221" s="145">
        <v>277.56402752246851</v>
      </c>
      <c r="F221" s="146">
        <v>1548.7309222524386</v>
      </c>
    </row>
    <row r="222" spans="2:6">
      <c r="B222" s="45">
        <v>43343</v>
      </c>
      <c r="C222" s="45"/>
      <c r="D222" s="45"/>
      <c r="E222" s="145">
        <v>277.56402752246851</v>
      </c>
      <c r="F222" s="146">
        <v>1548.7309222524386</v>
      </c>
    </row>
    <row r="223" spans="2:6">
      <c r="B223" s="46">
        <v>43373</v>
      </c>
      <c r="C223" s="46"/>
      <c r="D223" s="46"/>
      <c r="E223" s="145">
        <v>277.56402752246851</v>
      </c>
      <c r="F223" s="146">
        <v>1548.7309222524386</v>
      </c>
    </row>
    <row r="224" spans="2:6">
      <c r="B224" s="45">
        <v>43404</v>
      </c>
      <c r="C224" s="45"/>
      <c r="D224" s="45"/>
      <c r="E224" s="145">
        <v>277.56402752246851</v>
      </c>
      <c r="F224" s="146">
        <v>1548.7309222524386</v>
      </c>
    </row>
    <row r="225" spans="2:6">
      <c r="B225" s="46">
        <v>43434</v>
      </c>
      <c r="C225" s="46"/>
      <c r="D225" s="46"/>
      <c r="E225" s="145">
        <v>277.56402752246851</v>
      </c>
      <c r="F225" s="146">
        <v>1548.7309222524386</v>
      </c>
    </row>
    <row r="226" spans="2:6">
      <c r="B226" s="45">
        <v>43465</v>
      </c>
      <c r="C226" s="45"/>
      <c r="D226" s="45"/>
      <c r="E226" s="145">
        <v>277.56402752246851</v>
      </c>
      <c r="F226" s="146">
        <v>1548.7309222524386</v>
      </c>
    </row>
    <row r="227" spans="2:6">
      <c r="B227" s="46">
        <v>43496</v>
      </c>
      <c r="C227" s="46"/>
      <c r="D227" s="46"/>
      <c r="E227" s="145">
        <v>277.56402752246851</v>
      </c>
      <c r="F227" s="146">
        <v>1548.7309222524386</v>
      </c>
    </row>
    <row r="228" spans="2:6">
      <c r="B228" s="45">
        <v>43524</v>
      </c>
      <c r="C228" s="45"/>
      <c r="D228" s="45"/>
      <c r="E228" s="145">
        <v>277.56402752246851</v>
      </c>
      <c r="F228" s="146">
        <v>1548.7309222524386</v>
      </c>
    </row>
    <row r="229" spans="2:6">
      <c r="B229" s="46">
        <v>43555</v>
      </c>
      <c r="C229" s="46"/>
      <c r="D229" s="46"/>
      <c r="E229" s="145">
        <v>277.56402752246851</v>
      </c>
      <c r="F229" s="146">
        <v>1548.7309222524386</v>
      </c>
    </row>
    <row r="230" spans="2:6">
      <c r="B230" s="45">
        <v>43585</v>
      </c>
      <c r="C230" s="45"/>
      <c r="D230" s="45"/>
      <c r="E230" s="145">
        <v>277.56402752246851</v>
      </c>
      <c r="F230" s="146">
        <v>1548.7309222524386</v>
      </c>
    </row>
    <row r="231" spans="2:6">
      <c r="B231" s="46">
        <v>43616</v>
      </c>
      <c r="C231" s="46"/>
      <c r="D231" s="46"/>
      <c r="E231" s="145">
        <v>277.56402752246851</v>
      </c>
      <c r="F231" s="146">
        <v>1548.7309222524386</v>
      </c>
    </row>
    <row r="232" spans="2:6">
      <c r="B232" s="45">
        <v>43646</v>
      </c>
      <c r="C232" s="45"/>
      <c r="D232" s="45"/>
      <c r="E232" s="145">
        <v>277.56402752246851</v>
      </c>
      <c r="F232" s="146">
        <v>1548.7309222524386</v>
      </c>
    </row>
    <row r="233" spans="2:6">
      <c r="B233" s="46">
        <v>43677</v>
      </c>
      <c r="C233" s="46"/>
      <c r="D233" s="46"/>
      <c r="E233" s="145">
        <v>277.56402752246851</v>
      </c>
      <c r="F233" s="146">
        <v>1548.7309222524386</v>
      </c>
    </row>
    <row r="234" spans="2:6">
      <c r="B234" s="45">
        <v>43708</v>
      </c>
      <c r="C234" s="45"/>
      <c r="D234" s="45"/>
      <c r="E234" s="145">
        <v>277.56402752246851</v>
      </c>
      <c r="F234" s="146">
        <v>1548.7309222524386</v>
      </c>
    </row>
    <row r="235" spans="2:6">
      <c r="B235" s="46">
        <v>43738</v>
      </c>
      <c r="C235" s="46"/>
      <c r="D235" s="46"/>
      <c r="E235" s="145">
        <v>277.56402752246851</v>
      </c>
      <c r="F235" s="146">
        <v>1548.7309222524386</v>
      </c>
    </row>
    <row r="236" spans="2:6">
      <c r="B236" s="45">
        <v>43769</v>
      </c>
      <c r="C236" s="45"/>
      <c r="D236" s="45"/>
      <c r="E236" s="145">
        <v>277.56402752246851</v>
      </c>
      <c r="F236" s="146">
        <v>1548.7309222524386</v>
      </c>
    </row>
    <row r="237" spans="2:6">
      <c r="B237" s="46">
        <v>43799</v>
      </c>
      <c r="C237" s="46"/>
      <c r="D237" s="46"/>
      <c r="E237" s="145">
        <v>277.56402752246851</v>
      </c>
      <c r="F237" s="146">
        <v>1548.7309222524386</v>
      </c>
    </row>
    <row r="238" spans="2:6">
      <c r="B238" s="45">
        <v>43830</v>
      </c>
      <c r="C238" s="45"/>
      <c r="D238" s="45"/>
      <c r="E238" s="145">
        <v>277.56402752246851</v>
      </c>
      <c r="F238" s="146">
        <v>1548.7309222524386</v>
      </c>
    </row>
    <row r="239" spans="2:6">
      <c r="B239" s="46">
        <v>43861</v>
      </c>
      <c r="C239" s="46"/>
      <c r="D239" s="46"/>
      <c r="E239" s="145">
        <v>277.56402752246851</v>
      </c>
      <c r="F239" s="146">
        <v>1548.7309222524386</v>
      </c>
    </row>
    <row r="240" spans="2:6">
      <c r="B240" s="45">
        <v>43890</v>
      </c>
      <c r="C240" s="45"/>
      <c r="D240" s="45"/>
      <c r="E240" s="145">
        <v>277.56402752246851</v>
      </c>
      <c r="F240" s="146">
        <v>1548.7309222524386</v>
      </c>
    </row>
    <row r="241" spans="2:6">
      <c r="B241" s="46">
        <v>43921</v>
      </c>
      <c r="C241" s="46"/>
      <c r="D241" s="46"/>
      <c r="E241" s="145">
        <v>277.56402752246851</v>
      </c>
      <c r="F241" s="146">
        <v>1548.7309222524386</v>
      </c>
    </row>
    <row r="242" spans="2:6">
      <c r="B242" s="45">
        <v>43951</v>
      </c>
      <c r="C242" s="45"/>
      <c r="D242" s="45"/>
      <c r="E242" s="145">
        <v>277.56402752246851</v>
      </c>
      <c r="F242" s="146">
        <v>1548.7309222524386</v>
      </c>
    </row>
    <row r="243" spans="2:6">
      <c r="B243" s="46">
        <v>43982</v>
      </c>
      <c r="C243" s="46"/>
      <c r="D243" s="46"/>
      <c r="E243" s="145">
        <v>277.56402752246851</v>
      </c>
      <c r="F243" s="146">
        <v>1548.7309222524386</v>
      </c>
    </row>
    <row r="244" spans="2:6">
      <c r="B244" s="45">
        <v>44012</v>
      </c>
      <c r="C244" s="45"/>
      <c r="D244" s="45"/>
      <c r="E244" s="145">
        <v>277.56402752246851</v>
      </c>
      <c r="F244" s="146">
        <v>1548.7309222524386</v>
      </c>
    </row>
    <row r="245" spans="2:6">
      <c r="B245" s="46">
        <v>44043</v>
      </c>
      <c r="C245" s="46"/>
      <c r="D245" s="46"/>
      <c r="E245" s="145">
        <v>277.56402752246851</v>
      </c>
      <c r="F245" s="146">
        <v>1548.7309222524386</v>
      </c>
    </row>
    <row r="246" spans="2:6">
      <c r="B246" s="45">
        <v>44074</v>
      </c>
      <c r="C246" s="45"/>
      <c r="D246" s="45"/>
      <c r="E246" s="145">
        <v>277.56402752246851</v>
      </c>
      <c r="F246" s="146">
        <v>1548.7309222524386</v>
      </c>
    </row>
    <row r="247" spans="2:6">
      <c r="B247" s="46">
        <v>44104</v>
      </c>
      <c r="C247" s="46"/>
      <c r="D247" s="46"/>
      <c r="E247" s="145">
        <v>277.56402752246851</v>
      </c>
      <c r="F247" s="146">
        <v>1548.7309222524386</v>
      </c>
    </row>
    <row r="248" spans="2:6">
      <c r="B248" s="45">
        <v>44135</v>
      </c>
      <c r="C248" s="45"/>
      <c r="D248" s="45"/>
      <c r="E248" s="145">
        <v>277.56402752246851</v>
      </c>
      <c r="F248" s="146">
        <v>1548.7309222524386</v>
      </c>
    </row>
    <row r="249" spans="2:6">
      <c r="B249" s="46">
        <v>44165</v>
      </c>
      <c r="C249" s="46"/>
      <c r="D249" s="46"/>
      <c r="E249" s="145">
        <v>277.56402752246851</v>
      </c>
      <c r="F249" s="146">
        <v>1548.7309222524386</v>
      </c>
    </row>
    <row r="250" spans="2:6">
      <c r="B250" s="45">
        <v>44196</v>
      </c>
      <c r="C250" s="45"/>
      <c r="D250" s="45"/>
      <c r="E250" s="145">
        <v>277.56402752246851</v>
      </c>
      <c r="F250" s="146">
        <v>1548.7309222524386</v>
      </c>
    </row>
    <row r="251" spans="2:6">
      <c r="B251" s="46">
        <v>44227</v>
      </c>
      <c r="C251" s="46"/>
      <c r="D251" s="46"/>
      <c r="E251" s="145">
        <v>277.56402752246851</v>
      </c>
      <c r="F251" s="146">
        <v>1548.7309222524386</v>
      </c>
    </row>
    <row r="252" spans="2:6">
      <c r="B252" s="45">
        <v>44255</v>
      </c>
      <c r="C252" s="45"/>
      <c r="D252" s="45"/>
      <c r="E252" s="145">
        <v>277.56402752246851</v>
      </c>
      <c r="F252" s="146">
        <v>1548.7309222524386</v>
      </c>
    </row>
    <row r="253" spans="2:6">
      <c r="B253" s="46">
        <v>44286</v>
      </c>
      <c r="C253" s="46"/>
      <c r="D253" s="46"/>
      <c r="E253" s="145">
        <v>277.56402752246851</v>
      </c>
      <c r="F253" s="146">
        <v>1548.7309222524386</v>
      </c>
    </row>
    <row r="254" spans="2:6">
      <c r="B254" s="45">
        <v>44316</v>
      </c>
      <c r="C254" s="45"/>
      <c r="D254" s="45"/>
      <c r="E254" s="145">
        <v>277.56402752246851</v>
      </c>
      <c r="F254" s="146">
        <v>1548.7309222524386</v>
      </c>
    </row>
    <row r="255" spans="2:6">
      <c r="B255" s="46">
        <v>44347</v>
      </c>
      <c r="C255" s="46"/>
      <c r="D255" s="46"/>
      <c r="E255" s="145">
        <v>277.56402752246851</v>
      </c>
      <c r="F255" s="146">
        <v>1548.7309222524386</v>
      </c>
    </row>
    <row r="256" spans="2:6">
      <c r="B256" s="45">
        <v>44377</v>
      </c>
      <c r="C256" s="45"/>
      <c r="D256" s="45"/>
      <c r="E256" s="145">
        <v>277.56402752246851</v>
      </c>
      <c r="F256" s="146">
        <v>1548.7309222524386</v>
      </c>
    </row>
    <row r="257" spans="2:6">
      <c r="B257" s="46">
        <v>44408</v>
      </c>
      <c r="C257" s="46"/>
      <c r="D257" s="46"/>
      <c r="E257" s="145">
        <v>277.56402752246851</v>
      </c>
      <c r="F257" s="146">
        <v>1548.7309222524386</v>
      </c>
    </row>
    <row r="258" spans="2:6">
      <c r="B258" s="45">
        <v>44439</v>
      </c>
      <c r="C258" s="45"/>
      <c r="D258" s="45"/>
      <c r="E258" s="145">
        <v>277.56402752246851</v>
      </c>
      <c r="F258" s="146">
        <v>1548.7309222524386</v>
      </c>
    </row>
    <row r="259" spans="2:6">
      <c r="B259" s="46">
        <v>44469</v>
      </c>
      <c r="C259" s="46"/>
      <c r="D259" s="46"/>
      <c r="E259" s="145">
        <v>277.56402752246851</v>
      </c>
      <c r="F259" s="146">
        <v>1548.7309222524386</v>
      </c>
    </row>
    <row r="260" spans="2:6">
      <c r="B260" s="45">
        <v>44500</v>
      </c>
      <c r="C260" s="45"/>
      <c r="D260" s="45"/>
      <c r="E260" s="145">
        <v>277.56402752246851</v>
      </c>
      <c r="F260" s="146">
        <v>1548.7309222524386</v>
      </c>
    </row>
    <row r="261" spans="2:6">
      <c r="B261" s="46">
        <v>44530</v>
      </c>
      <c r="C261" s="46"/>
      <c r="D261" s="46"/>
      <c r="E261" s="145">
        <v>277.56402752246851</v>
      </c>
      <c r="F261" s="146">
        <v>1548.7309222524386</v>
      </c>
    </row>
    <row r="262" spans="2:6">
      <c r="B262" s="45">
        <v>44561</v>
      </c>
      <c r="C262" s="45"/>
      <c r="D262" s="45"/>
      <c r="E262" s="145">
        <v>277.56402752246851</v>
      </c>
      <c r="F262" s="146">
        <v>1548.7309222524386</v>
      </c>
    </row>
    <row r="263" spans="2:6">
      <c r="B263" s="46">
        <v>44592</v>
      </c>
      <c r="C263" s="46"/>
      <c r="D263" s="46"/>
      <c r="E263" s="145">
        <v>277.56402752246851</v>
      </c>
      <c r="F263" s="146">
        <v>1548.7309222524386</v>
      </c>
    </row>
    <row r="264" spans="2:6">
      <c r="B264" s="45">
        <v>44620</v>
      </c>
      <c r="C264" s="45"/>
      <c r="D264" s="45"/>
      <c r="E264" s="145">
        <v>277.56402752246851</v>
      </c>
      <c r="F264" s="146">
        <v>1548.7309222524386</v>
      </c>
    </row>
    <row r="265" spans="2:6">
      <c r="B265" s="46">
        <v>44651</v>
      </c>
      <c r="C265" s="46"/>
      <c r="D265" s="46"/>
      <c r="E265" s="145">
        <v>277.56402752246851</v>
      </c>
      <c r="F265" s="146">
        <v>1548.7309222524386</v>
      </c>
    </row>
    <row r="266" spans="2:6">
      <c r="B266" s="45">
        <v>44681</v>
      </c>
      <c r="C266" s="45"/>
      <c r="D266" s="45"/>
      <c r="E266" s="145">
        <v>277.56402752246851</v>
      </c>
      <c r="F266" s="146">
        <v>1548.7309222524386</v>
      </c>
    </row>
    <row r="267" spans="2:6">
      <c r="B267" s="46">
        <v>44712</v>
      </c>
      <c r="C267" s="46"/>
      <c r="D267" s="46"/>
      <c r="E267" s="145">
        <v>277.56402752246851</v>
      </c>
      <c r="F267" s="146">
        <v>1548.7309222524386</v>
      </c>
    </row>
    <row r="268" spans="2:6">
      <c r="B268" s="46">
        <v>44742</v>
      </c>
      <c r="C268" s="46"/>
      <c r="D268" s="46"/>
      <c r="E268" s="145">
        <v>277.56402752246851</v>
      </c>
      <c r="F268" s="146">
        <v>1548.7309222524386</v>
      </c>
    </row>
    <row r="269" spans="2:6">
      <c r="B269" s="45">
        <v>44773</v>
      </c>
      <c r="C269" s="45"/>
      <c r="D269" s="45"/>
      <c r="E269" s="145">
        <v>277.56402752246851</v>
      </c>
      <c r="F269" s="146">
        <v>1548.7309222524386</v>
      </c>
    </row>
    <row r="270" spans="2:6">
      <c r="B270" s="45">
        <v>44804</v>
      </c>
      <c r="C270" s="45"/>
      <c r="D270" s="45"/>
      <c r="E270" s="145">
        <v>277.56402752246851</v>
      </c>
      <c r="F270" s="146">
        <v>1548.7309222524386</v>
      </c>
    </row>
    <row r="271" spans="2:6">
      <c r="B271" s="45">
        <v>44834</v>
      </c>
      <c r="C271" s="45"/>
      <c r="D271" s="45"/>
      <c r="E271" s="145">
        <v>277.56402752246851</v>
      </c>
      <c r="F271" s="146">
        <v>1548.7309222524386</v>
      </c>
    </row>
    <row r="272" spans="2:6">
      <c r="B272" s="45">
        <v>44865</v>
      </c>
      <c r="C272" s="45"/>
      <c r="D272" s="45"/>
      <c r="E272" s="145">
        <v>277.56402752246851</v>
      </c>
      <c r="F272" s="146">
        <v>1548.7309222524386</v>
      </c>
    </row>
    <row r="273" spans="2:6">
      <c r="B273" s="45">
        <v>44895</v>
      </c>
      <c r="C273" s="45"/>
      <c r="D273" s="45"/>
      <c r="E273" s="145">
        <v>277.56402752246851</v>
      </c>
      <c r="F273" s="146">
        <v>1548.7309222524386</v>
      </c>
    </row>
    <row r="274" spans="2:6">
      <c r="B274" s="45">
        <v>44926</v>
      </c>
      <c r="C274" s="45"/>
      <c r="D274" s="45"/>
      <c r="E274" s="145">
        <v>277.56402752246851</v>
      </c>
      <c r="F274" s="146">
        <v>1548.7309222524386</v>
      </c>
    </row>
    <row r="275" spans="2:6">
      <c r="B275" s="45">
        <v>44957</v>
      </c>
      <c r="C275" s="45"/>
      <c r="D275" s="45"/>
      <c r="E275" s="145">
        <v>277.56402752246851</v>
      </c>
      <c r="F275" s="146">
        <v>1548.7309222524386</v>
      </c>
    </row>
    <row r="276" spans="2:6">
      <c r="B276" s="45">
        <v>44985</v>
      </c>
      <c r="C276" s="45"/>
      <c r="D276" s="45"/>
      <c r="E276" s="145">
        <v>277.56402752246851</v>
      </c>
      <c r="F276" s="146">
        <v>1548.7309222524386</v>
      </c>
    </row>
    <row r="277" spans="2:6">
      <c r="B277" s="45">
        <v>45016</v>
      </c>
      <c r="C277" s="45"/>
      <c r="D277" s="45"/>
      <c r="E277" s="145">
        <v>277.56402752246851</v>
      </c>
      <c r="F277" s="146">
        <v>1548.7309222524386</v>
      </c>
    </row>
    <row r="278" spans="2:6">
      <c r="B278" s="45">
        <v>45046</v>
      </c>
      <c r="C278" s="45"/>
      <c r="D278" s="45"/>
      <c r="E278" s="145">
        <v>277.56402752246851</v>
      </c>
      <c r="F278" s="146">
        <v>1548.7309222524386</v>
      </c>
    </row>
    <row r="279" spans="2:6">
      <c r="B279" s="45">
        <v>45077</v>
      </c>
      <c r="C279" s="45"/>
      <c r="D279" s="45"/>
      <c r="E279" s="145">
        <v>277.56402752246851</v>
      </c>
      <c r="F279" s="146">
        <v>1548.7309222524386</v>
      </c>
    </row>
    <row r="280" spans="2:6">
      <c r="B280" s="45">
        <v>45107</v>
      </c>
      <c r="C280" s="45"/>
      <c r="D280" s="45"/>
      <c r="E280" s="145">
        <v>277.56402752246851</v>
      </c>
      <c r="F280" s="146">
        <v>1548.7309222524386</v>
      </c>
    </row>
    <row r="281" spans="2:6">
      <c r="B281" s="25">
        <v>45138</v>
      </c>
      <c r="C281" s="45"/>
      <c r="D281" s="45"/>
      <c r="E281" s="145">
        <v>277.56402752246851</v>
      </c>
      <c r="F281" s="146">
        <v>1548.7309222524386</v>
      </c>
    </row>
    <row r="282" spans="2:6">
      <c r="B282" s="25">
        <v>45169</v>
      </c>
      <c r="C282" s="45"/>
      <c r="D282" s="45"/>
      <c r="E282" s="145">
        <v>277.56402752246851</v>
      </c>
      <c r="F282" s="146">
        <v>1548.7309222524386</v>
      </c>
    </row>
    <row r="283" spans="2:6">
      <c r="B283" s="25">
        <v>45199</v>
      </c>
      <c r="C283" s="45"/>
      <c r="D283" s="45"/>
      <c r="E283" s="145">
        <v>277.56402752246851</v>
      </c>
      <c r="F283" s="146">
        <v>1548.7309222524386</v>
      </c>
    </row>
    <row r="284" spans="2:6">
      <c r="B284" s="25">
        <v>45230</v>
      </c>
      <c r="C284" s="45"/>
      <c r="D284" s="45"/>
      <c r="E284" s="145">
        <v>277.56402752246851</v>
      </c>
      <c r="F284" s="146">
        <v>1548.7309222524386</v>
      </c>
    </row>
    <row r="285" spans="2:6">
      <c r="B285" s="25">
        <v>45260</v>
      </c>
      <c r="C285" s="45"/>
      <c r="D285" s="45"/>
      <c r="E285" s="145">
        <v>277.56402752246851</v>
      </c>
      <c r="F285" s="146">
        <v>1548.7309222524386</v>
      </c>
    </row>
    <row r="286" spans="2:6">
      <c r="B286" s="25">
        <v>45291</v>
      </c>
      <c r="C286" s="45"/>
      <c r="D286" s="45"/>
      <c r="E286" s="145">
        <v>277.56402752246851</v>
      </c>
      <c r="F286" s="146">
        <v>1548.7309222524386</v>
      </c>
    </row>
    <row r="287" spans="2:6">
      <c r="B287" s="25">
        <v>45322</v>
      </c>
      <c r="C287" s="45"/>
      <c r="D287" s="45"/>
      <c r="E287" s="145">
        <v>277.56402752246851</v>
      </c>
      <c r="F287" s="146">
        <v>1548.7309222524386</v>
      </c>
    </row>
    <row r="288" spans="2:6">
      <c r="B288" s="25">
        <v>45351</v>
      </c>
      <c r="C288" s="45"/>
      <c r="D288" s="45"/>
      <c r="E288" s="145">
        <v>277.56402752246851</v>
      </c>
      <c r="F288" s="146">
        <v>1548.7309222524386</v>
      </c>
    </row>
    <row r="289" spans="2:6">
      <c r="B289" s="25">
        <v>45382</v>
      </c>
      <c r="C289" s="45"/>
      <c r="D289" s="45"/>
      <c r="E289" s="145">
        <v>277.56402752246851</v>
      </c>
      <c r="F289" s="146">
        <v>1548.7309222524386</v>
      </c>
    </row>
    <row r="290" spans="2:6">
      <c r="B290" s="25">
        <v>45412</v>
      </c>
      <c r="C290" s="45"/>
      <c r="D290" s="45"/>
      <c r="E290" s="145">
        <v>277.56402752246851</v>
      </c>
      <c r="F290" s="146">
        <v>1548.7309222524386</v>
      </c>
    </row>
    <row r="291" spans="2:6">
      <c r="B291" s="25">
        <v>45443</v>
      </c>
      <c r="C291" s="45"/>
      <c r="D291" s="45"/>
      <c r="E291" s="145">
        <v>277.56402752246851</v>
      </c>
      <c r="F291" s="146">
        <v>1548.7309222524386</v>
      </c>
    </row>
    <row r="292" spans="2:6">
      <c r="B292" s="25">
        <v>45473</v>
      </c>
      <c r="C292" s="45"/>
      <c r="D292" s="45"/>
      <c r="E292" s="145">
        <v>277.56402752246851</v>
      </c>
      <c r="F292" s="146">
        <v>1548.7309222524386</v>
      </c>
    </row>
    <row r="293" spans="2:6">
      <c r="B293" s="25">
        <v>45504</v>
      </c>
      <c r="C293" s="146"/>
      <c r="D293" s="146"/>
      <c r="E293" s="146">
        <v>277.56402752246851</v>
      </c>
      <c r="F293" s="146">
        <v>1548.7309222524386</v>
      </c>
    </row>
    <row r="294" spans="2:6">
      <c r="B294" s="25">
        <v>45535</v>
      </c>
      <c r="C294" s="146"/>
      <c r="D294" s="146"/>
      <c r="E294" s="146">
        <v>277.56402752246851</v>
      </c>
      <c r="F294" s="146">
        <v>1548.7309222524386</v>
      </c>
    </row>
    <row r="295" spans="2:6">
      <c r="B295" s="25">
        <v>45565</v>
      </c>
      <c r="C295" s="146"/>
      <c r="D295" s="146"/>
      <c r="E295" s="146">
        <v>277.56402752246851</v>
      </c>
      <c r="F295" s="146">
        <v>1548.7309222524386</v>
      </c>
    </row>
    <row r="296" spans="2:6">
      <c r="B296" s="25">
        <v>45596</v>
      </c>
      <c r="C296" s="146"/>
      <c r="D296" s="146"/>
      <c r="E296" s="146">
        <v>277.56402752246851</v>
      </c>
      <c r="F296" s="146">
        <v>1548.7309222524386</v>
      </c>
    </row>
    <row r="297" spans="2:6">
      <c r="B297" s="25">
        <v>45626</v>
      </c>
      <c r="C297" s="146"/>
      <c r="D297" s="146"/>
      <c r="E297" s="146">
        <v>277.56402752246851</v>
      </c>
      <c r="F297" s="146">
        <v>1548.7309222524386</v>
      </c>
    </row>
    <row r="298" spans="2:6">
      <c r="B298" s="25">
        <v>45657</v>
      </c>
      <c r="C298" s="146"/>
      <c r="D298" s="146"/>
      <c r="E298" s="146">
        <v>277.56402752246851</v>
      </c>
      <c r="F298" s="146">
        <v>1548.7309222524386</v>
      </c>
    </row>
    <row r="299" spans="2:6">
      <c r="B299" s="25">
        <v>45688</v>
      </c>
      <c r="C299" s="146"/>
      <c r="D299" s="146"/>
      <c r="E299" s="146">
        <v>277.56402752246851</v>
      </c>
      <c r="F299" s="146">
        <v>1548.7309222524386</v>
      </c>
    </row>
    <row r="300" spans="2:6">
      <c r="B300" s="147">
        <v>45716</v>
      </c>
      <c r="C300" s="146"/>
      <c r="D300" s="146"/>
      <c r="E300" s="146">
        <v>277.56402752246851</v>
      </c>
      <c r="F300" s="146">
        <v>1548.7309222524386</v>
      </c>
    </row>
    <row r="301" spans="2:6">
      <c r="B301" s="25">
        <v>45747</v>
      </c>
      <c r="C301" s="146"/>
      <c r="D301" s="146"/>
      <c r="E301" s="146">
        <v>277.56402752246851</v>
      </c>
      <c r="F301" s="146">
        <v>1548.7309222524386</v>
      </c>
    </row>
    <row r="302" spans="2:6">
      <c r="B302" s="25">
        <v>45777</v>
      </c>
      <c r="C302" s="146"/>
      <c r="D302" s="146"/>
      <c r="E302" s="146">
        <v>277.56402752246851</v>
      </c>
      <c r="F302" s="146">
        <v>1548.7309222524386</v>
      </c>
    </row>
    <row r="303" spans="2:6">
      <c r="B303" s="25">
        <v>45808</v>
      </c>
      <c r="C303" s="146"/>
      <c r="D303" s="146"/>
      <c r="E303" s="146">
        <v>277.56402752246851</v>
      </c>
      <c r="F303" s="146">
        <v>1548.7309222524386</v>
      </c>
    </row>
    <row r="304" spans="2:6">
      <c r="B304" s="25">
        <v>45838</v>
      </c>
      <c r="C304" s="146"/>
      <c r="D304" s="146"/>
      <c r="E304" s="146">
        <v>277.56402752246851</v>
      </c>
      <c r="F304" s="146">
        <v>1548.7309222524386</v>
      </c>
    </row>
  </sheetData>
  <mergeCells count="1">
    <mergeCell ref="E2:F2"/>
  </mergeCells>
  <hyperlinks>
    <hyperlink ref="A1" location="Contents!A1" display="Back to Contents"/>
  </hyperlinks>
  <pageMargins left="0.70866141732283472" right="0.70866141732283472" top="0.74803149606299213" bottom="0.74803149606299213" header="0.31496062992125984" footer="0.31496062992125984"/>
  <pageSetup paperSize="9" orientation="portrait" r:id="rId1"/>
  <colBreaks count="1" manualBreakCount="1">
    <brk id="7" max="1048575" man="1"/>
  </colBreaks>
  <drawing r:id="rId2"/>
</worksheet>
</file>

<file path=xl/worksheets/sheet27.xml><?xml version="1.0" encoding="utf-8"?>
<worksheet xmlns="http://schemas.openxmlformats.org/spreadsheetml/2006/main" xmlns:r="http://schemas.openxmlformats.org/officeDocument/2006/relationships">
  <sheetPr codeName="Sheet27">
    <pageSetUpPr fitToPage="1"/>
  </sheetPr>
  <dimension ref="A1"/>
  <sheetViews>
    <sheetView showGridLines="0" workbookViewId="0"/>
  </sheetViews>
  <sheetFormatPr defaultRowHeight="12.75"/>
  <sheetData>
    <row r="1" spans="1:1">
      <c r="A1" s="41" t="s">
        <v>112</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4" orientation="landscape" r:id="rId1"/>
  <drawing r:id="rId2"/>
</worksheet>
</file>

<file path=xl/worksheets/sheet28.xml><?xml version="1.0" encoding="utf-8"?>
<worksheet xmlns="http://schemas.openxmlformats.org/spreadsheetml/2006/main" xmlns:r="http://schemas.openxmlformats.org/officeDocument/2006/relationships">
  <sheetPr codeName="Sheet28"/>
  <dimension ref="A1:D303"/>
  <sheetViews>
    <sheetView showGridLines="0" workbookViewId="0"/>
  </sheetViews>
  <sheetFormatPr defaultRowHeight="12.75"/>
  <cols>
    <col min="3" max="3" width="12.42578125" customWidth="1"/>
  </cols>
  <sheetData>
    <row r="1" spans="1:4">
      <c r="A1" s="41" t="s">
        <v>112</v>
      </c>
    </row>
    <row r="2" spans="1:4" ht="25.5">
      <c r="B2" s="44" t="s">
        <v>11</v>
      </c>
      <c r="C2" s="80" t="s">
        <v>15</v>
      </c>
      <c r="D2" s="44" t="s">
        <v>0</v>
      </c>
    </row>
    <row r="3" spans="1:4">
      <c r="B3" s="45">
        <v>36707</v>
      </c>
      <c r="C3" s="56">
        <v>0.51957499549999997</v>
      </c>
      <c r="D3" s="56"/>
    </row>
    <row r="4" spans="1:4">
      <c r="B4" s="46">
        <v>36738</v>
      </c>
      <c r="C4" s="56">
        <v>0.52181211319999998</v>
      </c>
      <c r="D4" s="56"/>
    </row>
    <row r="5" spans="1:4">
      <c r="B5" s="45">
        <v>36769</v>
      </c>
      <c r="C5" s="56">
        <v>0.52721279929999998</v>
      </c>
      <c r="D5" s="56"/>
    </row>
    <row r="6" spans="1:4">
      <c r="B6" s="46">
        <v>36799</v>
      </c>
      <c r="C6" s="56">
        <v>0.4777610558</v>
      </c>
      <c r="D6" s="56"/>
    </row>
    <row r="7" spans="1:4">
      <c r="B7" s="45">
        <v>36830</v>
      </c>
      <c r="C7" s="56">
        <v>0.50123557910000005</v>
      </c>
      <c r="D7" s="56"/>
    </row>
    <row r="8" spans="1:4">
      <c r="B8" s="46">
        <v>36860</v>
      </c>
      <c r="C8" s="56">
        <v>0.48843249779999998</v>
      </c>
      <c r="D8" s="56"/>
    </row>
    <row r="9" spans="1:4">
      <c r="B9" s="45">
        <v>36891</v>
      </c>
      <c r="C9" s="56">
        <v>0.4952697901</v>
      </c>
      <c r="D9" s="56"/>
    </row>
    <row r="10" spans="1:4">
      <c r="B10" s="46">
        <v>36922</v>
      </c>
      <c r="C10" s="56">
        <v>0.52720891489999999</v>
      </c>
      <c r="D10" s="56"/>
    </row>
    <row r="11" spans="1:4">
      <c r="B11" s="45">
        <v>36950</v>
      </c>
      <c r="C11" s="56">
        <v>0.53465407980000001</v>
      </c>
      <c r="D11" s="56"/>
    </row>
    <row r="12" spans="1:4">
      <c r="B12" s="46">
        <v>36981</v>
      </c>
      <c r="C12" s="56">
        <v>0.53644815629999998</v>
      </c>
      <c r="D12" s="56"/>
    </row>
    <row r="13" spans="1:4">
      <c r="B13" s="45">
        <v>37011</v>
      </c>
      <c r="C13" s="56">
        <v>0.50609079099999998</v>
      </c>
      <c r="D13" s="56"/>
    </row>
    <row r="14" spans="1:4">
      <c r="B14" s="46">
        <v>37042</v>
      </c>
      <c r="C14" s="56">
        <v>0.54507964929999997</v>
      </c>
      <c r="D14" s="56"/>
    </row>
    <row r="15" spans="1:4">
      <c r="B15" s="45">
        <v>37072</v>
      </c>
      <c r="C15" s="56">
        <v>0.50852984270000001</v>
      </c>
      <c r="D15" s="56"/>
    </row>
    <row r="16" spans="1:4">
      <c r="B16" s="46">
        <v>37103</v>
      </c>
      <c r="C16" s="56">
        <v>0.52556008440000002</v>
      </c>
      <c r="D16" s="56"/>
    </row>
    <row r="17" spans="2:4">
      <c r="B17" s="45">
        <v>37134</v>
      </c>
      <c r="C17" s="56">
        <v>0.54549169409999998</v>
      </c>
      <c r="D17" s="56"/>
    </row>
    <row r="18" spans="2:4">
      <c r="B18" s="46">
        <v>37164</v>
      </c>
      <c r="C18" s="56">
        <v>0.49908386970000002</v>
      </c>
      <c r="D18" s="56"/>
    </row>
    <row r="19" spans="2:4">
      <c r="B19" s="45">
        <v>37195</v>
      </c>
      <c r="C19" s="56">
        <v>0.5310577715</v>
      </c>
      <c r="D19" s="56"/>
    </row>
    <row r="20" spans="2:4">
      <c r="B20" s="46">
        <v>37225</v>
      </c>
      <c r="C20" s="56">
        <v>0.55418460280000004</v>
      </c>
      <c r="D20" s="56"/>
    </row>
    <row r="21" spans="2:4">
      <c r="B21" s="45">
        <v>37256</v>
      </c>
      <c r="C21" s="56">
        <v>0.54164480159999995</v>
      </c>
      <c r="D21" s="56"/>
    </row>
    <row r="22" spans="2:4">
      <c r="B22" s="46">
        <v>37287</v>
      </c>
      <c r="C22" s="56">
        <v>0.53449705439999995</v>
      </c>
      <c r="D22" s="56"/>
    </row>
    <row r="23" spans="2:4">
      <c r="B23" s="45">
        <v>37315</v>
      </c>
      <c r="C23" s="56">
        <v>0.54541764839999995</v>
      </c>
      <c r="D23" s="56"/>
    </row>
    <row r="24" spans="2:4">
      <c r="B24" s="46">
        <v>37346</v>
      </c>
      <c r="C24" s="56">
        <v>0.5540893496</v>
      </c>
      <c r="D24" s="56"/>
    </row>
    <row r="25" spans="2:4">
      <c r="B25" s="45">
        <v>37376</v>
      </c>
      <c r="C25" s="56">
        <v>0.51370450379999999</v>
      </c>
      <c r="D25" s="56"/>
    </row>
    <row r="26" spans="2:4">
      <c r="B26" s="46">
        <v>37407</v>
      </c>
      <c r="C26" s="56">
        <v>0.53676520539999995</v>
      </c>
      <c r="D26" s="56"/>
    </row>
    <row r="27" spans="2:4">
      <c r="B27" s="45">
        <v>37437</v>
      </c>
      <c r="C27" s="56">
        <v>0.52411960989999995</v>
      </c>
      <c r="D27" s="56"/>
    </row>
    <row r="28" spans="2:4">
      <c r="B28" s="46">
        <v>37468</v>
      </c>
      <c r="C28" s="56">
        <v>0.55093017860000004</v>
      </c>
      <c r="D28" s="56"/>
    </row>
    <row r="29" spans="2:4">
      <c r="B29" s="45">
        <v>37499</v>
      </c>
      <c r="C29" s="56">
        <v>0.52329149450000001</v>
      </c>
      <c r="D29" s="56"/>
    </row>
    <row r="30" spans="2:4">
      <c r="B30" s="46">
        <v>37529</v>
      </c>
      <c r="C30" s="56">
        <v>0.53696254119999998</v>
      </c>
      <c r="D30" s="56"/>
    </row>
    <row r="31" spans="2:4">
      <c r="B31" s="45">
        <v>37560</v>
      </c>
      <c r="C31" s="56">
        <v>0.53078904120000003</v>
      </c>
      <c r="D31" s="56"/>
    </row>
    <row r="32" spans="2:4">
      <c r="B32" s="46">
        <v>37590</v>
      </c>
      <c r="C32" s="56">
        <v>0.54321715270000004</v>
      </c>
      <c r="D32" s="56"/>
    </row>
    <row r="33" spans="2:4">
      <c r="B33" s="45">
        <v>37621</v>
      </c>
      <c r="C33" s="56">
        <v>0.50197105369999995</v>
      </c>
      <c r="D33" s="56"/>
    </row>
    <row r="34" spans="2:4">
      <c r="B34" s="46">
        <v>37652</v>
      </c>
      <c r="C34" s="56">
        <v>0.5027173492</v>
      </c>
      <c r="D34" s="56"/>
    </row>
    <row r="35" spans="2:4">
      <c r="B35" s="45">
        <v>37680</v>
      </c>
      <c r="C35" s="56">
        <v>0.56853566639999997</v>
      </c>
      <c r="D35" s="56"/>
    </row>
    <row r="36" spans="2:4">
      <c r="B36" s="46">
        <v>37711</v>
      </c>
      <c r="C36" s="56">
        <v>0.52847357610000001</v>
      </c>
      <c r="D36" s="56"/>
    </row>
    <row r="37" spans="2:4">
      <c r="B37" s="45">
        <v>37741</v>
      </c>
      <c r="C37" s="56">
        <v>0.55588537270000005</v>
      </c>
      <c r="D37" s="56"/>
    </row>
    <row r="38" spans="2:4">
      <c r="B38" s="46">
        <v>37772</v>
      </c>
      <c r="C38" s="56">
        <v>0.53299874869999997</v>
      </c>
      <c r="D38" s="56"/>
    </row>
    <row r="39" spans="2:4">
      <c r="B39" s="45">
        <v>37802</v>
      </c>
      <c r="C39" s="56">
        <v>0.52611257099999997</v>
      </c>
      <c r="D39" s="56"/>
    </row>
    <row r="40" spans="2:4">
      <c r="B40" s="46">
        <v>37833</v>
      </c>
      <c r="C40" s="56">
        <v>0.56806488399999999</v>
      </c>
      <c r="D40" s="56"/>
    </row>
    <row r="41" spans="2:4">
      <c r="B41" s="45">
        <v>37864</v>
      </c>
      <c r="C41" s="56">
        <v>0.53768066489999999</v>
      </c>
      <c r="D41" s="56"/>
    </row>
    <row r="42" spans="2:4">
      <c r="B42" s="46">
        <v>37894</v>
      </c>
      <c r="C42" s="56">
        <v>0.51406055790000005</v>
      </c>
      <c r="D42" s="56"/>
    </row>
    <row r="43" spans="2:4">
      <c r="B43" s="45">
        <v>37925</v>
      </c>
      <c r="C43" s="56">
        <v>0.54454605720000004</v>
      </c>
      <c r="D43" s="56"/>
    </row>
    <row r="44" spans="2:4">
      <c r="B44" s="46">
        <v>37955</v>
      </c>
      <c r="C44" s="56">
        <v>0.52043493169999999</v>
      </c>
      <c r="D44" s="56"/>
    </row>
    <row r="45" spans="2:4">
      <c r="B45" s="45">
        <v>37986</v>
      </c>
      <c r="C45" s="56">
        <v>0.53402769549999995</v>
      </c>
      <c r="D45" s="56"/>
    </row>
    <row r="46" spans="2:4">
      <c r="B46" s="46">
        <v>38017</v>
      </c>
      <c r="C46" s="56">
        <v>0.48179346989999999</v>
      </c>
      <c r="D46" s="56"/>
    </row>
    <row r="47" spans="2:4">
      <c r="B47" s="45">
        <v>38046</v>
      </c>
      <c r="C47" s="56">
        <v>0.53109003759999995</v>
      </c>
      <c r="D47" s="56"/>
    </row>
    <row r="48" spans="2:4">
      <c r="B48" s="46">
        <v>38077</v>
      </c>
      <c r="C48" s="56">
        <v>0.51467239679999999</v>
      </c>
      <c r="D48" s="56"/>
    </row>
    <row r="49" spans="2:4">
      <c r="B49" s="45">
        <v>38107</v>
      </c>
      <c r="C49" s="56">
        <v>0.51398278149999999</v>
      </c>
      <c r="D49" s="56"/>
    </row>
    <row r="50" spans="2:4">
      <c r="B50" s="46">
        <v>38138</v>
      </c>
      <c r="C50" s="56">
        <v>0.47397902400000003</v>
      </c>
      <c r="D50" s="56"/>
    </row>
    <row r="51" spans="2:4">
      <c r="B51" s="45">
        <v>38168</v>
      </c>
      <c r="C51" s="56">
        <v>0.54571315080000005</v>
      </c>
      <c r="D51" s="56"/>
    </row>
    <row r="52" spans="2:4">
      <c r="B52" s="46">
        <v>38199</v>
      </c>
      <c r="C52" s="56">
        <v>0.56990458359999996</v>
      </c>
      <c r="D52" s="56"/>
    </row>
    <row r="53" spans="2:4">
      <c r="B53" s="45">
        <v>38230</v>
      </c>
      <c r="C53" s="56">
        <v>0.56160558999999999</v>
      </c>
      <c r="D53" s="56"/>
    </row>
    <row r="54" spans="2:4">
      <c r="B54" s="46">
        <v>38260</v>
      </c>
      <c r="C54" s="56">
        <v>0.53671840299999996</v>
      </c>
      <c r="D54" s="56"/>
    </row>
    <row r="55" spans="2:4">
      <c r="B55" s="45">
        <v>38291</v>
      </c>
      <c r="C55" s="56">
        <v>0.57791870919999999</v>
      </c>
      <c r="D55" s="56"/>
    </row>
    <row r="56" spans="2:4">
      <c r="B56" s="46">
        <v>38321</v>
      </c>
      <c r="C56" s="56">
        <v>0.55147462209999998</v>
      </c>
      <c r="D56" s="56"/>
    </row>
    <row r="57" spans="2:4">
      <c r="B57" s="45">
        <v>38352</v>
      </c>
      <c r="C57" s="56">
        <v>0.56302251329999997</v>
      </c>
      <c r="D57" s="56"/>
    </row>
    <row r="58" spans="2:4">
      <c r="B58" s="46">
        <v>38383</v>
      </c>
      <c r="C58" s="56">
        <v>0.57261994179999998</v>
      </c>
      <c r="D58" s="56"/>
    </row>
    <row r="59" spans="2:4">
      <c r="B59" s="45">
        <v>38411</v>
      </c>
      <c r="C59" s="56">
        <v>0.60923247430000005</v>
      </c>
      <c r="D59" s="56"/>
    </row>
    <row r="60" spans="2:4">
      <c r="B60" s="46">
        <v>38442</v>
      </c>
      <c r="C60" s="56">
        <v>0.55906229269999996</v>
      </c>
      <c r="D60" s="56"/>
    </row>
    <row r="61" spans="2:4">
      <c r="B61" s="45">
        <v>38472</v>
      </c>
      <c r="C61" s="56">
        <v>0.62117269720000001</v>
      </c>
      <c r="D61" s="56"/>
    </row>
    <row r="62" spans="2:4">
      <c r="B62" s="46">
        <v>38503</v>
      </c>
      <c r="C62" s="56">
        <v>0.57787851850000005</v>
      </c>
      <c r="D62" s="56"/>
    </row>
    <row r="63" spans="2:4">
      <c r="B63" s="45">
        <v>38533</v>
      </c>
      <c r="C63" s="56">
        <v>0.57098016149999997</v>
      </c>
      <c r="D63" s="56"/>
    </row>
    <row r="64" spans="2:4">
      <c r="B64" s="46">
        <v>38564</v>
      </c>
      <c r="C64" s="56">
        <v>0.59016745770000001</v>
      </c>
      <c r="D64" s="56"/>
    </row>
    <row r="65" spans="2:4">
      <c r="B65" s="45">
        <v>38595</v>
      </c>
      <c r="C65" s="56">
        <v>0.61555735160000002</v>
      </c>
      <c r="D65" s="56"/>
    </row>
    <row r="66" spans="2:4">
      <c r="B66" s="46">
        <v>38625</v>
      </c>
      <c r="C66" s="56">
        <v>0.62897649229999997</v>
      </c>
      <c r="D66" s="56"/>
    </row>
    <row r="67" spans="2:4">
      <c r="B67" s="45">
        <v>38656</v>
      </c>
      <c r="C67" s="56">
        <v>0.601043463</v>
      </c>
      <c r="D67" s="56"/>
    </row>
    <row r="68" spans="2:4">
      <c r="B68" s="46">
        <v>38686</v>
      </c>
      <c r="C68" s="56">
        <v>0.6345223351</v>
      </c>
      <c r="D68" s="56"/>
    </row>
    <row r="69" spans="2:4">
      <c r="B69" s="45">
        <v>38717</v>
      </c>
      <c r="C69" s="56">
        <v>0.63129482589999997</v>
      </c>
      <c r="D69" s="56"/>
    </row>
    <row r="70" spans="2:4">
      <c r="B70" s="46">
        <v>38748</v>
      </c>
      <c r="C70" s="56">
        <v>0.66345250259999999</v>
      </c>
      <c r="D70" s="56"/>
    </row>
    <row r="71" spans="2:4">
      <c r="B71" s="45">
        <v>38776</v>
      </c>
      <c r="C71" s="56">
        <v>0.66091420109999999</v>
      </c>
      <c r="D71" s="56"/>
    </row>
    <row r="72" spans="2:4">
      <c r="B72" s="46">
        <v>38807</v>
      </c>
      <c r="C72" s="56">
        <v>0.64172429220000005</v>
      </c>
      <c r="D72" s="56"/>
    </row>
    <row r="73" spans="2:4">
      <c r="B73" s="45">
        <v>38837</v>
      </c>
      <c r="C73" s="56">
        <v>0.62689504579999999</v>
      </c>
      <c r="D73" s="56"/>
    </row>
    <row r="74" spans="2:4">
      <c r="B74" s="46">
        <v>38868</v>
      </c>
      <c r="C74" s="56">
        <v>0.63954021350000001</v>
      </c>
      <c r="D74" s="56"/>
    </row>
    <row r="75" spans="2:4">
      <c r="B75" s="45">
        <v>38898</v>
      </c>
      <c r="C75" s="56">
        <v>0.67486588160000005</v>
      </c>
      <c r="D75" s="56"/>
    </row>
    <row r="76" spans="2:4">
      <c r="B76" s="46">
        <v>38929</v>
      </c>
      <c r="C76" s="56">
        <v>0.64392364170000005</v>
      </c>
      <c r="D76" s="56"/>
    </row>
    <row r="77" spans="2:4">
      <c r="B77" s="45">
        <v>38960</v>
      </c>
      <c r="C77" s="56">
        <v>0.60519860309999995</v>
      </c>
      <c r="D77" s="56"/>
    </row>
    <row r="78" spans="2:4">
      <c r="B78" s="46">
        <v>38990</v>
      </c>
      <c r="C78" s="56">
        <v>0.64811986290000001</v>
      </c>
      <c r="D78" s="56"/>
    </row>
    <row r="79" spans="2:4">
      <c r="B79" s="45">
        <v>39021</v>
      </c>
      <c r="C79" s="56">
        <v>0.60708534510000001</v>
      </c>
      <c r="D79" s="56"/>
    </row>
    <row r="80" spans="2:4">
      <c r="B80" s="46">
        <v>39051</v>
      </c>
      <c r="C80" s="56">
        <v>0.63009056990000001</v>
      </c>
      <c r="D80" s="56"/>
    </row>
    <row r="81" spans="2:4">
      <c r="B81" s="45">
        <v>39082</v>
      </c>
      <c r="C81" s="56">
        <v>0.71517207029999996</v>
      </c>
      <c r="D81" s="56"/>
    </row>
    <row r="82" spans="2:4">
      <c r="B82" s="46">
        <v>39113</v>
      </c>
      <c r="C82" s="56">
        <v>0.64324236729999995</v>
      </c>
      <c r="D82" s="56"/>
    </row>
    <row r="83" spans="2:4">
      <c r="B83" s="45">
        <v>39141</v>
      </c>
      <c r="C83" s="56">
        <v>0.62809043310000001</v>
      </c>
      <c r="D83" s="56"/>
    </row>
    <row r="84" spans="2:4">
      <c r="B84" s="46">
        <v>39172</v>
      </c>
      <c r="C84" s="56">
        <v>0.66779206250000001</v>
      </c>
      <c r="D84" s="56"/>
    </row>
    <row r="85" spans="2:4">
      <c r="B85" s="45">
        <v>39202</v>
      </c>
      <c r="C85" s="56">
        <v>0.63601517169999999</v>
      </c>
      <c r="D85" s="56"/>
    </row>
    <row r="86" spans="2:4">
      <c r="B86" s="46">
        <v>39233</v>
      </c>
      <c r="C86" s="56">
        <v>0.64092742170000006</v>
      </c>
      <c r="D86" s="56"/>
    </row>
    <row r="87" spans="2:4">
      <c r="B87" s="45">
        <v>39263</v>
      </c>
      <c r="C87" s="56">
        <v>0.64139507240000004</v>
      </c>
      <c r="D87" s="56"/>
    </row>
    <row r="88" spans="2:4">
      <c r="B88" s="46">
        <v>39294</v>
      </c>
      <c r="C88" s="56">
        <v>0.64561973100000003</v>
      </c>
      <c r="D88" s="56"/>
    </row>
    <row r="89" spans="2:4">
      <c r="B89" s="45">
        <v>39325</v>
      </c>
      <c r="C89" s="56">
        <v>0.68244105710000003</v>
      </c>
      <c r="D89" s="56"/>
    </row>
    <row r="90" spans="2:4">
      <c r="B90" s="46">
        <v>39355</v>
      </c>
      <c r="C90" s="56">
        <v>0.63304584490000004</v>
      </c>
      <c r="D90" s="56"/>
    </row>
    <row r="91" spans="2:4">
      <c r="B91" s="45">
        <v>39386</v>
      </c>
      <c r="C91" s="56">
        <v>0.65992141709999996</v>
      </c>
      <c r="D91" s="56"/>
    </row>
    <row r="92" spans="2:4">
      <c r="B92" s="46">
        <v>39416</v>
      </c>
      <c r="C92" s="56">
        <v>0.67669756719999996</v>
      </c>
      <c r="D92" s="56"/>
    </row>
    <row r="93" spans="2:4">
      <c r="B93" s="45">
        <v>39447</v>
      </c>
      <c r="C93" s="56">
        <v>0.69424956380000002</v>
      </c>
      <c r="D93" s="56"/>
    </row>
    <row r="94" spans="2:4">
      <c r="B94" s="46">
        <v>39478</v>
      </c>
      <c r="C94" s="56">
        <v>0.69594020239999999</v>
      </c>
      <c r="D94" s="56"/>
    </row>
    <row r="95" spans="2:4">
      <c r="B95" s="45">
        <v>39507</v>
      </c>
      <c r="C95" s="56">
        <v>0.763459204</v>
      </c>
      <c r="D95" s="56"/>
    </row>
    <row r="96" spans="2:4">
      <c r="B96" s="46">
        <v>39538</v>
      </c>
      <c r="C96" s="56">
        <v>0.70657818159999997</v>
      </c>
      <c r="D96" s="56"/>
    </row>
    <row r="97" spans="2:4">
      <c r="B97" s="45">
        <v>39568</v>
      </c>
      <c r="C97" s="56">
        <v>0.75939887640000003</v>
      </c>
      <c r="D97" s="56"/>
    </row>
    <row r="98" spans="2:4">
      <c r="B98" s="46">
        <v>39599</v>
      </c>
      <c r="C98" s="56">
        <v>0.69497468630000003</v>
      </c>
      <c r="D98" s="56"/>
    </row>
    <row r="99" spans="2:4">
      <c r="B99" s="45">
        <v>39629</v>
      </c>
      <c r="C99" s="56">
        <v>0.73757309150000006</v>
      </c>
      <c r="D99" s="56"/>
    </row>
    <row r="100" spans="2:4">
      <c r="B100" s="46">
        <v>39660</v>
      </c>
      <c r="C100" s="56">
        <v>0.73747068810000005</v>
      </c>
      <c r="D100" s="56"/>
    </row>
    <row r="101" spans="2:4">
      <c r="B101" s="45">
        <v>39691</v>
      </c>
      <c r="C101" s="56">
        <v>0.69595922259999998</v>
      </c>
      <c r="D101" s="56"/>
    </row>
    <row r="102" spans="2:4">
      <c r="B102" s="46">
        <v>39721</v>
      </c>
      <c r="C102" s="56">
        <v>0.72099859079999995</v>
      </c>
      <c r="D102" s="56"/>
    </row>
    <row r="103" spans="2:4">
      <c r="B103" s="45">
        <v>39752</v>
      </c>
      <c r="C103" s="56">
        <v>0.70451396489999996</v>
      </c>
      <c r="D103" s="56"/>
    </row>
    <row r="104" spans="2:4">
      <c r="B104" s="46">
        <v>39782</v>
      </c>
      <c r="C104" s="56">
        <v>0.71283806299999997</v>
      </c>
      <c r="D104" s="56"/>
    </row>
    <row r="105" spans="2:4">
      <c r="B105" s="45">
        <v>39813</v>
      </c>
      <c r="C105" s="56">
        <v>0.73280762389999998</v>
      </c>
      <c r="D105" s="56"/>
    </row>
    <row r="106" spans="2:4">
      <c r="B106" s="46">
        <v>39844</v>
      </c>
      <c r="C106" s="56">
        <v>0.74005441049999998</v>
      </c>
      <c r="D106" s="56"/>
    </row>
    <row r="107" spans="2:4">
      <c r="B107" s="45">
        <v>39872</v>
      </c>
      <c r="C107" s="56">
        <v>0.72990675500000002</v>
      </c>
      <c r="D107" s="56"/>
    </row>
    <row r="108" spans="2:4">
      <c r="B108" s="46">
        <v>39903</v>
      </c>
      <c r="C108" s="56">
        <v>0.71733911719999999</v>
      </c>
      <c r="D108" s="56"/>
    </row>
    <row r="109" spans="2:4">
      <c r="B109" s="45">
        <v>39933</v>
      </c>
      <c r="C109" s="56">
        <v>0.71655823750000003</v>
      </c>
      <c r="D109" s="56"/>
    </row>
    <row r="110" spans="2:4">
      <c r="B110" s="46">
        <v>39964</v>
      </c>
      <c r="C110" s="56">
        <v>0.69753789789999998</v>
      </c>
      <c r="D110" s="56"/>
    </row>
    <row r="111" spans="2:4">
      <c r="B111" s="45">
        <v>39994</v>
      </c>
      <c r="C111" s="56">
        <v>0.71003274640000003</v>
      </c>
      <c r="D111" s="56"/>
    </row>
    <row r="112" spans="2:4">
      <c r="B112" s="46">
        <v>40025</v>
      </c>
      <c r="C112" s="56">
        <v>0.71205764719999998</v>
      </c>
      <c r="D112" s="56"/>
    </row>
    <row r="113" spans="2:4">
      <c r="B113" s="45">
        <v>40056</v>
      </c>
      <c r="C113" s="56">
        <v>0.74245165970000004</v>
      </c>
      <c r="D113" s="56"/>
    </row>
    <row r="114" spans="2:4">
      <c r="B114" s="46">
        <v>40086</v>
      </c>
      <c r="C114" s="56">
        <v>0.71448684969999998</v>
      </c>
      <c r="D114" s="56"/>
    </row>
    <row r="115" spans="2:4">
      <c r="B115" s="45">
        <v>40117</v>
      </c>
      <c r="C115" s="56">
        <v>0.68965433210000004</v>
      </c>
      <c r="D115" s="56"/>
    </row>
    <row r="116" spans="2:4">
      <c r="B116" s="46">
        <v>40147</v>
      </c>
      <c r="C116" s="56">
        <v>0.69661416200000004</v>
      </c>
      <c r="D116" s="56"/>
    </row>
    <row r="117" spans="2:4">
      <c r="B117" s="45">
        <v>40178</v>
      </c>
      <c r="C117" s="56">
        <v>0.70890894859999998</v>
      </c>
      <c r="D117" s="56"/>
    </row>
    <row r="118" spans="2:4">
      <c r="B118" s="46">
        <v>40209</v>
      </c>
      <c r="C118" s="56">
        <v>0.77405814959999997</v>
      </c>
      <c r="D118" s="56"/>
    </row>
    <row r="119" spans="2:4">
      <c r="B119" s="45">
        <v>40237</v>
      </c>
      <c r="C119" s="56">
        <v>0.71872165809999999</v>
      </c>
      <c r="D119" s="56"/>
    </row>
    <row r="120" spans="2:4">
      <c r="B120" s="46">
        <v>40268</v>
      </c>
      <c r="C120" s="56">
        <v>0.72173805390000001</v>
      </c>
      <c r="D120" s="56"/>
    </row>
    <row r="121" spans="2:4">
      <c r="B121" s="45">
        <v>40298</v>
      </c>
      <c r="C121" s="56">
        <v>0.72008142659999996</v>
      </c>
      <c r="D121" s="56"/>
    </row>
    <row r="122" spans="2:4">
      <c r="B122" s="46">
        <v>40329</v>
      </c>
      <c r="C122" s="56">
        <v>0.72207303010000001</v>
      </c>
      <c r="D122" s="56"/>
    </row>
    <row r="123" spans="2:4">
      <c r="B123" s="45">
        <v>40359</v>
      </c>
      <c r="C123" s="56">
        <v>0.67899413949999998</v>
      </c>
      <c r="D123" s="56"/>
    </row>
    <row r="124" spans="2:4">
      <c r="B124" s="46">
        <v>40390</v>
      </c>
      <c r="C124" s="56">
        <v>0.71948213000000005</v>
      </c>
      <c r="D124" s="56"/>
    </row>
    <row r="125" spans="2:4">
      <c r="B125" s="45">
        <v>40421</v>
      </c>
      <c r="C125" s="56">
        <v>0.6645060196</v>
      </c>
      <c r="D125" s="56"/>
    </row>
    <row r="126" spans="2:4">
      <c r="B126" s="46">
        <v>40451</v>
      </c>
      <c r="C126" s="56">
        <v>0.71535696999999998</v>
      </c>
      <c r="D126" s="56"/>
    </row>
    <row r="127" spans="2:4">
      <c r="B127" s="45">
        <v>40482</v>
      </c>
      <c r="C127" s="56">
        <v>0.69738710849999996</v>
      </c>
      <c r="D127" s="56"/>
    </row>
    <row r="128" spans="2:4">
      <c r="B128" s="46">
        <v>40512</v>
      </c>
      <c r="C128" s="56">
        <v>0.7530151907</v>
      </c>
      <c r="D128" s="56"/>
    </row>
    <row r="129" spans="2:4">
      <c r="B129" s="45">
        <v>40543</v>
      </c>
      <c r="C129" s="56">
        <v>0.71451052049999997</v>
      </c>
      <c r="D129" s="56"/>
    </row>
    <row r="130" spans="2:4">
      <c r="B130" s="46">
        <v>40574</v>
      </c>
      <c r="C130" s="56">
        <v>0.70833626490000001</v>
      </c>
      <c r="D130" s="56"/>
    </row>
    <row r="131" spans="2:4">
      <c r="B131" s="45">
        <v>40602</v>
      </c>
      <c r="C131" s="56">
        <v>0.68693516779999997</v>
      </c>
      <c r="D131" s="56"/>
    </row>
    <row r="132" spans="2:4">
      <c r="B132" s="46">
        <v>40633</v>
      </c>
      <c r="C132" s="56">
        <v>0.73955001970000001</v>
      </c>
      <c r="D132" s="56"/>
    </row>
    <row r="133" spans="2:4">
      <c r="B133" s="45">
        <v>40663</v>
      </c>
      <c r="C133" s="56">
        <v>0.67672417220000003</v>
      </c>
      <c r="D133" s="56"/>
    </row>
    <row r="134" spans="2:4">
      <c r="B134" s="46">
        <v>40694</v>
      </c>
      <c r="C134" s="56">
        <v>0.7446675532</v>
      </c>
      <c r="D134" s="56"/>
    </row>
    <row r="135" spans="2:4">
      <c r="B135" s="45">
        <v>40724</v>
      </c>
      <c r="C135" s="56">
        <v>0.67123527949999995</v>
      </c>
      <c r="D135" s="56"/>
    </row>
    <row r="136" spans="2:4">
      <c r="B136" s="46">
        <v>40755</v>
      </c>
      <c r="C136" s="56">
        <v>0.71972849309999998</v>
      </c>
      <c r="D136" s="56"/>
    </row>
    <row r="137" spans="2:4">
      <c r="B137" s="45">
        <v>40786</v>
      </c>
      <c r="C137" s="56">
        <v>0.69132570019999995</v>
      </c>
      <c r="D137" s="56"/>
    </row>
    <row r="138" spans="2:4">
      <c r="B138" s="46">
        <v>40816</v>
      </c>
      <c r="C138" s="56">
        <v>0.71525505030000003</v>
      </c>
      <c r="D138" s="56"/>
    </row>
    <row r="139" spans="2:4">
      <c r="B139" s="45">
        <v>40847</v>
      </c>
      <c r="C139" s="56">
        <v>0.71654965609999999</v>
      </c>
      <c r="D139" s="56"/>
    </row>
    <row r="140" spans="2:4">
      <c r="B140" s="46">
        <v>40877</v>
      </c>
      <c r="C140" s="56">
        <v>0.72502454689999996</v>
      </c>
      <c r="D140" s="56"/>
    </row>
    <row r="141" spans="2:4">
      <c r="B141" s="45">
        <v>40908</v>
      </c>
      <c r="C141" s="56">
        <v>0.73575529240000004</v>
      </c>
      <c r="D141" s="56"/>
    </row>
    <row r="142" spans="2:4">
      <c r="B142" s="46">
        <v>40939</v>
      </c>
      <c r="C142" s="56">
        <v>0.72039297300000005</v>
      </c>
      <c r="D142" s="56"/>
    </row>
    <row r="143" spans="2:4">
      <c r="B143" s="45">
        <v>40968</v>
      </c>
      <c r="C143" s="56">
        <v>0.74844403140000004</v>
      </c>
      <c r="D143" s="56"/>
    </row>
    <row r="144" spans="2:4">
      <c r="B144" s="46">
        <v>40999</v>
      </c>
      <c r="C144" s="56">
        <v>0.73659317879999997</v>
      </c>
      <c r="D144" s="56"/>
    </row>
    <row r="145" spans="2:4">
      <c r="B145" s="45">
        <v>41029</v>
      </c>
      <c r="C145" s="56">
        <v>0.72244040539999999</v>
      </c>
      <c r="D145" s="56"/>
    </row>
    <row r="146" spans="2:4">
      <c r="B146" s="46">
        <v>41060</v>
      </c>
      <c r="C146" s="56">
        <v>0.74594151529999997</v>
      </c>
      <c r="D146" s="56"/>
    </row>
    <row r="147" spans="2:4">
      <c r="B147" s="45">
        <v>41090</v>
      </c>
      <c r="C147" s="56">
        <v>0.72949615349999997</v>
      </c>
      <c r="D147" s="56"/>
    </row>
    <row r="148" spans="2:4">
      <c r="B148" s="46">
        <v>41121</v>
      </c>
      <c r="C148" s="56">
        <v>0.73772043129999998</v>
      </c>
      <c r="D148" s="56"/>
    </row>
    <row r="149" spans="2:4">
      <c r="B149" s="45">
        <v>41152</v>
      </c>
      <c r="C149" s="56">
        <v>0.74111945109999999</v>
      </c>
      <c r="D149" s="56"/>
    </row>
    <row r="150" spans="2:4">
      <c r="B150" s="46">
        <v>41182</v>
      </c>
      <c r="C150" s="56">
        <v>0.72445313560000002</v>
      </c>
      <c r="D150" s="56"/>
    </row>
    <row r="151" spans="2:4">
      <c r="B151" s="45">
        <v>41213</v>
      </c>
      <c r="C151" s="56">
        <v>0.71489111920000004</v>
      </c>
      <c r="D151" s="56"/>
    </row>
    <row r="152" spans="2:4">
      <c r="B152" s="46">
        <v>41243</v>
      </c>
      <c r="C152" s="56">
        <v>0.71358946290000003</v>
      </c>
      <c r="D152" s="56"/>
    </row>
    <row r="153" spans="2:4">
      <c r="B153" s="45">
        <v>41274</v>
      </c>
      <c r="C153" s="56">
        <v>0.76090074630000004</v>
      </c>
      <c r="D153" s="56"/>
    </row>
    <row r="154" spans="2:4">
      <c r="B154" s="46">
        <v>41305</v>
      </c>
      <c r="C154" s="56">
        <v>0.71978788309999997</v>
      </c>
      <c r="D154" s="56"/>
    </row>
    <row r="155" spans="2:4">
      <c r="B155" s="45">
        <v>41333</v>
      </c>
      <c r="C155" s="56">
        <v>0.73783357969999996</v>
      </c>
      <c r="D155" s="56"/>
    </row>
    <row r="156" spans="2:4">
      <c r="B156" s="46">
        <v>41364</v>
      </c>
      <c r="C156" s="56">
        <v>0.79551900649999996</v>
      </c>
      <c r="D156" s="56"/>
    </row>
    <row r="157" spans="2:4">
      <c r="B157" s="45">
        <v>41394</v>
      </c>
      <c r="C157" s="56">
        <v>0.71855216609999994</v>
      </c>
      <c r="D157" s="56"/>
    </row>
    <row r="158" spans="2:4">
      <c r="B158" s="46">
        <v>41425</v>
      </c>
      <c r="C158" s="56">
        <v>0.76496187989999997</v>
      </c>
      <c r="D158" s="56"/>
    </row>
    <row r="159" spans="2:4">
      <c r="B159" s="45">
        <v>41455</v>
      </c>
      <c r="C159" s="56">
        <v>0.73168079419999998</v>
      </c>
      <c r="D159" s="56"/>
    </row>
    <row r="160" spans="2:4">
      <c r="B160" s="46">
        <v>41486</v>
      </c>
      <c r="C160" s="56">
        <v>0.76183995520000003</v>
      </c>
      <c r="D160" s="56"/>
    </row>
    <row r="161" spans="2:4">
      <c r="B161" s="45">
        <v>41517</v>
      </c>
      <c r="C161" s="56">
        <v>0.76374369090000005</v>
      </c>
      <c r="D161" s="56"/>
    </row>
    <row r="162" spans="2:4">
      <c r="B162" s="46">
        <v>41547</v>
      </c>
      <c r="C162" s="56">
        <v>0.71693310980000002</v>
      </c>
      <c r="D162" s="56"/>
    </row>
    <row r="163" spans="2:4">
      <c r="B163" s="45">
        <v>41578</v>
      </c>
      <c r="C163" s="56">
        <v>0.73791196729999997</v>
      </c>
      <c r="D163" s="56"/>
    </row>
    <row r="164" spans="2:4">
      <c r="B164" s="46">
        <v>41608</v>
      </c>
      <c r="C164" s="56">
        <v>0.7415441653</v>
      </c>
      <c r="D164" s="56"/>
    </row>
    <row r="165" spans="2:4">
      <c r="B165" s="45">
        <v>41639</v>
      </c>
      <c r="C165" s="56">
        <v>0.73270378790000001</v>
      </c>
      <c r="D165" s="56"/>
    </row>
    <row r="166" spans="2:4">
      <c r="B166" s="46">
        <v>41670</v>
      </c>
      <c r="C166" s="56">
        <v>0.76144152789999997</v>
      </c>
      <c r="D166" s="56"/>
    </row>
    <row r="167" spans="2:4">
      <c r="B167" s="45">
        <v>41698</v>
      </c>
      <c r="C167" s="56">
        <v>0.76000944569999995</v>
      </c>
      <c r="D167" s="56"/>
    </row>
    <row r="168" spans="2:4">
      <c r="B168" s="46">
        <v>41729</v>
      </c>
      <c r="C168" s="56">
        <v>0.73874558440000004</v>
      </c>
      <c r="D168" s="56"/>
    </row>
    <row r="169" spans="2:4">
      <c r="B169" s="45">
        <v>41759</v>
      </c>
      <c r="C169" s="56">
        <v>0.77617536789999997</v>
      </c>
      <c r="D169" s="56"/>
    </row>
    <row r="170" spans="2:4">
      <c r="B170" s="46">
        <v>41790</v>
      </c>
      <c r="C170" s="56">
        <v>0.77920831509999999</v>
      </c>
      <c r="D170" s="56"/>
    </row>
    <row r="171" spans="2:4">
      <c r="B171" s="45">
        <v>41820</v>
      </c>
      <c r="C171" s="56">
        <v>0.76350461889999999</v>
      </c>
      <c r="D171" s="56"/>
    </row>
    <row r="172" spans="2:4">
      <c r="B172" s="46">
        <v>41851</v>
      </c>
      <c r="C172" s="56">
        <v>0.76221055059999998</v>
      </c>
      <c r="D172" s="56"/>
    </row>
    <row r="173" spans="2:4">
      <c r="B173" s="45">
        <v>41882</v>
      </c>
      <c r="C173" s="56">
        <v>0.756753224</v>
      </c>
      <c r="D173" s="56"/>
    </row>
    <row r="174" spans="2:4">
      <c r="B174" s="46">
        <v>41912</v>
      </c>
      <c r="C174" s="56">
        <v>0.74489917429999997</v>
      </c>
      <c r="D174" s="56"/>
    </row>
    <row r="175" spans="2:4">
      <c r="B175" s="45">
        <v>41943</v>
      </c>
      <c r="C175" s="56">
        <v>0.75950886949999996</v>
      </c>
      <c r="D175" s="56"/>
    </row>
    <row r="176" spans="2:4">
      <c r="B176" s="46">
        <v>41973</v>
      </c>
      <c r="C176" s="56">
        <v>0.78197464989999999</v>
      </c>
      <c r="D176" s="56"/>
    </row>
    <row r="177" spans="2:4">
      <c r="B177" s="45">
        <v>42004</v>
      </c>
      <c r="C177" s="56">
        <v>0.7543937449</v>
      </c>
      <c r="D177" s="56"/>
    </row>
    <row r="178" spans="2:4">
      <c r="B178" s="46">
        <v>42035</v>
      </c>
      <c r="C178" s="56">
        <v>0.7617823587</v>
      </c>
      <c r="D178" s="56"/>
    </row>
    <row r="179" spans="2:4">
      <c r="B179" s="45">
        <v>42063</v>
      </c>
      <c r="C179" s="56">
        <v>0.72078782890000004</v>
      </c>
      <c r="D179" s="56"/>
    </row>
    <row r="180" spans="2:4">
      <c r="B180" s="46">
        <v>42094</v>
      </c>
      <c r="C180" s="56">
        <v>0.76468573579999999</v>
      </c>
      <c r="D180" s="56"/>
    </row>
    <row r="181" spans="2:4">
      <c r="B181" s="45">
        <v>42124</v>
      </c>
      <c r="C181" s="56">
        <v>0.74647299020000002</v>
      </c>
      <c r="D181" s="56"/>
    </row>
    <row r="182" spans="2:4">
      <c r="B182" s="46">
        <v>42155</v>
      </c>
      <c r="C182" s="56">
        <v>0.80515718059999997</v>
      </c>
      <c r="D182" s="56"/>
    </row>
    <row r="183" spans="2:4">
      <c r="B183" s="45">
        <v>42185</v>
      </c>
      <c r="C183" s="56">
        <v>0.74072555240000004</v>
      </c>
      <c r="D183" s="56"/>
    </row>
    <row r="184" spans="2:4">
      <c r="B184" s="46">
        <v>42216</v>
      </c>
      <c r="C184" s="56">
        <v>0.72461766090000002</v>
      </c>
      <c r="D184" s="56">
        <v>0.73970000000000002</v>
      </c>
    </row>
    <row r="185" spans="2:4">
      <c r="B185" s="45">
        <v>42247</v>
      </c>
      <c r="C185" s="56">
        <v>0.72447945920000001</v>
      </c>
      <c r="D185" s="56">
        <v>0.73970000000000002</v>
      </c>
    </row>
    <row r="186" spans="2:4">
      <c r="B186" s="46">
        <v>42277</v>
      </c>
      <c r="C186" s="56">
        <v>0.74482470499999998</v>
      </c>
      <c r="D186" s="56">
        <v>0.73970000000000002</v>
      </c>
    </row>
    <row r="187" spans="2:4">
      <c r="B187" s="45">
        <v>42308</v>
      </c>
      <c r="C187" s="56">
        <v>0.777005261</v>
      </c>
      <c r="D187" s="56">
        <v>0.73970000000000002</v>
      </c>
    </row>
    <row r="188" spans="2:4">
      <c r="B188" s="46">
        <v>42338</v>
      </c>
      <c r="C188" s="56">
        <v>0.71395200780000001</v>
      </c>
      <c r="D188" s="56">
        <v>0.73970000000000002</v>
      </c>
    </row>
    <row r="189" spans="2:4">
      <c r="B189" s="45">
        <v>42369</v>
      </c>
      <c r="C189" s="56">
        <v>0.75388330240000001</v>
      </c>
      <c r="D189" s="56">
        <v>0.73970000000000002</v>
      </c>
    </row>
    <row r="190" spans="2:4">
      <c r="B190" s="46">
        <v>42400</v>
      </c>
      <c r="C190" s="27"/>
      <c r="D190" s="56">
        <v>0.73970000000000002</v>
      </c>
    </row>
    <row r="191" spans="2:4">
      <c r="B191" s="45">
        <v>42429</v>
      </c>
      <c r="C191" s="27"/>
      <c r="D191" s="56">
        <v>0.73970000000000002</v>
      </c>
    </row>
    <row r="192" spans="2:4">
      <c r="B192" s="46">
        <v>42460</v>
      </c>
      <c r="C192" s="27"/>
      <c r="D192" s="56">
        <v>0.73970000000000002</v>
      </c>
    </row>
    <row r="193" spans="2:4">
      <c r="B193" s="45">
        <v>42490</v>
      </c>
      <c r="C193" s="27"/>
      <c r="D193" s="56">
        <v>0.73970000000000002</v>
      </c>
    </row>
    <row r="194" spans="2:4">
      <c r="B194" s="46">
        <v>42521</v>
      </c>
      <c r="C194" s="27"/>
      <c r="D194" s="56">
        <v>0.73970000000000002</v>
      </c>
    </row>
    <row r="195" spans="2:4">
      <c r="B195" s="45">
        <v>42551</v>
      </c>
      <c r="C195" s="27"/>
      <c r="D195" s="56">
        <v>0.73970000000000002</v>
      </c>
    </row>
    <row r="196" spans="2:4">
      <c r="B196" s="46">
        <v>42582</v>
      </c>
      <c r="C196" s="27"/>
      <c r="D196" s="56">
        <v>0.73970000000000002</v>
      </c>
    </row>
    <row r="197" spans="2:4">
      <c r="B197" s="45">
        <v>42613</v>
      </c>
      <c r="C197" s="27"/>
      <c r="D197" s="56">
        <v>0.73970000000000002</v>
      </c>
    </row>
    <row r="198" spans="2:4">
      <c r="B198" s="46">
        <v>42643</v>
      </c>
      <c r="C198" s="27"/>
      <c r="D198" s="56">
        <v>0.73970000000000002</v>
      </c>
    </row>
    <row r="199" spans="2:4">
      <c r="B199" s="45">
        <v>42674</v>
      </c>
      <c r="C199" s="27"/>
      <c r="D199" s="56">
        <v>0.73970000000000002</v>
      </c>
    </row>
    <row r="200" spans="2:4">
      <c r="B200" s="46">
        <v>42704</v>
      </c>
      <c r="C200" s="27"/>
      <c r="D200" s="56">
        <v>0.73970000000000002</v>
      </c>
    </row>
    <row r="201" spans="2:4">
      <c r="B201" s="45">
        <v>42735</v>
      </c>
      <c r="C201" s="27"/>
      <c r="D201" s="56">
        <v>0.73970000000000002</v>
      </c>
    </row>
    <row r="202" spans="2:4">
      <c r="B202" s="46">
        <v>42766</v>
      </c>
      <c r="C202" s="27"/>
      <c r="D202" s="56">
        <v>0.73970000000000002</v>
      </c>
    </row>
    <row r="203" spans="2:4">
      <c r="B203" s="45">
        <v>42794</v>
      </c>
      <c r="C203" s="27"/>
      <c r="D203" s="56">
        <v>0.73970000000000002</v>
      </c>
    </row>
    <row r="204" spans="2:4">
      <c r="B204" s="46">
        <v>42825</v>
      </c>
      <c r="C204" s="27"/>
      <c r="D204" s="56">
        <v>0.73970000000000002</v>
      </c>
    </row>
    <row r="205" spans="2:4">
      <c r="B205" s="45">
        <v>42855</v>
      </c>
      <c r="C205" s="27"/>
      <c r="D205" s="56">
        <v>0.73970000000000002</v>
      </c>
    </row>
    <row r="206" spans="2:4">
      <c r="B206" s="46">
        <v>42886</v>
      </c>
      <c r="C206" s="27"/>
      <c r="D206" s="56">
        <v>0.73970000000000002</v>
      </c>
    </row>
    <row r="207" spans="2:4">
      <c r="B207" s="45">
        <v>42916</v>
      </c>
      <c r="C207" s="27"/>
      <c r="D207" s="56">
        <v>0.73970000000000002</v>
      </c>
    </row>
    <row r="208" spans="2:4">
      <c r="B208" s="46">
        <v>42947</v>
      </c>
      <c r="C208" s="27"/>
      <c r="D208" s="56">
        <v>0.73970000000000002</v>
      </c>
    </row>
    <row r="209" spans="2:4">
      <c r="B209" s="45">
        <v>42978</v>
      </c>
      <c r="C209" s="27"/>
      <c r="D209" s="56">
        <v>0.73970000000000002</v>
      </c>
    </row>
    <row r="210" spans="2:4">
      <c r="B210" s="46">
        <v>43008</v>
      </c>
      <c r="C210" s="27"/>
      <c r="D210" s="56">
        <v>0.73970000000000002</v>
      </c>
    </row>
    <row r="211" spans="2:4">
      <c r="B211" s="45">
        <v>43039</v>
      </c>
      <c r="C211" s="27"/>
      <c r="D211" s="56">
        <v>0.73970000000000002</v>
      </c>
    </row>
    <row r="212" spans="2:4">
      <c r="B212" s="46">
        <v>43069</v>
      </c>
      <c r="C212" s="27"/>
      <c r="D212" s="56">
        <v>0.73970000000000002</v>
      </c>
    </row>
    <row r="213" spans="2:4">
      <c r="B213" s="45">
        <v>43100</v>
      </c>
      <c r="C213" s="27"/>
      <c r="D213" s="56">
        <v>0.73970000000000002</v>
      </c>
    </row>
    <row r="214" spans="2:4">
      <c r="B214" s="46">
        <v>43131</v>
      </c>
      <c r="C214" s="27"/>
      <c r="D214" s="56">
        <v>0.73970000000000002</v>
      </c>
    </row>
    <row r="215" spans="2:4">
      <c r="B215" s="45">
        <v>43159</v>
      </c>
      <c r="C215" s="27"/>
      <c r="D215" s="56">
        <v>0.73970000000000002</v>
      </c>
    </row>
    <row r="216" spans="2:4">
      <c r="B216" s="46">
        <v>43190</v>
      </c>
      <c r="C216" s="27"/>
      <c r="D216" s="56">
        <v>0.73970000000000002</v>
      </c>
    </row>
    <row r="217" spans="2:4">
      <c r="B217" s="45">
        <v>43220</v>
      </c>
      <c r="C217" s="27"/>
      <c r="D217" s="56">
        <v>0.73970000000000002</v>
      </c>
    </row>
    <row r="218" spans="2:4">
      <c r="B218" s="46">
        <v>43251</v>
      </c>
      <c r="C218" s="27"/>
      <c r="D218" s="56">
        <v>0.73970000000000002</v>
      </c>
    </row>
    <row r="219" spans="2:4">
      <c r="B219" s="45">
        <v>43281</v>
      </c>
      <c r="C219" s="27"/>
      <c r="D219" s="56">
        <v>0.73970000000000002</v>
      </c>
    </row>
    <row r="220" spans="2:4">
      <c r="B220" s="46">
        <v>43312</v>
      </c>
      <c r="C220" s="27"/>
      <c r="D220" s="56">
        <v>0.73970000000000002</v>
      </c>
    </row>
    <row r="221" spans="2:4">
      <c r="B221" s="45">
        <v>43343</v>
      </c>
      <c r="C221" s="27"/>
      <c r="D221" s="56">
        <v>0.73970000000000002</v>
      </c>
    </row>
    <row r="222" spans="2:4">
      <c r="B222" s="46">
        <v>43373</v>
      </c>
      <c r="C222" s="27"/>
      <c r="D222" s="56">
        <v>0.73970000000000002</v>
      </c>
    </row>
    <row r="223" spans="2:4">
      <c r="B223" s="45">
        <v>43404</v>
      </c>
      <c r="C223" s="27"/>
      <c r="D223" s="56">
        <v>0.73970000000000002</v>
      </c>
    </row>
    <row r="224" spans="2:4">
      <c r="B224" s="46">
        <v>43434</v>
      </c>
      <c r="C224" s="27"/>
      <c r="D224" s="56">
        <v>0.73970000000000002</v>
      </c>
    </row>
    <row r="225" spans="2:4">
      <c r="B225" s="45">
        <v>43465</v>
      </c>
      <c r="C225" s="27"/>
      <c r="D225" s="56">
        <v>0.73970000000000002</v>
      </c>
    </row>
    <row r="226" spans="2:4">
      <c r="B226" s="46">
        <v>43496</v>
      </c>
      <c r="C226" s="27"/>
      <c r="D226" s="56">
        <v>0.73970000000000002</v>
      </c>
    </row>
    <row r="227" spans="2:4">
      <c r="B227" s="45">
        <v>43524</v>
      </c>
      <c r="C227" s="27"/>
      <c r="D227" s="56">
        <v>0.73970000000000002</v>
      </c>
    </row>
    <row r="228" spans="2:4">
      <c r="B228" s="46">
        <v>43555</v>
      </c>
      <c r="C228" s="27"/>
      <c r="D228" s="56">
        <v>0.73970000000000002</v>
      </c>
    </row>
    <row r="229" spans="2:4">
      <c r="B229" s="45">
        <v>43585</v>
      </c>
      <c r="C229" s="27"/>
      <c r="D229" s="56">
        <v>0.73970000000000002</v>
      </c>
    </row>
    <row r="230" spans="2:4">
      <c r="B230" s="46">
        <v>43616</v>
      </c>
      <c r="C230" s="27"/>
      <c r="D230" s="56">
        <v>0.73970000000000002</v>
      </c>
    </row>
    <row r="231" spans="2:4">
      <c r="B231" s="45">
        <v>43646</v>
      </c>
      <c r="C231" s="27"/>
      <c r="D231" s="56">
        <v>0.73970000000000002</v>
      </c>
    </row>
    <row r="232" spans="2:4">
      <c r="B232" s="46">
        <v>43677</v>
      </c>
      <c r="C232" s="27"/>
      <c r="D232" s="56">
        <v>0.73970000000000002</v>
      </c>
    </row>
    <row r="233" spans="2:4">
      <c r="B233" s="45">
        <v>43708</v>
      </c>
      <c r="C233" s="27"/>
      <c r="D233" s="56">
        <v>0.73970000000000002</v>
      </c>
    </row>
    <row r="234" spans="2:4">
      <c r="B234" s="46">
        <v>43738</v>
      </c>
      <c r="C234" s="27"/>
      <c r="D234" s="56">
        <v>0.73970000000000002</v>
      </c>
    </row>
    <row r="235" spans="2:4">
      <c r="B235" s="45">
        <v>43769</v>
      </c>
      <c r="C235" s="27"/>
      <c r="D235" s="56">
        <v>0.73970000000000002</v>
      </c>
    </row>
    <row r="236" spans="2:4">
      <c r="B236" s="46">
        <v>43799</v>
      </c>
      <c r="C236" s="27"/>
      <c r="D236" s="56">
        <v>0.73970000000000002</v>
      </c>
    </row>
    <row r="237" spans="2:4">
      <c r="B237" s="45">
        <v>43830</v>
      </c>
      <c r="C237" s="27"/>
      <c r="D237" s="56">
        <v>0.73970000000000002</v>
      </c>
    </row>
    <row r="238" spans="2:4">
      <c r="B238" s="46">
        <v>43861</v>
      </c>
      <c r="C238" s="27"/>
      <c r="D238" s="56">
        <v>0.73970000000000002</v>
      </c>
    </row>
    <row r="239" spans="2:4">
      <c r="B239" s="45">
        <v>43890</v>
      </c>
      <c r="C239" s="27"/>
      <c r="D239" s="56">
        <v>0.73970000000000002</v>
      </c>
    </row>
    <row r="240" spans="2:4">
      <c r="B240" s="46">
        <v>43921</v>
      </c>
      <c r="C240" s="27"/>
      <c r="D240" s="56">
        <v>0.73970000000000002</v>
      </c>
    </row>
    <row r="241" spans="2:4">
      <c r="B241" s="45">
        <v>43951</v>
      </c>
      <c r="C241" s="27"/>
      <c r="D241" s="56">
        <v>0.73970000000000002</v>
      </c>
    </row>
    <row r="242" spans="2:4">
      <c r="B242" s="46">
        <v>43982</v>
      </c>
      <c r="C242" s="27"/>
      <c r="D242" s="56">
        <v>0.73970000000000002</v>
      </c>
    </row>
    <row r="243" spans="2:4">
      <c r="B243" s="45">
        <v>44012</v>
      </c>
      <c r="C243" s="27"/>
      <c r="D243" s="56">
        <v>0.73970000000000002</v>
      </c>
    </row>
    <row r="244" spans="2:4">
      <c r="B244" s="46">
        <v>44043</v>
      </c>
      <c r="C244" s="27"/>
      <c r="D244" s="56">
        <v>0.73970000000000002</v>
      </c>
    </row>
    <row r="245" spans="2:4">
      <c r="B245" s="45">
        <v>44074</v>
      </c>
      <c r="C245" s="27"/>
      <c r="D245" s="56">
        <v>0.73970000000000002</v>
      </c>
    </row>
    <row r="246" spans="2:4">
      <c r="B246" s="46">
        <v>44104</v>
      </c>
      <c r="C246" s="27"/>
      <c r="D246" s="56">
        <v>0.73970000000000002</v>
      </c>
    </row>
    <row r="247" spans="2:4">
      <c r="B247" s="45">
        <v>44135</v>
      </c>
      <c r="C247" s="27"/>
      <c r="D247" s="56">
        <v>0.73970000000000002</v>
      </c>
    </row>
    <row r="248" spans="2:4">
      <c r="B248" s="46">
        <v>44165</v>
      </c>
      <c r="C248" s="27"/>
      <c r="D248" s="56">
        <v>0.73970000000000002</v>
      </c>
    </row>
    <row r="249" spans="2:4">
      <c r="B249" s="45">
        <v>44196</v>
      </c>
      <c r="C249" s="27"/>
      <c r="D249" s="56">
        <v>0.73970000000000002</v>
      </c>
    </row>
    <row r="250" spans="2:4">
      <c r="B250" s="46">
        <v>44227</v>
      </c>
      <c r="C250" s="27"/>
      <c r="D250" s="56">
        <v>0.73970000000000002</v>
      </c>
    </row>
    <row r="251" spans="2:4">
      <c r="B251" s="45">
        <v>44255</v>
      </c>
      <c r="C251" s="27"/>
      <c r="D251" s="56">
        <v>0.73970000000000002</v>
      </c>
    </row>
    <row r="252" spans="2:4">
      <c r="B252" s="46">
        <v>44286</v>
      </c>
      <c r="C252" s="27"/>
      <c r="D252" s="56">
        <v>0.73970000000000002</v>
      </c>
    </row>
    <row r="253" spans="2:4">
      <c r="B253" s="45">
        <v>44316</v>
      </c>
      <c r="C253" s="27"/>
      <c r="D253" s="56">
        <v>0.73970000000000002</v>
      </c>
    </row>
    <row r="254" spans="2:4">
      <c r="B254" s="46">
        <v>44347</v>
      </c>
      <c r="C254" s="27"/>
      <c r="D254" s="56">
        <v>0.73970000000000002</v>
      </c>
    </row>
    <row r="255" spans="2:4">
      <c r="B255" s="45">
        <v>44377</v>
      </c>
      <c r="C255" s="27"/>
      <c r="D255" s="56">
        <v>0.73970000000000002</v>
      </c>
    </row>
    <row r="256" spans="2:4">
      <c r="B256" s="46">
        <v>44408</v>
      </c>
      <c r="C256" s="27"/>
      <c r="D256" s="56">
        <v>0.73970000000000002</v>
      </c>
    </row>
    <row r="257" spans="2:4">
      <c r="B257" s="45">
        <v>44439</v>
      </c>
      <c r="C257" s="27"/>
      <c r="D257" s="56">
        <v>0.73970000000000002</v>
      </c>
    </row>
    <row r="258" spans="2:4">
      <c r="B258" s="46">
        <v>44469</v>
      </c>
      <c r="C258" s="27"/>
      <c r="D258" s="56">
        <v>0.73970000000000002</v>
      </c>
    </row>
    <row r="259" spans="2:4">
      <c r="B259" s="45">
        <v>44500</v>
      </c>
      <c r="C259" s="27"/>
      <c r="D259" s="56">
        <v>0.73970000000000002</v>
      </c>
    </row>
    <row r="260" spans="2:4">
      <c r="B260" s="46">
        <v>44530</v>
      </c>
      <c r="C260" s="27"/>
      <c r="D260" s="56">
        <v>0.73970000000000002</v>
      </c>
    </row>
    <row r="261" spans="2:4">
      <c r="B261" s="45">
        <v>44561</v>
      </c>
      <c r="C261" s="27"/>
      <c r="D261" s="56">
        <v>0.73970000000000002</v>
      </c>
    </row>
    <row r="262" spans="2:4">
      <c r="B262" s="46">
        <v>44592</v>
      </c>
      <c r="C262" s="27"/>
      <c r="D262" s="56">
        <v>0.73970000000000002</v>
      </c>
    </row>
    <row r="263" spans="2:4">
      <c r="B263" s="45">
        <v>44620</v>
      </c>
      <c r="C263" s="27"/>
      <c r="D263" s="56">
        <v>0.73970000000000002</v>
      </c>
    </row>
    <row r="264" spans="2:4">
      <c r="B264" s="46">
        <v>44651</v>
      </c>
      <c r="C264" s="27"/>
      <c r="D264" s="56">
        <v>0.73970000000000002</v>
      </c>
    </row>
    <row r="265" spans="2:4">
      <c r="B265" s="45">
        <v>44681</v>
      </c>
      <c r="C265" s="27"/>
      <c r="D265" s="56">
        <v>0.73970000000000002</v>
      </c>
    </row>
    <row r="266" spans="2:4">
      <c r="B266" s="46">
        <v>44712</v>
      </c>
      <c r="C266" s="27"/>
      <c r="D266" s="56">
        <v>0.73970000000000002</v>
      </c>
    </row>
    <row r="267" spans="2:4">
      <c r="B267" s="46">
        <v>44742</v>
      </c>
      <c r="C267" s="27"/>
      <c r="D267" s="56">
        <v>0.73970000000000002</v>
      </c>
    </row>
    <row r="268" spans="2:4">
      <c r="B268" s="45">
        <v>44773</v>
      </c>
      <c r="C268" s="27"/>
      <c r="D268" s="56">
        <v>0.73970000000000002</v>
      </c>
    </row>
    <row r="269" spans="2:4">
      <c r="B269" s="45">
        <v>44804</v>
      </c>
      <c r="C269" s="27"/>
      <c r="D269" s="56">
        <v>0.73970000000000002</v>
      </c>
    </row>
    <row r="270" spans="2:4">
      <c r="B270" s="45">
        <v>44834</v>
      </c>
      <c r="C270" s="27"/>
      <c r="D270" s="56">
        <v>0.73970000000000002</v>
      </c>
    </row>
    <row r="271" spans="2:4">
      <c r="B271" s="45">
        <v>44865</v>
      </c>
      <c r="C271" s="27"/>
      <c r="D271" s="56">
        <v>0.73970000000000002</v>
      </c>
    </row>
    <row r="272" spans="2:4">
      <c r="B272" s="45">
        <v>44895</v>
      </c>
      <c r="C272" s="27"/>
      <c r="D272" s="56">
        <v>0.73970000000000002</v>
      </c>
    </row>
    <row r="273" spans="2:4">
      <c r="B273" s="45">
        <v>44926</v>
      </c>
      <c r="C273" s="27"/>
      <c r="D273" s="56">
        <v>0.73970000000000002</v>
      </c>
    </row>
    <row r="274" spans="2:4">
      <c r="B274" s="45">
        <v>44957</v>
      </c>
      <c r="C274" s="27"/>
      <c r="D274" s="56">
        <v>0.73970000000000002</v>
      </c>
    </row>
    <row r="275" spans="2:4">
      <c r="B275" s="45">
        <v>44985</v>
      </c>
      <c r="C275" s="27"/>
      <c r="D275" s="56">
        <v>0.73970000000000002</v>
      </c>
    </row>
    <row r="276" spans="2:4">
      <c r="B276" s="45">
        <v>45016</v>
      </c>
      <c r="C276" s="27"/>
      <c r="D276" s="56">
        <v>0.73970000000000002</v>
      </c>
    </row>
    <row r="277" spans="2:4">
      <c r="B277" s="45">
        <v>45046</v>
      </c>
      <c r="C277" s="27"/>
      <c r="D277" s="56">
        <v>0.73970000000000002</v>
      </c>
    </row>
    <row r="278" spans="2:4">
      <c r="B278" s="45">
        <v>45077</v>
      </c>
      <c r="C278" s="27"/>
      <c r="D278" s="56">
        <v>0.73970000000000002</v>
      </c>
    </row>
    <row r="279" spans="2:4">
      <c r="B279" s="45">
        <v>45107</v>
      </c>
      <c r="C279" s="27"/>
      <c r="D279" s="56">
        <v>0.73970000000000002</v>
      </c>
    </row>
    <row r="280" spans="2:4">
      <c r="B280" s="25">
        <v>45138</v>
      </c>
      <c r="C280" s="27"/>
      <c r="D280" s="56">
        <v>0.73970000000000002</v>
      </c>
    </row>
    <row r="281" spans="2:4">
      <c r="B281" s="25">
        <v>45169</v>
      </c>
      <c r="C281" s="27"/>
      <c r="D281" s="56">
        <v>0.73970000000000002</v>
      </c>
    </row>
    <row r="282" spans="2:4">
      <c r="B282" s="25">
        <v>45199</v>
      </c>
      <c r="C282" s="27"/>
      <c r="D282" s="56">
        <v>0.73970000000000002</v>
      </c>
    </row>
    <row r="283" spans="2:4">
      <c r="B283" s="25">
        <v>45230</v>
      </c>
      <c r="C283" s="27"/>
      <c r="D283" s="56">
        <v>0.73970000000000002</v>
      </c>
    </row>
    <row r="284" spans="2:4">
      <c r="B284" s="25">
        <v>45260</v>
      </c>
      <c r="C284" s="27"/>
      <c r="D284" s="56">
        <v>0.73970000000000002</v>
      </c>
    </row>
    <row r="285" spans="2:4">
      <c r="B285" s="25">
        <v>45291</v>
      </c>
      <c r="C285" s="27"/>
      <c r="D285" s="56">
        <v>0.73970000000000002</v>
      </c>
    </row>
    <row r="286" spans="2:4">
      <c r="B286" s="25">
        <v>45322</v>
      </c>
      <c r="C286" s="27"/>
      <c r="D286" s="56">
        <v>0.73970000000000002</v>
      </c>
    </row>
    <row r="287" spans="2:4">
      <c r="B287" s="25">
        <v>45351</v>
      </c>
      <c r="C287" s="27"/>
      <c r="D287" s="56">
        <v>0.73970000000000002</v>
      </c>
    </row>
    <row r="288" spans="2:4">
      <c r="B288" s="25">
        <v>45382</v>
      </c>
      <c r="C288" s="27"/>
      <c r="D288" s="56">
        <v>0.73970000000000002</v>
      </c>
    </row>
    <row r="289" spans="2:4">
      <c r="B289" s="25">
        <v>45412</v>
      </c>
      <c r="C289" s="27"/>
      <c r="D289" s="56">
        <v>0.73970000000000002</v>
      </c>
    </row>
    <row r="290" spans="2:4">
      <c r="B290" s="25">
        <v>45443</v>
      </c>
      <c r="C290" s="27"/>
      <c r="D290" s="56">
        <v>0.73970000000000002</v>
      </c>
    </row>
    <row r="291" spans="2:4">
      <c r="B291" s="25">
        <v>45473</v>
      </c>
      <c r="C291" s="27"/>
      <c r="D291" s="56">
        <v>0.73970000000000002</v>
      </c>
    </row>
    <row r="292" spans="2:4">
      <c r="B292" s="25">
        <v>45504</v>
      </c>
      <c r="C292" s="56"/>
      <c r="D292" s="56">
        <v>0.73970000000000002</v>
      </c>
    </row>
    <row r="293" spans="2:4">
      <c r="B293" s="25">
        <v>45535</v>
      </c>
      <c r="C293" s="56"/>
      <c r="D293" s="56">
        <v>0.73970000000000002</v>
      </c>
    </row>
    <row r="294" spans="2:4">
      <c r="B294" s="25">
        <v>45565</v>
      </c>
      <c r="C294" s="56"/>
      <c r="D294" s="56">
        <v>0.73970000000000002</v>
      </c>
    </row>
    <row r="295" spans="2:4">
      <c r="B295" s="25">
        <v>45596</v>
      </c>
      <c r="C295" s="56"/>
      <c r="D295" s="56">
        <v>0.73970000000000002</v>
      </c>
    </row>
    <row r="296" spans="2:4">
      <c r="B296" s="25">
        <v>45626</v>
      </c>
      <c r="C296" s="56"/>
      <c r="D296" s="56">
        <v>0.73970000000000002</v>
      </c>
    </row>
    <row r="297" spans="2:4">
      <c r="B297" s="25">
        <v>45657</v>
      </c>
      <c r="C297" s="56"/>
      <c r="D297" s="56">
        <v>0.73970000000000002</v>
      </c>
    </row>
    <row r="298" spans="2:4">
      <c r="B298" s="25">
        <v>45688</v>
      </c>
      <c r="C298" s="56"/>
      <c r="D298" s="56">
        <v>0.73970000000000002</v>
      </c>
    </row>
    <row r="299" spans="2:4">
      <c r="B299" s="147">
        <v>45716</v>
      </c>
      <c r="C299" s="56"/>
      <c r="D299" s="56">
        <v>0.73970000000000002</v>
      </c>
    </row>
    <row r="300" spans="2:4">
      <c r="B300" s="25">
        <v>45747</v>
      </c>
      <c r="C300" s="56"/>
      <c r="D300" s="56">
        <v>0.73970000000000002</v>
      </c>
    </row>
    <row r="301" spans="2:4">
      <c r="B301" s="25">
        <v>45777</v>
      </c>
      <c r="C301" s="56"/>
      <c r="D301" s="56">
        <v>0.73970000000000002</v>
      </c>
    </row>
    <row r="302" spans="2:4">
      <c r="B302" s="25">
        <v>45808</v>
      </c>
      <c r="C302" s="56"/>
      <c r="D302" s="56">
        <v>0.73970000000000002</v>
      </c>
    </row>
    <row r="303" spans="2:4">
      <c r="B303" s="25">
        <v>45838</v>
      </c>
      <c r="C303" s="56"/>
      <c r="D303" s="56">
        <v>0.73970000000000002</v>
      </c>
    </row>
  </sheetData>
  <hyperlinks>
    <hyperlink ref="A1" location="Contents!A1" display="Back to Contents"/>
  </hyperlinks>
  <pageMargins left="0.70866141732283472" right="0.70866141732283472" top="0.74803149606299213" bottom="0.74803149606299213" header="0.31496062992125984" footer="0.31496062992125984"/>
  <pageSetup paperSize="9" orientation="portrait" r:id="rId1"/>
  <colBreaks count="1" manualBreakCount="1">
    <brk id="5" max="1048575" man="1"/>
  </colBreaks>
  <drawing r:id="rId2"/>
</worksheet>
</file>

<file path=xl/worksheets/sheet29.xml><?xml version="1.0" encoding="utf-8"?>
<worksheet xmlns="http://schemas.openxmlformats.org/spreadsheetml/2006/main" xmlns:r="http://schemas.openxmlformats.org/officeDocument/2006/relationships">
  <sheetPr codeName="Sheet29"/>
  <dimension ref="A1"/>
  <sheetViews>
    <sheetView showGridLines="0" workbookViewId="0"/>
  </sheetViews>
  <sheetFormatPr defaultRowHeight="12.75"/>
  <sheetData>
    <row r="1" spans="1:1">
      <c r="A1" s="41" t="s">
        <v>112</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0" orientation="landscape" r:id="rId1"/>
  <drawing r:id="rId2"/>
</worksheet>
</file>

<file path=xl/worksheets/sheet3.xml><?xml version="1.0" encoding="utf-8"?>
<worksheet xmlns="http://schemas.openxmlformats.org/spreadsheetml/2006/main" xmlns:r="http://schemas.openxmlformats.org/officeDocument/2006/relationships">
  <sheetPr codeName="Sheet3"/>
  <dimension ref="A1"/>
  <sheetViews>
    <sheetView showGridLines="0" workbookViewId="0"/>
  </sheetViews>
  <sheetFormatPr defaultRowHeight="12.75"/>
  <sheetData>
    <row r="1" spans="1:1">
      <c r="A1" s="41" t="s">
        <v>112</v>
      </c>
    </row>
  </sheetData>
  <hyperlinks>
    <hyperlink ref="A1" location="Contents!A1" display="Back to Contents"/>
  </hyperlinks>
  <pageMargins left="0.70866141732283472" right="0.70866141732283472" top="0.74803149606299213" bottom="0.74803149606299213" header="0.31496062992125984" footer="0.31496062992125984"/>
  <pageSetup paperSize="9" orientation="landscape" r:id="rId1"/>
  <drawing r:id="rId2"/>
</worksheet>
</file>

<file path=xl/worksheets/sheet30.xml><?xml version="1.0" encoding="utf-8"?>
<worksheet xmlns="http://schemas.openxmlformats.org/spreadsheetml/2006/main" xmlns:r="http://schemas.openxmlformats.org/officeDocument/2006/relationships">
  <sheetPr codeName="Sheet31"/>
  <dimension ref="A1:G172"/>
  <sheetViews>
    <sheetView showGridLines="0" workbookViewId="0"/>
  </sheetViews>
  <sheetFormatPr defaultRowHeight="12.75"/>
  <cols>
    <col min="3" max="3" width="14.140625" customWidth="1"/>
    <col min="4" max="4" width="11.42578125" customWidth="1"/>
    <col min="5" max="5" width="12.28515625" customWidth="1"/>
  </cols>
  <sheetData>
    <row r="1" spans="1:7">
      <c r="A1" s="41" t="s">
        <v>112</v>
      </c>
    </row>
    <row r="2" spans="1:7" ht="25.5">
      <c r="B2" s="82" t="s">
        <v>11</v>
      </c>
      <c r="C2" s="83" t="s">
        <v>138</v>
      </c>
      <c r="D2" s="82" t="s">
        <v>0</v>
      </c>
      <c r="E2" s="107"/>
    </row>
    <row r="3" spans="1:7" ht="15">
      <c r="B3" s="61">
        <v>41486</v>
      </c>
      <c r="C3" s="121">
        <v>478</v>
      </c>
      <c r="D3" s="121"/>
      <c r="E3" s="104"/>
      <c r="G3" s="71" t="s">
        <v>123</v>
      </c>
    </row>
    <row r="4" spans="1:7">
      <c r="B4" s="61">
        <v>41517</v>
      </c>
      <c r="C4" s="121">
        <v>530</v>
      </c>
      <c r="D4" s="121"/>
      <c r="E4" s="105"/>
      <c r="G4" s="41" t="s">
        <v>139</v>
      </c>
    </row>
    <row r="5" spans="1:7">
      <c r="B5" s="61">
        <v>41547</v>
      </c>
      <c r="C5" s="121">
        <v>448</v>
      </c>
      <c r="D5" s="121"/>
      <c r="E5" s="105"/>
    </row>
    <row r="6" spans="1:7">
      <c r="B6" s="61">
        <v>41578</v>
      </c>
      <c r="C6" s="121">
        <v>488</v>
      </c>
      <c r="D6" s="121"/>
      <c r="E6" s="105"/>
    </row>
    <row r="7" spans="1:7">
      <c r="B7" s="61">
        <v>41608</v>
      </c>
      <c r="C7" s="121">
        <v>459</v>
      </c>
      <c r="D7" s="121"/>
      <c r="E7" s="105"/>
    </row>
    <row r="8" spans="1:7">
      <c r="B8" s="61">
        <v>41639</v>
      </c>
      <c r="C8" s="121">
        <v>391</v>
      </c>
      <c r="D8" s="121"/>
      <c r="E8" s="105"/>
    </row>
    <row r="9" spans="1:7">
      <c r="B9" s="61">
        <v>41670</v>
      </c>
      <c r="C9" s="121">
        <v>187</v>
      </c>
      <c r="D9" s="121"/>
      <c r="E9" s="105"/>
    </row>
    <row r="10" spans="1:7">
      <c r="B10" s="61">
        <v>41698</v>
      </c>
      <c r="C10" s="121">
        <v>391</v>
      </c>
      <c r="D10" s="121"/>
      <c r="E10" s="105"/>
    </row>
    <row r="11" spans="1:7">
      <c r="B11" s="61">
        <v>41729</v>
      </c>
      <c r="C11" s="121">
        <v>400</v>
      </c>
      <c r="D11" s="121"/>
      <c r="E11" s="105"/>
    </row>
    <row r="12" spans="1:7">
      <c r="B12" s="61">
        <v>41759</v>
      </c>
      <c r="C12" s="121">
        <v>332</v>
      </c>
      <c r="D12" s="121"/>
      <c r="E12" s="105"/>
    </row>
    <row r="13" spans="1:7">
      <c r="B13" s="61">
        <v>41790</v>
      </c>
      <c r="C13" s="121">
        <v>469</v>
      </c>
      <c r="D13" s="121"/>
      <c r="E13" s="105"/>
    </row>
    <row r="14" spans="1:7">
      <c r="B14" s="61">
        <v>41820</v>
      </c>
      <c r="C14" s="121">
        <v>361</v>
      </c>
      <c r="D14" s="121"/>
      <c r="E14" s="105"/>
    </row>
    <row r="15" spans="1:7">
      <c r="B15" s="61">
        <v>41851</v>
      </c>
      <c r="C15" s="121">
        <v>451</v>
      </c>
      <c r="D15" s="121"/>
      <c r="E15" s="105"/>
    </row>
    <row r="16" spans="1:7">
      <c r="B16" s="61">
        <v>41882</v>
      </c>
      <c r="C16" s="121">
        <v>364</v>
      </c>
      <c r="D16" s="121"/>
      <c r="E16" s="105"/>
    </row>
    <row r="17" spans="2:7">
      <c r="B17" s="61">
        <v>41912</v>
      </c>
      <c r="C17" s="121">
        <v>438</v>
      </c>
      <c r="D17" s="121"/>
      <c r="E17" s="105"/>
    </row>
    <row r="18" spans="2:7">
      <c r="B18" s="61">
        <v>41943</v>
      </c>
      <c r="C18" s="121">
        <v>432</v>
      </c>
      <c r="D18" s="121"/>
      <c r="E18" s="105"/>
    </row>
    <row r="19" spans="2:7">
      <c r="B19" s="61">
        <v>41973</v>
      </c>
      <c r="C19" s="121">
        <v>346</v>
      </c>
      <c r="D19" s="121"/>
      <c r="E19" s="105"/>
    </row>
    <row r="20" spans="2:7">
      <c r="B20" s="61">
        <v>42004</v>
      </c>
      <c r="C20" s="121">
        <v>413</v>
      </c>
      <c r="D20" s="121"/>
      <c r="E20" s="105"/>
    </row>
    <row r="21" spans="2:7">
      <c r="B21" s="61">
        <v>42035</v>
      </c>
      <c r="C21" s="121">
        <v>140</v>
      </c>
      <c r="D21" s="123">
        <v>215.95913978499999</v>
      </c>
      <c r="E21" s="105"/>
    </row>
    <row r="22" spans="2:7">
      <c r="B22" s="61">
        <v>42063</v>
      </c>
      <c r="C22" s="121">
        <v>363</v>
      </c>
      <c r="D22" s="123">
        <v>378.42795698899999</v>
      </c>
      <c r="E22" s="105"/>
    </row>
    <row r="23" spans="2:7">
      <c r="B23" s="61">
        <v>42094</v>
      </c>
      <c r="C23" s="121">
        <v>396</v>
      </c>
      <c r="D23" s="123">
        <v>369.54838709699999</v>
      </c>
      <c r="E23" s="105"/>
    </row>
    <row r="24" spans="2:7">
      <c r="B24" s="61">
        <v>42124</v>
      </c>
      <c r="C24" s="121">
        <v>330</v>
      </c>
      <c r="D24" s="123">
        <v>326.06451612900003</v>
      </c>
      <c r="E24" s="105"/>
    </row>
    <row r="25" spans="2:7">
      <c r="B25" s="61">
        <v>42155</v>
      </c>
      <c r="C25" s="121">
        <v>379</v>
      </c>
      <c r="D25" s="123">
        <v>452.51612903199998</v>
      </c>
      <c r="E25" s="105"/>
    </row>
    <row r="26" spans="2:7">
      <c r="B26" s="61">
        <v>42185</v>
      </c>
      <c r="C26" s="121">
        <v>405</v>
      </c>
      <c r="D26" s="123">
        <v>366.76666666699998</v>
      </c>
      <c r="E26" s="105"/>
      <c r="G26" s="41"/>
    </row>
    <row r="27" spans="2:7">
      <c r="B27" s="61">
        <v>42216</v>
      </c>
      <c r="C27" s="121">
        <v>500</v>
      </c>
      <c r="D27" s="123">
        <v>463.27880423900001</v>
      </c>
      <c r="E27" s="105"/>
    </row>
    <row r="28" spans="2:7">
      <c r="B28" s="61">
        <v>42247</v>
      </c>
      <c r="C28" s="121">
        <v>442</v>
      </c>
      <c r="D28" s="123">
        <v>359.845990911</v>
      </c>
      <c r="E28" s="105"/>
    </row>
    <row r="29" spans="2:7">
      <c r="B29" s="61">
        <v>42277</v>
      </c>
      <c r="C29" s="121">
        <v>402</v>
      </c>
      <c r="D29" s="123">
        <v>431.17471312700002</v>
      </c>
      <c r="E29" s="105"/>
    </row>
    <row r="30" spans="2:7">
      <c r="B30" s="61">
        <v>42308</v>
      </c>
      <c r="C30" s="121">
        <v>475</v>
      </c>
      <c r="D30" s="123">
        <v>435.39250376400003</v>
      </c>
      <c r="E30" s="105"/>
    </row>
    <row r="31" spans="2:7">
      <c r="B31" s="61">
        <v>42338</v>
      </c>
      <c r="C31" s="121">
        <v>444</v>
      </c>
      <c r="D31" s="123">
        <v>353.839130345</v>
      </c>
      <c r="E31" s="105"/>
    </row>
    <row r="32" spans="2:7">
      <c r="B32" s="61">
        <v>42369</v>
      </c>
      <c r="C32" s="121">
        <v>422</v>
      </c>
      <c r="D32" s="123">
        <v>429.65811398099999</v>
      </c>
      <c r="E32" s="105"/>
    </row>
    <row r="33" spans="2:5">
      <c r="B33" s="61">
        <v>42400</v>
      </c>
      <c r="C33" s="121"/>
      <c r="D33" s="123">
        <v>211.229374261</v>
      </c>
      <c r="E33" s="105"/>
    </row>
    <row r="34" spans="2:5">
      <c r="B34" s="61">
        <v>42429</v>
      </c>
      <c r="C34" s="121"/>
      <c r="D34" s="123">
        <v>374.36959632399999</v>
      </c>
      <c r="E34" s="105"/>
    </row>
    <row r="35" spans="2:5">
      <c r="B35" s="61">
        <v>42460</v>
      </c>
      <c r="C35" s="121"/>
      <c r="D35" s="123">
        <v>372.21430227600001</v>
      </c>
      <c r="E35" s="105"/>
    </row>
    <row r="36" spans="2:5">
      <c r="B36" s="61">
        <v>42490</v>
      </c>
      <c r="C36" s="121"/>
      <c r="D36" s="123">
        <v>331.57773160800002</v>
      </c>
      <c r="E36" s="105"/>
    </row>
    <row r="37" spans="2:5">
      <c r="B37" s="61">
        <v>42521</v>
      </c>
      <c r="C37" s="121"/>
      <c r="D37" s="123">
        <v>445.52046905499998</v>
      </c>
      <c r="E37" s="105"/>
    </row>
    <row r="38" spans="2:5">
      <c r="B38" s="61">
        <v>42551</v>
      </c>
      <c r="C38" s="121"/>
      <c r="D38" s="123">
        <v>359.85943519599999</v>
      </c>
      <c r="E38" s="105"/>
    </row>
    <row r="39" spans="2:5">
      <c r="B39" s="61">
        <v>42582</v>
      </c>
      <c r="C39" s="121"/>
      <c r="D39" s="123">
        <v>465.24336692100002</v>
      </c>
      <c r="E39" s="105"/>
    </row>
    <row r="40" spans="2:5">
      <c r="B40" s="61">
        <v>42613</v>
      </c>
      <c r="C40" s="121"/>
      <c r="D40" s="123">
        <v>360.28189218800003</v>
      </c>
      <c r="E40" s="105"/>
    </row>
    <row r="41" spans="2:5">
      <c r="B41" s="61">
        <v>42643</v>
      </c>
      <c r="C41" s="121"/>
      <c r="D41" s="123">
        <v>435.179581638</v>
      </c>
      <c r="E41" s="105"/>
    </row>
    <row r="42" spans="2:5">
      <c r="B42" s="61">
        <v>42674</v>
      </c>
      <c r="C42" s="121"/>
      <c r="D42" s="123">
        <v>437.042252781</v>
      </c>
      <c r="E42" s="105"/>
    </row>
    <row r="43" spans="2:5">
      <c r="B43" s="61">
        <v>42704</v>
      </c>
      <c r="C43" s="121"/>
      <c r="D43" s="123">
        <v>354.29079810799999</v>
      </c>
      <c r="E43" s="105"/>
    </row>
    <row r="44" spans="2:5">
      <c r="B44" s="61">
        <v>42735</v>
      </c>
      <c r="C44" s="121"/>
      <c r="D44" s="123">
        <v>422.65987970499998</v>
      </c>
      <c r="E44" s="105"/>
    </row>
    <row r="45" spans="2:5">
      <c r="B45" s="61">
        <v>42766</v>
      </c>
      <c r="C45" s="121"/>
      <c r="D45" s="123">
        <v>220.35665463999999</v>
      </c>
      <c r="E45" s="105"/>
    </row>
    <row r="46" spans="2:5">
      <c r="B46" s="61">
        <v>42794</v>
      </c>
      <c r="C46" s="121"/>
      <c r="D46" s="123">
        <v>368.76511431199998</v>
      </c>
      <c r="E46" s="105"/>
    </row>
    <row r="47" spans="2:5">
      <c r="B47" s="61">
        <v>42825</v>
      </c>
      <c r="C47" s="121"/>
      <c r="D47" s="123">
        <v>373.20917176</v>
      </c>
      <c r="E47" s="105"/>
    </row>
    <row r="48" spans="2:5">
      <c r="B48" s="61">
        <v>42855</v>
      </c>
      <c r="C48" s="121"/>
      <c r="D48" s="123">
        <v>331.02189347900003</v>
      </c>
      <c r="E48" s="105"/>
    </row>
    <row r="49" spans="2:5">
      <c r="B49" s="61">
        <v>42886</v>
      </c>
      <c r="C49" s="121"/>
      <c r="D49" s="123">
        <v>443.90420897900003</v>
      </c>
      <c r="E49" s="105"/>
    </row>
    <row r="50" spans="2:5">
      <c r="B50" s="61">
        <v>42916</v>
      </c>
      <c r="C50" s="121"/>
      <c r="D50" s="123">
        <v>359.56616330700001</v>
      </c>
      <c r="E50" s="105"/>
    </row>
    <row r="51" spans="2:5">
      <c r="B51" s="61">
        <v>42917</v>
      </c>
      <c r="C51" s="121"/>
      <c r="D51" s="123">
        <v>461.37273174500001</v>
      </c>
      <c r="E51" s="105"/>
    </row>
    <row r="52" spans="2:5">
      <c r="B52" s="61">
        <v>42948</v>
      </c>
      <c r="C52" s="121"/>
      <c r="D52" s="123">
        <v>360.74935522800001</v>
      </c>
      <c r="E52" s="105"/>
    </row>
    <row r="53" spans="2:5">
      <c r="B53" s="61">
        <v>42979</v>
      </c>
      <c r="C53" s="121"/>
      <c r="D53" s="123">
        <v>433.73972667200002</v>
      </c>
      <c r="E53" s="105"/>
    </row>
    <row r="54" spans="2:5">
      <c r="B54" s="61">
        <v>43009</v>
      </c>
      <c r="C54" s="121"/>
      <c r="D54" s="123">
        <v>436.14430642299999</v>
      </c>
      <c r="E54" s="105"/>
    </row>
    <row r="55" spans="2:5">
      <c r="B55" s="61">
        <v>43040</v>
      </c>
      <c r="C55" s="121"/>
      <c r="D55" s="123">
        <v>354.05081106400002</v>
      </c>
      <c r="E55" s="105"/>
    </row>
    <row r="56" spans="2:5">
      <c r="B56" s="61">
        <v>43070</v>
      </c>
      <c r="C56" s="121"/>
      <c r="D56" s="123">
        <v>424.84149396700002</v>
      </c>
      <c r="E56" s="105"/>
    </row>
    <row r="57" spans="2:5">
      <c r="B57" s="61">
        <v>43101</v>
      </c>
      <c r="C57" s="121"/>
      <c r="D57" s="123">
        <v>212.95338968900001</v>
      </c>
      <c r="E57" s="105"/>
    </row>
    <row r="58" spans="2:5">
      <c r="B58" s="61">
        <v>43132</v>
      </c>
      <c r="C58" s="121"/>
      <c r="D58" s="123">
        <v>372.74894299599998</v>
      </c>
      <c r="E58" s="105"/>
    </row>
    <row r="59" spans="2:5">
      <c r="B59" s="61">
        <v>43160</v>
      </c>
      <c r="C59" s="121"/>
      <c r="D59" s="123">
        <v>372.10215977000001</v>
      </c>
      <c r="E59" s="105"/>
    </row>
    <row r="60" spans="2:5">
      <c r="B60" s="61">
        <v>43191</v>
      </c>
      <c r="C60" s="121"/>
      <c r="D60" s="123">
        <v>329.10312131500001</v>
      </c>
      <c r="E60" s="105"/>
    </row>
    <row r="61" spans="2:5">
      <c r="B61" s="61">
        <v>43221</v>
      </c>
      <c r="C61" s="121"/>
      <c r="D61" s="123">
        <v>446.281908923</v>
      </c>
      <c r="E61" s="105"/>
    </row>
    <row r="62" spans="2:5">
      <c r="B62" s="61">
        <v>43252</v>
      </c>
      <c r="C62" s="121"/>
      <c r="D62" s="123">
        <v>355.934647359</v>
      </c>
      <c r="E62" s="105"/>
    </row>
    <row r="63" spans="2:5">
      <c r="B63" s="61">
        <v>43282</v>
      </c>
      <c r="C63" s="121"/>
      <c r="D63" s="123">
        <v>467.40395949100002</v>
      </c>
      <c r="E63" s="105"/>
    </row>
    <row r="64" spans="2:5">
      <c r="B64" s="61">
        <v>43313</v>
      </c>
      <c r="C64" s="121"/>
      <c r="D64" s="123">
        <v>360.64749447200001</v>
      </c>
      <c r="E64" s="105"/>
    </row>
    <row r="65" spans="2:5">
      <c r="B65" s="61">
        <v>43344</v>
      </c>
      <c r="C65" s="121"/>
      <c r="D65" s="123">
        <v>434.58449790200001</v>
      </c>
      <c r="E65" s="105"/>
    </row>
    <row r="66" spans="2:5">
      <c r="B66" s="61">
        <v>43374</v>
      </c>
      <c r="C66" s="121"/>
      <c r="D66" s="123">
        <v>436.179548985</v>
      </c>
      <c r="E66" s="105"/>
    </row>
    <row r="67" spans="2:5">
      <c r="B67" s="61">
        <v>43405</v>
      </c>
      <c r="C67" s="121"/>
      <c r="D67" s="123">
        <v>353.89568304199997</v>
      </c>
      <c r="E67" s="105"/>
    </row>
    <row r="68" spans="2:5">
      <c r="B68" s="61">
        <v>43435</v>
      </c>
      <c r="C68" s="37"/>
      <c r="D68" s="123">
        <v>426.14350855999999</v>
      </c>
      <c r="E68" s="105"/>
    </row>
    <row r="69" spans="2:5">
      <c r="B69" s="61">
        <v>43496</v>
      </c>
      <c r="C69" s="37"/>
      <c r="D69" s="123">
        <v>214.433921957</v>
      </c>
      <c r="E69" s="105"/>
    </row>
    <row r="70" spans="2:5">
      <c r="B70" s="61">
        <v>43524</v>
      </c>
      <c r="C70" s="37"/>
      <c r="D70" s="123">
        <v>372.64709810400001</v>
      </c>
      <c r="E70" s="105"/>
    </row>
    <row r="71" spans="2:5">
      <c r="B71" s="61">
        <v>43555</v>
      </c>
      <c r="C71" s="37"/>
      <c r="D71" s="123">
        <v>373.07311919300003</v>
      </c>
      <c r="E71" s="105"/>
    </row>
    <row r="72" spans="2:5">
      <c r="B72" s="61">
        <v>43585</v>
      </c>
      <c r="C72" s="37"/>
      <c r="D72" s="123">
        <v>330.04428008399998</v>
      </c>
      <c r="E72" s="105"/>
    </row>
    <row r="73" spans="2:5">
      <c r="B73" s="61">
        <v>43616</v>
      </c>
      <c r="C73" s="37"/>
      <c r="D73" s="123">
        <v>445.82287678199998</v>
      </c>
      <c r="E73" s="105"/>
    </row>
    <row r="74" spans="2:5">
      <c r="B74" s="61">
        <v>43646</v>
      </c>
      <c r="C74" s="37"/>
      <c r="D74" s="123">
        <v>359.67103971199998</v>
      </c>
      <c r="E74" s="105"/>
    </row>
    <row r="75" spans="2:5">
      <c r="B75" s="61">
        <v>43677</v>
      </c>
      <c r="C75" s="37"/>
      <c r="D75" s="123">
        <v>462.715359288</v>
      </c>
      <c r="E75" s="105"/>
    </row>
    <row r="76" spans="2:5">
      <c r="B76" s="61">
        <v>43708</v>
      </c>
      <c r="C76" s="37"/>
      <c r="D76" s="123">
        <v>360.84550407</v>
      </c>
      <c r="E76" s="105"/>
    </row>
    <row r="77" spans="2:5">
      <c r="B77" s="61">
        <v>43738</v>
      </c>
      <c r="C77" s="37"/>
      <c r="D77" s="123">
        <v>435.08521891099997</v>
      </c>
      <c r="E77" s="105"/>
    </row>
    <row r="78" spans="2:5">
      <c r="B78" s="61">
        <v>43769</v>
      </c>
      <c r="C78" s="37"/>
      <c r="D78" s="123">
        <v>436.052122457</v>
      </c>
      <c r="E78" s="105"/>
    </row>
    <row r="79" spans="2:5">
      <c r="B79" s="61">
        <v>43799</v>
      </c>
      <c r="C79" s="37"/>
      <c r="D79" s="123">
        <v>354.02088383699999</v>
      </c>
      <c r="E79" s="105"/>
    </row>
    <row r="80" spans="2:5">
      <c r="B80" s="61">
        <v>43830</v>
      </c>
      <c r="C80" s="37"/>
      <c r="D80" s="123">
        <v>423.622541797</v>
      </c>
      <c r="E80" s="105"/>
    </row>
    <row r="81" spans="5:5">
      <c r="E81" s="105"/>
    </row>
    <row r="82" spans="5:5">
      <c r="E82" s="105"/>
    </row>
    <row r="83" spans="5:5">
      <c r="E83" s="105"/>
    </row>
    <row r="84" spans="5:5">
      <c r="E84" s="105"/>
    </row>
    <row r="85" spans="5:5">
      <c r="E85" s="105"/>
    </row>
    <row r="86" spans="5:5">
      <c r="E86" s="105"/>
    </row>
    <row r="87" spans="5:5">
      <c r="E87" s="105"/>
    </row>
    <row r="88" spans="5:5">
      <c r="E88" s="105"/>
    </row>
    <row r="89" spans="5:5">
      <c r="E89" s="105"/>
    </row>
    <row r="90" spans="5:5">
      <c r="E90" s="105"/>
    </row>
    <row r="91" spans="5:5">
      <c r="E91" s="105"/>
    </row>
    <row r="92" spans="5:5">
      <c r="E92" s="105"/>
    </row>
    <row r="93" spans="5:5">
      <c r="E93" s="105"/>
    </row>
    <row r="94" spans="5:5">
      <c r="E94" s="105"/>
    </row>
    <row r="95" spans="5:5">
      <c r="E95" s="105"/>
    </row>
    <row r="96" spans="5:5">
      <c r="E96" s="105"/>
    </row>
    <row r="97" spans="5:5">
      <c r="E97" s="105"/>
    </row>
    <row r="98" spans="5:5">
      <c r="E98" s="105"/>
    </row>
    <row r="99" spans="5:5">
      <c r="E99" s="105"/>
    </row>
    <row r="100" spans="5:5">
      <c r="E100" s="105"/>
    </row>
    <row r="101" spans="5:5">
      <c r="E101" s="105"/>
    </row>
    <row r="102" spans="5:5">
      <c r="E102" s="105"/>
    </row>
    <row r="103" spans="5:5">
      <c r="E103" s="105"/>
    </row>
    <row r="104" spans="5:5">
      <c r="E104" s="105"/>
    </row>
    <row r="105" spans="5:5">
      <c r="E105" s="105"/>
    </row>
    <row r="106" spans="5:5">
      <c r="E106" s="105"/>
    </row>
    <row r="107" spans="5:5">
      <c r="E107" s="106"/>
    </row>
    <row r="108" spans="5:5">
      <c r="E108" s="106"/>
    </row>
    <row r="109" spans="5:5">
      <c r="E109" s="106"/>
    </row>
    <row r="110" spans="5:5">
      <c r="E110" s="106"/>
    </row>
    <row r="111" spans="5:5">
      <c r="E111" s="106"/>
    </row>
    <row r="112" spans="5:5">
      <c r="E112" s="106"/>
    </row>
    <row r="113" spans="5:5">
      <c r="E113" s="106"/>
    </row>
    <row r="114" spans="5:5">
      <c r="E114" s="106"/>
    </row>
    <row r="115" spans="5:5">
      <c r="E115" s="106"/>
    </row>
    <row r="116" spans="5:5">
      <c r="E116" s="106"/>
    </row>
    <row r="117" spans="5:5">
      <c r="E117" s="106"/>
    </row>
    <row r="118" spans="5:5">
      <c r="E118" s="106"/>
    </row>
    <row r="119" spans="5:5">
      <c r="E119" s="106"/>
    </row>
    <row r="120" spans="5:5">
      <c r="E120" s="106"/>
    </row>
    <row r="121" spans="5:5">
      <c r="E121" s="106"/>
    </row>
    <row r="122" spans="5:5">
      <c r="E122" s="106"/>
    </row>
    <row r="123" spans="5:5">
      <c r="E123" s="106"/>
    </row>
    <row r="124" spans="5:5">
      <c r="E124" s="106"/>
    </row>
    <row r="125" spans="5:5">
      <c r="E125" s="106"/>
    </row>
    <row r="126" spans="5:5">
      <c r="E126" s="106"/>
    </row>
    <row r="127" spans="5:5">
      <c r="E127" s="106"/>
    </row>
    <row r="128" spans="5:5">
      <c r="E128" s="106"/>
    </row>
    <row r="129" spans="5:5">
      <c r="E129" s="106"/>
    </row>
    <row r="130" spans="5:5">
      <c r="E130" s="106"/>
    </row>
    <row r="131" spans="5:5">
      <c r="E131" s="106"/>
    </row>
    <row r="132" spans="5:5">
      <c r="E132" s="106"/>
    </row>
    <row r="133" spans="5:5">
      <c r="E133" s="106"/>
    </row>
    <row r="134" spans="5:5">
      <c r="E134" s="106"/>
    </row>
    <row r="135" spans="5:5">
      <c r="E135" s="106"/>
    </row>
    <row r="136" spans="5:5">
      <c r="E136" s="106"/>
    </row>
    <row r="137" spans="5:5">
      <c r="E137" s="106"/>
    </row>
    <row r="138" spans="5:5">
      <c r="E138" s="106"/>
    </row>
    <row r="139" spans="5:5">
      <c r="E139" s="106"/>
    </row>
    <row r="140" spans="5:5">
      <c r="E140" s="106"/>
    </row>
    <row r="141" spans="5:5">
      <c r="E141" s="106"/>
    </row>
    <row r="142" spans="5:5">
      <c r="E142" s="106"/>
    </row>
    <row r="143" spans="5:5">
      <c r="E143" s="106"/>
    </row>
    <row r="144" spans="5:5">
      <c r="E144" s="106"/>
    </row>
    <row r="145" spans="5:5">
      <c r="E145" s="106"/>
    </row>
    <row r="146" spans="5:5">
      <c r="E146" s="106"/>
    </row>
    <row r="147" spans="5:5">
      <c r="E147" s="106"/>
    </row>
    <row r="148" spans="5:5">
      <c r="E148" s="106"/>
    </row>
    <row r="149" spans="5:5">
      <c r="E149" s="106"/>
    </row>
    <row r="150" spans="5:5">
      <c r="E150" s="106"/>
    </row>
    <row r="151" spans="5:5">
      <c r="E151" s="106"/>
    </row>
    <row r="152" spans="5:5">
      <c r="E152" s="106"/>
    </row>
    <row r="153" spans="5:5">
      <c r="E153" s="106"/>
    </row>
    <row r="154" spans="5:5">
      <c r="E154" s="106"/>
    </row>
    <row r="155" spans="5:5">
      <c r="E155" s="106"/>
    </row>
    <row r="156" spans="5:5">
      <c r="E156" s="106"/>
    </row>
    <row r="157" spans="5:5">
      <c r="E157" s="106"/>
    </row>
    <row r="158" spans="5:5">
      <c r="E158" s="106"/>
    </row>
    <row r="159" spans="5:5">
      <c r="E159" s="106"/>
    </row>
    <row r="160" spans="5:5">
      <c r="E160" s="106"/>
    </row>
    <row r="161" spans="5:5">
      <c r="E161" s="106"/>
    </row>
    <row r="162" spans="5:5">
      <c r="E162" s="106"/>
    </row>
    <row r="163" spans="5:5">
      <c r="E163" s="106"/>
    </row>
    <row r="164" spans="5:5">
      <c r="E164" s="106"/>
    </row>
    <row r="165" spans="5:5">
      <c r="E165" s="106"/>
    </row>
    <row r="166" spans="5:5">
      <c r="E166" s="106"/>
    </row>
    <row r="167" spans="5:5">
      <c r="E167" s="106"/>
    </row>
    <row r="168" spans="5:5">
      <c r="E168" s="106"/>
    </row>
    <row r="169" spans="5:5">
      <c r="E169" s="106"/>
    </row>
    <row r="170" spans="5:5">
      <c r="E170" s="106"/>
    </row>
    <row r="171" spans="5:5">
      <c r="E171" s="106"/>
    </row>
    <row r="172" spans="5:5">
      <c r="E172" s="106"/>
    </row>
  </sheetData>
  <hyperlinks>
    <hyperlink ref="A1" location="Contents!A1" display="Back to Contents"/>
    <hyperlink ref="G4" r:id="rId1"/>
  </hyperlinks>
  <pageMargins left="0.70866141732283472" right="0.70866141732283472" top="0.74803149606299213" bottom="0.74803149606299213" header="0.31496062992125984" footer="0.31496062992125984"/>
  <pageSetup paperSize="9" orientation="portrait" r:id="rId2"/>
  <colBreaks count="1" manualBreakCount="1">
    <brk id="5" max="1048575" man="1"/>
  </colBreaks>
  <drawing r:id="rId3"/>
</worksheet>
</file>

<file path=xl/worksheets/sheet31.xml><?xml version="1.0" encoding="utf-8"?>
<worksheet xmlns="http://schemas.openxmlformats.org/spreadsheetml/2006/main" xmlns:r="http://schemas.openxmlformats.org/officeDocument/2006/relationships">
  <sheetPr codeName="Sheet32"/>
  <dimension ref="A1"/>
  <sheetViews>
    <sheetView showGridLines="0" workbookViewId="0"/>
  </sheetViews>
  <sheetFormatPr defaultRowHeight="12.75"/>
  <sheetData>
    <row r="1" spans="1:1">
      <c r="A1" s="41" t="s">
        <v>112</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0" orientation="landscape" r:id="rId1"/>
  <drawing r:id="rId2"/>
</worksheet>
</file>

<file path=xl/worksheets/sheet32.xml><?xml version="1.0" encoding="utf-8"?>
<worksheet xmlns="http://schemas.openxmlformats.org/spreadsheetml/2006/main" xmlns:r="http://schemas.openxmlformats.org/officeDocument/2006/relationships">
  <sheetPr codeName="Sheet33"/>
  <dimension ref="A1"/>
  <sheetViews>
    <sheetView showGridLines="0" workbookViewId="0"/>
  </sheetViews>
  <sheetFormatPr defaultRowHeight="12.75"/>
  <sheetData>
    <row r="1" spans="1:1">
      <c r="A1" s="41" t="s">
        <v>112</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0" orientation="landscape" r:id="rId1"/>
  <drawing r:id="rId2"/>
</worksheet>
</file>

<file path=xl/worksheets/sheet33.xml><?xml version="1.0" encoding="utf-8"?>
<worksheet xmlns="http://schemas.openxmlformats.org/spreadsheetml/2006/main" xmlns:r="http://schemas.openxmlformats.org/officeDocument/2006/relationships">
  <sheetPr codeName="Sheet34"/>
  <dimension ref="A1"/>
  <sheetViews>
    <sheetView showGridLines="0" workbookViewId="0"/>
  </sheetViews>
  <sheetFormatPr defaultRowHeight="12.75"/>
  <sheetData>
    <row r="1" spans="1:1">
      <c r="A1" s="41" t="s">
        <v>112</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0" orientation="landscape" r:id="rId1"/>
  <drawing r:id="rId2"/>
</worksheet>
</file>

<file path=xl/worksheets/sheet34.xml><?xml version="1.0" encoding="utf-8"?>
<worksheet xmlns="http://schemas.openxmlformats.org/spreadsheetml/2006/main" xmlns:r="http://schemas.openxmlformats.org/officeDocument/2006/relationships">
  <sheetPr codeName="Sheet35"/>
  <dimension ref="A1:K295"/>
  <sheetViews>
    <sheetView showGridLines="0" workbookViewId="0"/>
  </sheetViews>
  <sheetFormatPr defaultRowHeight="12.75"/>
  <cols>
    <col min="5" max="5" width="10.7109375" customWidth="1"/>
  </cols>
  <sheetData>
    <row r="1" spans="1:11">
      <c r="A1" s="41" t="s">
        <v>112</v>
      </c>
    </row>
    <row r="2" spans="1:11">
      <c r="C2" s="156" t="s">
        <v>69</v>
      </c>
      <c r="D2" s="156"/>
      <c r="E2" s="156"/>
      <c r="I2" s="85" t="s">
        <v>38</v>
      </c>
      <c r="J2" s="85" t="s">
        <v>37</v>
      </c>
      <c r="K2" s="85" t="s">
        <v>31</v>
      </c>
    </row>
    <row r="3" spans="1:11" ht="25.5">
      <c r="B3" s="84" t="s">
        <v>11</v>
      </c>
      <c r="C3" s="85" t="s">
        <v>35</v>
      </c>
      <c r="D3" s="85" t="s">
        <v>36</v>
      </c>
      <c r="E3" s="85" t="s">
        <v>68</v>
      </c>
      <c r="F3" s="85" t="s">
        <v>38</v>
      </c>
      <c r="G3" s="85" t="s">
        <v>37</v>
      </c>
      <c r="H3" s="85" t="s">
        <v>31</v>
      </c>
      <c r="I3" s="85" t="s">
        <v>0</v>
      </c>
      <c r="J3" s="85" t="s">
        <v>0</v>
      </c>
      <c r="K3" s="85" t="s">
        <v>0</v>
      </c>
    </row>
    <row r="4" spans="1:11">
      <c r="B4" s="61">
        <v>36981</v>
      </c>
      <c r="C4" s="40">
        <v>33</v>
      </c>
      <c r="D4" s="40">
        <v>201</v>
      </c>
      <c r="E4" s="40"/>
      <c r="F4" s="40"/>
      <c r="G4" s="40">
        <f>SUM(C4:E4)</f>
        <v>234</v>
      </c>
      <c r="H4" s="40">
        <f>SUM(F4,G4)</f>
        <v>234</v>
      </c>
      <c r="I4" s="40"/>
      <c r="J4" s="40"/>
      <c r="K4" s="40"/>
    </row>
    <row r="5" spans="1:11">
      <c r="B5" s="61">
        <v>37011</v>
      </c>
      <c r="C5" s="40">
        <v>86</v>
      </c>
      <c r="D5" s="40">
        <v>543</v>
      </c>
      <c r="E5" s="40"/>
      <c r="F5" s="40"/>
      <c r="G5" s="40">
        <f t="shared" ref="G5:G68" si="0">SUM(C5:E5)</f>
        <v>629</v>
      </c>
      <c r="H5" s="40">
        <f t="shared" ref="H5:H68" si="1">SUM(F5,G5)</f>
        <v>629</v>
      </c>
      <c r="I5" s="40"/>
      <c r="J5" s="40"/>
      <c r="K5" s="40"/>
    </row>
    <row r="6" spans="1:11">
      <c r="B6" s="61">
        <v>37042</v>
      </c>
      <c r="C6" s="40">
        <v>178</v>
      </c>
      <c r="D6" s="40">
        <v>901</v>
      </c>
      <c r="E6" s="40"/>
      <c r="F6" s="40"/>
      <c r="G6" s="40">
        <f t="shared" si="0"/>
        <v>1079</v>
      </c>
      <c r="H6" s="40">
        <f t="shared" si="1"/>
        <v>1079</v>
      </c>
      <c r="I6" s="40"/>
      <c r="J6" s="40"/>
      <c r="K6" s="40"/>
    </row>
    <row r="7" spans="1:11">
      <c r="B7" s="61">
        <v>37072</v>
      </c>
      <c r="C7" s="40">
        <v>235</v>
      </c>
      <c r="D7" s="40">
        <v>887</v>
      </c>
      <c r="E7" s="40"/>
      <c r="F7" s="40"/>
      <c r="G7" s="40">
        <f t="shared" si="0"/>
        <v>1122</v>
      </c>
      <c r="H7" s="40">
        <f t="shared" si="1"/>
        <v>1122</v>
      </c>
      <c r="I7" s="40"/>
      <c r="J7" s="40"/>
      <c r="K7" s="40"/>
    </row>
    <row r="8" spans="1:11">
      <c r="B8" s="61">
        <v>37103</v>
      </c>
      <c r="C8" s="40">
        <v>235</v>
      </c>
      <c r="D8" s="40">
        <v>933</v>
      </c>
      <c r="E8" s="40"/>
      <c r="F8" s="40"/>
      <c r="G8" s="40">
        <f t="shared" si="0"/>
        <v>1168</v>
      </c>
      <c r="H8" s="40">
        <f t="shared" si="1"/>
        <v>1168</v>
      </c>
      <c r="I8" s="40"/>
      <c r="J8" s="40"/>
      <c r="K8" s="40"/>
    </row>
    <row r="9" spans="1:11">
      <c r="B9" s="61">
        <v>37134</v>
      </c>
      <c r="C9" s="40">
        <v>345</v>
      </c>
      <c r="D9" s="40">
        <v>1137</v>
      </c>
      <c r="E9" s="40"/>
      <c r="F9" s="40"/>
      <c r="G9" s="40">
        <f t="shared" si="0"/>
        <v>1482</v>
      </c>
      <c r="H9" s="40">
        <f t="shared" si="1"/>
        <v>1482</v>
      </c>
      <c r="I9" s="40"/>
      <c r="J9" s="40"/>
      <c r="K9" s="40"/>
    </row>
    <row r="10" spans="1:11">
      <c r="B10" s="61">
        <v>37164</v>
      </c>
      <c r="C10" s="40">
        <v>297</v>
      </c>
      <c r="D10" s="40">
        <v>926</v>
      </c>
      <c r="E10" s="40"/>
      <c r="F10" s="40"/>
      <c r="G10" s="40">
        <f t="shared" si="0"/>
        <v>1223</v>
      </c>
      <c r="H10" s="40">
        <f t="shared" si="1"/>
        <v>1223</v>
      </c>
      <c r="I10" s="40"/>
      <c r="J10" s="40"/>
      <c r="K10" s="40"/>
    </row>
    <row r="11" spans="1:11">
      <c r="B11" s="61">
        <v>37195</v>
      </c>
      <c r="C11" s="40">
        <v>417</v>
      </c>
      <c r="D11" s="40">
        <v>850</v>
      </c>
      <c r="E11" s="40"/>
      <c r="F11" s="40"/>
      <c r="G11" s="40">
        <f t="shared" si="0"/>
        <v>1267</v>
      </c>
      <c r="H11" s="40">
        <f t="shared" si="1"/>
        <v>1267</v>
      </c>
      <c r="I11" s="40"/>
      <c r="J11" s="40"/>
      <c r="K11" s="40"/>
    </row>
    <row r="12" spans="1:11">
      <c r="B12" s="61">
        <v>37225</v>
      </c>
      <c r="C12" s="40">
        <v>489</v>
      </c>
      <c r="D12" s="40">
        <v>939</v>
      </c>
      <c r="E12" s="40"/>
      <c r="F12" s="40"/>
      <c r="G12" s="40">
        <f t="shared" si="0"/>
        <v>1428</v>
      </c>
      <c r="H12" s="40">
        <f t="shared" si="1"/>
        <v>1428</v>
      </c>
      <c r="I12" s="40"/>
      <c r="J12" s="40"/>
      <c r="K12" s="40"/>
    </row>
    <row r="13" spans="1:11">
      <c r="B13" s="61">
        <v>37256</v>
      </c>
      <c r="C13" s="40">
        <v>352</v>
      </c>
      <c r="D13" s="40">
        <v>661</v>
      </c>
      <c r="E13" s="40"/>
      <c r="F13" s="40"/>
      <c r="G13" s="40">
        <f t="shared" si="0"/>
        <v>1013</v>
      </c>
      <c r="H13" s="40">
        <f t="shared" si="1"/>
        <v>1013</v>
      </c>
      <c r="I13" s="40"/>
      <c r="J13" s="40"/>
      <c r="K13" s="40"/>
    </row>
    <row r="14" spans="1:11">
      <c r="B14" s="61">
        <v>37287</v>
      </c>
      <c r="C14" s="40">
        <v>389</v>
      </c>
      <c r="D14" s="40">
        <v>754</v>
      </c>
      <c r="E14" s="40"/>
      <c r="F14" s="40"/>
      <c r="G14" s="40">
        <f t="shared" si="0"/>
        <v>1143</v>
      </c>
      <c r="H14" s="40">
        <f t="shared" si="1"/>
        <v>1143</v>
      </c>
      <c r="I14" s="40"/>
      <c r="J14" s="40"/>
      <c r="K14" s="40"/>
    </row>
    <row r="15" spans="1:11">
      <c r="B15" s="61">
        <v>37315</v>
      </c>
      <c r="C15" s="40">
        <v>555</v>
      </c>
      <c r="D15" s="40">
        <v>914</v>
      </c>
      <c r="E15" s="40"/>
      <c r="F15" s="40"/>
      <c r="G15" s="40">
        <f t="shared" si="0"/>
        <v>1469</v>
      </c>
      <c r="H15" s="40">
        <f t="shared" si="1"/>
        <v>1469</v>
      </c>
      <c r="I15" s="40"/>
      <c r="J15" s="40"/>
      <c r="K15" s="40"/>
    </row>
    <row r="16" spans="1:11">
      <c r="B16" s="61">
        <v>37346</v>
      </c>
      <c r="C16" s="40">
        <v>622</v>
      </c>
      <c r="D16" s="40">
        <v>998</v>
      </c>
      <c r="E16" s="40"/>
      <c r="F16" s="40"/>
      <c r="G16" s="40">
        <f t="shared" si="0"/>
        <v>1620</v>
      </c>
      <c r="H16" s="40">
        <f t="shared" si="1"/>
        <v>1620</v>
      </c>
      <c r="I16" s="40"/>
      <c r="J16" s="40"/>
      <c r="K16" s="40"/>
    </row>
    <row r="17" spans="2:11">
      <c r="B17" s="61">
        <v>37376</v>
      </c>
      <c r="C17" s="40">
        <v>517</v>
      </c>
      <c r="D17" s="40">
        <v>982</v>
      </c>
      <c r="E17" s="40"/>
      <c r="F17" s="40"/>
      <c r="G17" s="40">
        <f t="shared" si="0"/>
        <v>1499</v>
      </c>
      <c r="H17" s="40">
        <f t="shared" si="1"/>
        <v>1499</v>
      </c>
      <c r="I17" s="40"/>
      <c r="J17" s="40"/>
      <c r="K17" s="40"/>
    </row>
    <row r="18" spans="2:11">
      <c r="B18" s="61">
        <v>37407</v>
      </c>
      <c r="C18" s="40">
        <v>710</v>
      </c>
      <c r="D18" s="40">
        <v>1208</v>
      </c>
      <c r="E18" s="40"/>
      <c r="F18" s="40"/>
      <c r="G18" s="40">
        <f t="shared" si="0"/>
        <v>1918</v>
      </c>
      <c r="H18" s="40">
        <f t="shared" si="1"/>
        <v>1918</v>
      </c>
      <c r="I18" s="40"/>
      <c r="J18" s="40"/>
      <c r="K18" s="40"/>
    </row>
    <row r="19" spans="2:11">
      <c r="B19" s="61">
        <v>37437</v>
      </c>
      <c r="C19" s="40">
        <v>659</v>
      </c>
      <c r="D19" s="40">
        <v>1029</v>
      </c>
      <c r="E19" s="40"/>
      <c r="F19" s="40"/>
      <c r="G19" s="40">
        <f t="shared" si="0"/>
        <v>1688</v>
      </c>
      <c r="H19" s="40">
        <f t="shared" si="1"/>
        <v>1688</v>
      </c>
      <c r="I19" s="40"/>
      <c r="J19" s="40"/>
      <c r="K19" s="40"/>
    </row>
    <row r="20" spans="2:11">
      <c r="B20" s="61">
        <v>37468</v>
      </c>
      <c r="C20" s="40">
        <v>700</v>
      </c>
      <c r="D20" s="40">
        <v>1023</v>
      </c>
      <c r="E20" s="40"/>
      <c r="F20" s="40"/>
      <c r="G20" s="40">
        <f t="shared" si="0"/>
        <v>1723</v>
      </c>
      <c r="H20" s="40">
        <f t="shared" si="1"/>
        <v>1723</v>
      </c>
      <c r="I20" s="40"/>
      <c r="J20" s="40"/>
      <c r="K20" s="40"/>
    </row>
    <row r="21" spans="2:11">
      <c r="B21" s="61">
        <v>37499</v>
      </c>
      <c r="C21" s="40">
        <v>745</v>
      </c>
      <c r="D21" s="40">
        <v>919</v>
      </c>
      <c r="E21" s="40"/>
      <c r="F21" s="40"/>
      <c r="G21" s="40">
        <f t="shared" si="0"/>
        <v>1664</v>
      </c>
      <c r="H21" s="40">
        <f t="shared" si="1"/>
        <v>1664</v>
      </c>
      <c r="I21" s="40"/>
      <c r="J21" s="40"/>
      <c r="K21" s="40"/>
    </row>
    <row r="22" spans="2:11">
      <c r="B22" s="61">
        <v>37529</v>
      </c>
      <c r="C22" s="40">
        <v>707</v>
      </c>
      <c r="D22" s="40">
        <v>780</v>
      </c>
      <c r="E22" s="40"/>
      <c r="F22" s="40"/>
      <c r="G22" s="40">
        <f t="shared" si="0"/>
        <v>1487</v>
      </c>
      <c r="H22" s="40">
        <f t="shared" si="1"/>
        <v>1487</v>
      </c>
      <c r="I22" s="40"/>
      <c r="J22" s="40"/>
      <c r="K22" s="40"/>
    </row>
    <row r="23" spans="2:11">
      <c r="B23" s="61">
        <v>37560</v>
      </c>
      <c r="C23" s="40">
        <v>735</v>
      </c>
      <c r="D23" s="40">
        <v>782</v>
      </c>
      <c r="E23" s="40"/>
      <c r="F23" s="40"/>
      <c r="G23" s="40">
        <f t="shared" si="0"/>
        <v>1517</v>
      </c>
      <c r="H23" s="40">
        <f t="shared" si="1"/>
        <v>1517</v>
      </c>
      <c r="I23" s="40"/>
      <c r="J23" s="40"/>
      <c r="K23" s="40"/>
    </row>
    <row r="24" spans="2:11">
      <c r="B24" s="61">
        <v>37590</v>
      </c>
      <c r="C24" s="40">
        <v>778</v>
      </c>
      <c r="D24" s="40">
        <v>762</v>
      </c>
      <c r="E24" s="40"/>
      <c r="F24" s="40"/>
      <c r="G24" s="40">
        <f t="shared" si="0"/>
        <v>1540</v>
      </c>
      <c r="H24" s="40">
        <f t="shared" si="1"/>
        <v>1540</v>
      </c>
      <c r="I24" s="40"/>
      <c r="J24" s="40"/>
      <c r="K24" s="40"/>
    </row>
    <row r="25" spans="2:11">
      <c r="B25" s="61">
        <v>37621</v>
      </c>
      <c r="C25" s="40">
        <v>611</v>
      </c>
      <c r="D25" s="40">
        <v>629</v>
      </c>
      <c r="E25" s="40"/>
      <c r="F25" s="40"/>
      <c r="G25" s="40">
        <f t="shared" si="0"/>
        <v>1240</v>
      </c>
      <c r="H25" s="40">
        <f t="shared" si="1"/>
        <v>1240</v>
      </c>
      <c r="I25" s="40"/>
      <c r="J25" s="40"/>
      <c r="K25" s="40"/>
    </row>
    <row r="26" spans="2:11">
      <c r="B26" s="61">
        <v>37652</v>
      </c>
      <c r="C26" s="40">
        <v>555</v>
      </c>
      <c r="D26" s="40">
        <v>608</v>
      </c>
      <c r="E26" s="40"/>
      <c r="F26" s="40"/>
      <c r="G26" s="40">
        <f t="shared" si="0"/>
        <v>1163</v>
      </c>
      <c r="H26" s="40">
        <f t="shared" si="1"/>
        <v>1163</v>
      </c>
      <c r="I26" s="40"/>
      <c r="J26" s="40"/>
      <c r="K26" s="40"/>
    </row>
    <row r="27" spans="2:11">
      <c r="B27" s="61">
        <v>37680</v>
      </c>
      <c r="C27" s="40">
        <v>751</v>
      </c>
      <c r="D27" s="40">
        <v>732</v>
      </c>
      <c r="E27" s="40"/>
      <c r="F27" s="40"/>
      <c r="G27" s="40">
        <f t="shared" si="0"/>
        <v>1483</v>
      </c>
      <c r="H27" s="40">
        <f t="shared" si="1"/>
        <v>1483</v>
      </c>
      <c r="I27" s="40"/>
      <c r="J27" s="40"/>
      <c r="K27" s="40"/>
    </row>
    <row r="28" spans="2:11">
      <c r="B28" s="61">
        <v>37711</v>
      </c>
      <c r="C28" s="40">
        <v>791</v>
      </c>
      <c r="D28" s="40">
        <v>735</v>
      </c>
      <c r="E28" s="40"/>
      <c r="F28" s="40"/>
      <c r="G28" s="40">
        <f t="shared" si="0"/>
        <v>1526</v>
      </c>
      <c r="H28" s="40">
        <f t="shared" si="1"/>
        <v>1526</v>
      </c>
      <c r="I28" s="40"/>
      <c r="J28" s="40"/>
      <c r="K28" s="40"/>
    </row>
    <row r="29" spans="2:11">
      <c r="B29" s="61">
        <v>37741</v>
      </c>
      <c r="C29" s="40">
        <v>744</v>
      </c>
      <c r="D29" s="40">
        <v>656</v>
      </c>
      <c r="E29" s="40"/>
      <c r="F29" s="40"/>
      <c r="G29" s="40">
        <f t="shared" si="0"/>
        <v>1400</v>
      </c>
      <c r="H29" s="40">
        <f t="shared" si="1"/>
        <v>1400</v>
      </c>
      <c r="I29" s="40"/>
      <c r="J29" s="40"/>
      <c r="K29" s="40"/>
    </row>
    <row r="30" spans="2:11">
      <c r="B30" s="61">
        <v>37772</v>
      </c>
      <c r="C30" s="40">
        <v>853</v>
      </c>
      <c r="D30" s="40">
        <v>821</v>
      </c>
      <c r="E30" s="40"/>
      <c r="F30" s="40"/>
      <c r="G30" s="40">
        <f t="shared" si="0"/>
        <v>1674</v>
      </c>
      <c r="H30" s="40">
        <f t="shared" si="1"/>
        <v>1674</v>
      </c>
      <c r="I30" s="40"/>
      <c r="J30" s="40"/>
      <c r="K30" s="40"/>
    </row>
    <row r="31" spans="2:11">
      <c r="B31" s="61">
        <v>37802</v>
      </c>
      <c r="C31" s="40">
        <v>848</v>
      </c>
      <c r="D31" s="40">
        <v>787</v>
      </c>
      <c r="E31" s="40"/>
      <c r="F31" s="40"/>
      <c r="G31" s="40">
        <f t="shared" si="0"/>
        <v>1635</v>
      </c>
      <c r="H31" s="40">
        <f t="shared" si="1"/>
        <v>1635</v>
      </c>
      <c r="I31" s="40"/>
      <c r="J31" s="40"/>
      <c r="K31" s="40"/>
    </row>
    <row r="32" spans="2:11">
      <c r="B32" s="61">
        <v>37833</v>
      </c>
      <c r="C32" s="40">
        <v>938</v>
      </c>
      <c r="D32" s="40">
        <v>887</v>
      </c>
      <c r="E32" s="40"/>
      <c r="F32" s="40"/>
      <c r="G32" s="40">
        <f t="shared" si="0"/>
        <v>1825</v>
      </c>
      <c r="H32" s="40">
        <f t="shared" si="1"/>
        <v>1825</v>
      </c>
      <c r="I32" s="40"/>
      <c r="J32" s="40"/>
      <c r="K32" s="40"/>
    </row>
    <row r="33" spans="2:11">
      <c r="B33" s="61">
        <v>37864</v>
      </c>
      <c r="C33" s="40">
        <v>898</v>
      </c>
      <c r="D33" s="40">
        <v>793</v>
      </c>
      <c r="E33" s="40"/>
      <c r="F33" s="40"/>
      <c r="G33" s="40">
        <f t="shared" si="0"/>
        <v>1691</v>
      </c>
      <c r="H33" s="40">
        <f t="shared" si="1"/>
        <v>1691</v>
      </c>
      <c r="I33" s="40"/>
      <c r="J33" s="40"/>
      <c r="K33" s="40"/>
    </row>
    <row r="34" spans="2:11">
      <c r="B34" s="61">
        <v>37894</v>
      </c>
      <c r="C34" s="40">
        <v>827</v>
      </c>
      <c r="D34" s="40">
        <v>843</v>
      </c>
      <c r="E34" s="40"/>
      <c r="F34" s="40"/>
      <c r="G34" s="40">
        <f t="shared" si="0"/>
        <v>1670</v>
      </c>
      <c r="H34" s="40">
        <f t="shared" si="1"/>
        <v>1670</v>
      </c>
      <c r="I34" s="40"/>
      <c r="J34" s="40"/>
      <c r="K34" s="40"/>
    </row>
    <row r="35" spans="2:11">
      <c r="B35" s="61">
        <v>37925</v>
      </c>
      <c r="C35" s="40">
        <v>761</v>
      </c>
      <c r="D35" s="40">
        <v>804</v>
      </c>
      <c r="E35" s="40"/>
      <c r="F35" s="40"/>
      <c r="G35" s="40">
        <f t="shared" si="0"/>
        <v>1565</v>
      </c>
      <c r="H35" s="40">
        <f t="shared" si="1"/>
        <v>1565</v>
      </c>
      <c r="I35" s="40"/>
      <c r="J35" s="40"/>
      <c r="K35" s="40"/>
    </row>
    <row r="36" spans="2:11">
      <c r="B36" s="61">
        <v>37955</v>
      </c>
      <c r="C36" s="40">
        <v>781</v>
      </c>
      <c r="D36" s="40">
        <v>765</v>
      </c>
      <c r="E36" s="40"/>
      <c r="F36" s="40"/>
      <c r="G36" s="40">
        <f t="shared" si="0"/>
        <v>1546</v>
      </c>
      <c r="H36" s="40">
        <f t="shared" si="1"/>
        <v>1546</v>
      </c>
      <c r="I36" s="40"/>
      <c r="J36" s="40"/>
      <c r="K36" s="40"/>
    </row>
    <row r="37" spans="2:11">
      <c r="B37" s="61">
        <v>37986</v>
      </c>
      <c r="C37" s="40">
        <v>618</v>
      </c>
      <c r="D37" s="40">
        <v>721</v>
      </c>
      <c r="E37" s="40"/>
      <c r="F37" s="40"/>
      <c r="G37" s="40">
        <f t="shared" si="0"/>
        <v>1339</v>
      </c>
      <c r="H37" s="40">
        <f t="shared" si="1"/>
        <v>1339</v>
      </c>
      <c r="I37" s="40"/>
      <c r="J37" s="40"/>
      <c r="K37" s="40"/>
    </row>
    <row r="38" spans="2:11">
      <c r="B38" s="61">
        <v>38017</v>
      </c>
      <c r="C38" s="40">
        <v>530</v>
      </c>
      <c r="D38" s="40">
        <v>610</v>
      </c>
      <c r="E38" s="40"/>
      <c r="F38" s="40"/>
      <c r="G38" s="40">
        <f t="shared" si="0"/>
        <v>1140</v>
      </c>
      <c r="H38" s="40">
        <f t="shared" si="1"/>
        <v>1140</v>
      </c>
      <c r="I38" s="40"/>
      <c r="J38" s="40"/>
      <c r="K38" s="40"/>
    </row>
    <row r="39" spans="2:11">
      <c r="B39" s="61">
        <v>38046</v>
      </c>
      <c r="C39" s="40">
        <v>713</v>
      </c>
      <c r="D39" s="40">
        <v>809</v>
      </c>
      <c r="E39" s="40"/>
      <c r="F39" s="40"/>
      <c r="G39" s="40">
        <f t="shared" si="0"/>
        <v>1522</v>
      </c>
      <c r="H39" s="40">
        <f t="shared" si="1"/>
        <v>1522</v>
      </c>
      <c r="I39" s="40"/>
      <c r="J39" s="40"/>
      <c r="K39" s="40"/>
    </row>
    <row r="40" spans="2:11">
      <c r="B40" s="61">
        <v>38077</v>
      </c>
      <c r="C40" s="40">
        <v>944</v>
      </c>
      <c r="D40" s="40">
        <v>873</v>
      </c>
      <c r="E40" s="40"/>
      <c r="F40" s="40"/>
      <c r="G40" s="40">
        <f t="shared" si="0"/>
        <v>1817</v>
      </c>
      <c r="H40" s="40">
        <f t="shared" si="1"/>
        <v>1817</v>
      </c>
      <c r="I40" s="40"/>
      <c r="J40" s="40"/>
      <c r="K40" s="40"/>
    </row>
    <row r="41" spans="2:11">
      <c r="B41" s="61">
        <v>38107</v>
      </c>
      <c r="C41" s="40">
        <v>756</v>
      </c>
      <c r="D41" s="40">
        <v>646</v>
      </c>
      <c r="E41" s="40"/>
      <c r="F41" s="40"/>
      <c r="G41" s="40">
        <f t="shared" si="0"/>
        <v>1402</v>
      </c>
      <c r="H41" s="40">
        <f t="shared" si="1"/>
        <v>1402</v>
      </c>
      <c r="I41" s="40"/>
      <c r="J41" s="40"/>
      <c r="K41" s="40"/>
    </row>
    <row r="42" spans="2:11">
      <c r="B42" s="61">
        <v>38138</v>
      </c>
      <c r="C42" s="40">
        <v>853</v>
      </c>
      <c r="D42" s="40">
        <v>747</v>
      </c>
      <c r="E42" s="40"/>
      <c r="F42" s="40"/>
      <c r="G42" s="40">
        <f t="shared" si="0"/>
        <v>1600</v>
      </c>
      <c r="H42" s="40">
        <f t="shared" si="1"/>
        <v>1600</v>
      </c>
      <c r="I42" s="40"/>
      <c r="J42" s="40"/>
      <c r="K42" s="40"/>
    </row>
    <row r="43" spans="2:11">
      <c r="B43" s="61">
        <v>38168</v>
      </c>
      <c r="C43" s="40">
        <v>883</v>
      </c>
      <c r="D43" s="40">
        <v>747</v>
      </c>
      <c r="E43" s="40"/>
      <c r="F43" s="40"/>
      <c r="G43" s="40">
        <f t="shared" si="0"/>
        <v>1630</v>
      </c>
      <c r="H43" s="40">
        <f t="shared" si="1"/>
        <v>1630</v>
      </c>
      <c r="I43" s="40"/>
      <c r="J43" s="40"/>
      <c r="K43" s="40"/>
    </row>
    <row r="44" spans="2:11">
      <c r="B44" s="61">
        <v>38199</v>
      </c>
      <c r="C44" s="40">
        <v>880</v>
      </c>
      <c r="D44" s="40">
        <v>842</v>
      </c>
      <c r="E44" s="40"/>
      <c r="F44" s="40"/>
      <c r="G44" s="40">
        <f t="shared" si="0"/>
        <v>1722</v>
      </c>
      <c r="H44" s="40">
        <f t="shared" si="1"/>
        <v>1722</v>
      </c>
      <c r="I44" s="40"/>
      <c r="J44" s="40"/>
      <c r="K44" s="40"/>
    </row>
    <row r="45" spans="2:11">
      <c r="B45" s="61">
        <v>38230</v>
      </c>
      <c r="C45" s="40">
        <v>873</v>
      </c>
      <c r="D45" s="40">
        <v>849</v>
      </c>
      <c r="E45" s="40"/>
      <c r="F45" s="40"/>
      <c r="G45" s="40">
        <f t="shared" si="0"/>
        <v>1722</v>
      </c>
      <c r="H45" s="40">
        <f t="shared" si="1"/>
        <v>1722</v>
      </c>
      <c r="I45" s="40"/>
      <c r="J45" s="40"/>
      <c r="K45" s="40"/>
    </row>
    <row r="46" spans="2:11">
      <c r="B46" s="61">
        <v>38260</v>
      </c>
      <c r="C46" s="40">
        <v>851</v>
      </c>
      <c r="D46" s="40">
        <v>773</v>
      </c>
      <c r="E46" s="40"/>
      <c r="F46" s="40"/>
      <c r="G46" s="40">
        <f t="shared" si="0"/>
        <v>1624</v>
      </c>
      <c r="H46" s="40">
        <f t="shared" si="1"/>
        <v>1624</v>
      </c>
      <c r="I46" s="40"/>
      <c r="J46" s="40"/>
      <c r="K46" s="40"/>
    </row>
    <row r="47" spans="2:11">
      <c r="B47" s="61">
        <v>38291</v>
      </c>
      <c r="C47" s="40">
        <v>779</v>
      </c>
      <c r="D47" s="40">
        <v>672</v>
      </c>
      <c r="E47" s="40"/>
      <c r="F47" s="40"/>
      <c r="G47" s="40">
        <f t="shared" si="0"/>
        <v>1451</v>
      </c>
      <c r="H47" s="40">
        <f t="shared" si="1"/>
        <v>1451</v>
      </c>
      <c r="I47" s="40"/>
      <c r="J47" s="40"/>
      <c r="K47" s="40"/>
    </row>
    <row r="48" spans="2:11">
      <c r="B48" s="61">
        <v>38321</v>
      </c>
      <c r="C48" s="40">
        <v>890</v>
      </c>
      <c r="D48" s="40">
        <v>794</v>
      </c>
      <c r="E48" s="40"/>
      <c r="F48" s="40"/>
      <c r="G48" s="40">
        <f t="shared" si="0"/>
        <v>1684</v>
      </c>
      <c r="H48" s="40">
        <f t="shared" si="1"/>
        <v>1684</v>
      </c>
      <c r="I48" s="40"/>
      <c r="J48" s="40"/>
      <c r="K48" s="40"/>
    </row>
    <row r="49" spans="2:11">
      <c r="B49" s="61">
        <v>38352</v>
      </c>
      <c r="C49" s="40">
        <v>693</v>
      </c>
      <c r="D49" s="40">
        <v>640</v>
      </c>
      <c r="E49" s="40"/>
      <c r="F49" s="40"/>
      <c r="G49" s="40">
        <f t="shared" si="0"/>
        <v>1333</v>
      </c>
      <c r="H49" s="40">
        <f t="shared" si="1"/>
        <v>1333</v>
      </c>
      <c r="I49" s="40"/>
      <c r="J49" s="40"/>
      <c r="K49" s="40"/>
    </row>
    <row r="50" spans="2:11">
      <c r="B50" s="61">
        <v>38383</v>
      </c>
      <c r="C50" s="40">
        <v>582</v>
      </c>
      <c r="D50" s="40">
        <v>547</v>
      </c>
      <c r="E50" s="40"/>
      <c r="F50" s="40"/>
      <c r="G50" s="40">
        <f t="shared" si="0"/>
        <v>1129</v>
      </c>
      <c r="H50" s="40">
        <f t="shared" si="1"/>
        <v>1129</v>
      </c>
      <c r="I50" s="40"/>
      <c r="J50" s="40"/>
      <c r="K50" s="40"/>
    </row>
    <row r="51" spans="2:11">
      <c r="B51" s="61">
        <v>38411</v>
      </c>
      <c r="C51" s="40">
        <v>860</v>
      </c>
      <c r="D51" s="40">
        <v>673</v>
      </c>
      <c r="E51" s="40"/>
      <c r="F51" s="40"/>
      <c r="G51" s="40">
        <f t="shared" si="0"/>
        <v>1533</v>
      </c>
      <c r="H51" s="40">
        <f t="shared" si="1"/>
        <v>1533</v>
      </c>
      <c r="I51" s="40"/>
      <c r="J51" s="40"/>
      <c r="K51" s="40"/>
    </row>
    <row r="52" spans="2:11">
      <c r="B52" s="61">
        <v>38442</v>
      </c>
      <c r="C52" s="40">
        <v>826</v>
      </c>
      <c r="D52" s="40">
        <v>632</v>
      </c>
      <c r="E52" s="40"/>
      <c r="F52" s="40"/>
      <c r="G52" s="40">
        <f t="shared" si="0"/>
        <v>1458</v>
      </c>
      <c r="H52" s="40">
        <f t="shared" si="1"/>
        <v>1458</v>
      </c>
      <c r="I52" s="40"/>
      <c r="J52" s="40"/>
      <c r="K52" s="40"/>
    </row>
    <row r="53" spans="2:11">
      <c r="B53" s="61">
        <v>38472</v>
      </c>
      <c r="C53" s="40">
        <v>867</v>
      </c>
      <c r="D53" s="40">
        <v>745</v>
      </c>
      <c r="E53" s="40"/>
      <c r="F53" s="40"/>
      <c r="G53" s="40">
        <f t="shared" si="0"/>
        <v>1612</v>
      </c>
      <c r="H53" s="40">
        <f t="shared" si="1"/>
        <v>1612</v>
      </c>
      <c r="I53" s="40"/>
      <c r="J53" s="40"/>
      <c r="K53" s="40"/>
    </row>
    <row r="54" spans="2:11">
      <c r="B54" s="61">
        <v>38503</v>
      </c>
      <c r="C54" s="40">
        <v>939</v>
      </c>
      <c r="D54" s="40">
        <v>775</v>
      </c>
      <c r="E54" s="40"/>
      <c r="F54" s="40"/>
      <c r="G54" s="40">
        <f t="shared" si="0"/>
        <v>1714</v>
      </c>
      <c r="H54" s="40">
        <f t="shared" si="1"/>
        <v>1714</v>
      </c>
      <c r="I54" s="40"/>
      <c r="J54" s="40"/>
      <c r="K54" s="40"/>
    </row>
    <row r="55" spans="2:11">
      <c r="B55" s="61">
        <v>38533</v>
      </c>
      <c r="C55" s="40">
        <v>891</v>
      </c>
      <c r="D55" s="40">
        <v>710</v>
      </c>
      <c r="E55" s="40"/>
      <c r="F55" s="40"/>
      <c r="G55" s="40">
        <f t="shared" si="0"/>
        <v>1601</v>
      </c>
      <c r="H55" s="40">
        <f t="shared" si="1"/>
        <v>1601</v>
      </c>
      <c r="I55" s="40"/>
      <c r="J55" s="40"/>
      <c r="K55" s="40"/>
    </row>
    <row r="56" spans="2:11">
      <c r="B56" s="61">
        <v>38564</v>
      </c>
      <c r="C56" s="40">
        <v>866</v>
      </c>
      <c r="D56" s="40">
        <v>691</v>
      </c>
      <c r="E56" s="40"/>
      <c r="F56" s="40"/>
      <c r="G56" s="40">
        <f t="shared" si="0"/>
        <v>1557</v>
      </c>
      <c r="H56" s="40">
        <f t="shared" si="1"/>
        <v>1557</v>
      </c>
      <c r="I56" s="40"/>
      <c r="J56" s="40"/>
      <c r="K56" s="40"/>
    </row>
    <row r="57" spans="2:11">
      <c r="B57" s="61">
        <v>38595</v>
      </c>
      <c r="C57" s="40">
        <v>947</v>
      </c>
      <c r="D57" s="40">
        <v>715</v>
      </c>
      <c r="E57" s="40"/>
      <c r="F57" s="40"/>
      <c r="G57" s="40">
        <f t="shared" si="0"/>
        <v>1662</v>
      </c>
      <c r="H57" s="40">
        <f t="shared" si="1"/>
        <v>1662</v>
      </c>
      <c r="I57" s="40"/>
      <c r="J57" s="40"/>
      <c r="K57" s="40"/>
    </row>
    <row r="58" spans="2:11">
      <c r="B58" s="61">
        <v>38625</v>
      </c>
      <c r="C58" s="40">
        <v>924</v>
      </c>
      <c r="D58" s="40">
        <v>709</v>
      </c>
      <c r="E58" s="40"/>
      <c r="F58" s="40"/>
      <c r="G58" s="40">
        <f t="shared" si="0"/>
        <v>1633</v>
      </c>
      <c r="H58" s="40">
        <f t="shared" si="1"/>
        <v>1633</v>
      </c>
      <c r="I58" s="40"/>
      <c r="J58" s="40"/>
      <c r="K58" s="40"/>
    </row>
    <row r="59" spans="2:11">
      <c r="B59" s="61">
        <v>38656</v>
      </c>
      <c r="C59" s="40">
        <v>863</v>
      </c>
      <c r="D59" s="40">
        <v>674</v>
      </c>
      <c r="E59" s="40"/>
      <c r="F59" s="40"/>
      <c r="G59" s="40">
        <f t="shared" si="0"/>
        <v>1537</v>
      </c>
      <c r="H59" s="40">
        <f t="shared" si="1"/>
        <v>1537</v>
      </c>
      <c r="I59" s="40"/>
      <c r="J59" s="40"/>
      <c r="K59" s="40"/>
    </row>
    <row r="60" spans="2:11">
      <c r="B60" s="61">
        <v>38686</v>
      </c>
      <c r="C60" s="40">
        <v>863</v>
      </c>
      <c r="D60" s="40">
        <v>799</v>
      </c>
      <c r="E60" s="40"/>
      <c r="F60" s="40"/>
      <c r="G60" s="40">
        <f t="shared" si="0"/>
        <v>1662</v>
      </c>
      <c r="H60" s="40">
        <f t="shared" si="1"/>
        <v>1662</v>
      </c>
      <c r="I60" s="40"/>
      <c r="J60" s="40"/>
      <c r="K60" s="40"/>
    </row>
    <row r="61" spans="2:11">
      <c r="B61" s="61">
        <v>38717</v>
      </c>
      <c r="C61" s="40">
        <v>671</v>
      </c>
      <c r="D61" s="40">
        <v>585</v>
      </c>
      <c r="E61" s="40"/>
      <c r="F61" s="40"/>
      <c r="G61" s="40">
        <f t="shared" si="0"/>
        <v>1256</v>
      </c>
      <c r="H61" s="40">
        <f t="shared" si="1"/>
        <v>1256</v>
      </c>
      <c r="I61" s="40"/>
      <c r="J61" s="40"/>
      <c r="K61" s="40"/>
    </row>
    <row r="62" spans="2:11">
      <c r="B62" s="61">
        <v>38748</v>
      </c>
      <c r="C62" s="40">
        <v>579</v>
      </c>
      <c r="D62" s="40">
        <v>550</v>
      </c>
      <c r="E62" s="40"/>
      <c r="F62" s="40"/>
      <c r="G62" s="40">
        <f t="shared" si="0"/>
        <v>1129</v>
      </c>
      <c r="H62" s="40">
        <f t="shared" si="1"/>
        <v>1129</v>
      </c>
      <c r="I62" s="40"/>
      <c r="J62" s="40"/>
      <c r="K62" s="40"/>
    </row>
    <row r="63" spans="2:11">
      <c r="B63" s="61">
        <v>38776</v>
      </c>
      <c r="C63" s="40">
        <v>776</v>
      </c>
      <c r="D63" s="40">
        <v>733</v>
      </c>
      <c r="E63" s="40"/>
      <c r="F63" s="40"/>
      <c r="G63" s="40">
        <f t="shared" si="0"/>
        <v>1509</v>
      </c>
      <c r="H63" s="40">
        <f t="shared" si="1"/>
        <v>1509</v>
      </c>
      <c r="I63" s="40"/>
      <c r="J63" s="40"/>
      <c r="K63" s="40"/>
    </row>
    <row r="64" spans="2:11">
      <c r="B64" s="61">
        <v>38807</v>
      </c>
      <c r="C64" s="40">
        <v>892</v>
      </c>
      <c r="D64" s="40">
        <v>777</v>
      </c>
      <c r="E64" s="40"/>
      <c r="F64" s="40"/>
      <c r="G64" s="40">
        <f t="shared" si="0"/>
        <v>1669</v>
      </c>
      <c r="H64" s="40">
        <f t="shared" si="1"/>
        <v>1669</v>
      </c>
      <c r="I64" s="40"/>
      <c r="J64" s="40"/>
      <c r="K64" s="40"/>
    </row>
    <row r="65" spans="2:11">
      <c r="B65" s="61">
        <v>38837</v>
      </c>
      <c r="C65" s="40">
        <v>710</v>
      </c>
      <c r="D65" s="40">
        <v>608</v>
      </c>
      <c r="E65" s="40"/>
      <c r="F65" s="40"/>
      <c r="G65" s="40">
        <f t="shared" si="0"/>
        <v>1318</v>
      </c>
      <c r="H65" s="40">
        <f t="shared" si="1"/>
        <v>1318</v>
      </c>
      <c r="I65" s="40"/>
      <c r="J65" s="40"/>
      <c r="K65" s="40"/>
    </row>
    <row r="66" spans="2:11">
      <c r="B66" s="61">
        <v>38868</v>
      </c>
      <c r="C66" s="40">
        <v>897</v>
      </c>
      <c r="D66" s="40">
        <v>875</v>
      </c>
      <c r="E66" s="40"/>
      <c r="F66" s="40"/>
      <c r="G66" s="40">
        <f t="shared" si="0"/>
        <v>1772</v>
      </c>
      <c r="H66" s="40">
        <f t="shared" si="1"/>
        <v>1772</v>
      </c>
      <c r="I66" s="40"/>
      <c r="J66" s="40"/>
      <c r="K66" s="40"/>
    </row>
    <row r="67" spans="2:11">
      <c r="B67" s="61">
        <v>38898</v>
      </c>
      <c r="C67" s="40">
        <v>840</v>
      </c>
      <c r="D67" s="40">
        <v>746</v>
      </c>
      <c r="E67" s="40"/>
      <c r="F67" s="40"/>
      <c r="G67" s="40">
        <f t="shared" si="0"/>
        <v>1586</v>
      </c>
      <c r="H67" s="40">
        <f t="shared" si="1"/>
        <v>1586</v>
      </c>
      <c r="I67" s="40"/>
      <c r="J67" s="40"/>
      <c r="K67" s="40"/>
    </row>
    <row r="68" spans="2:11">
      <c r="B68" s="61">
        <v>38929</v>
      </c>
      <c r="C68" s="40">
        <v>867</v>
      </c>
      <c r="D68" s="40">
        <v>781</v>
      </c>
      <c r="E68" s="40"/>
      <c r="F68" s="40"/>
      <c r="G68" s="40">
        <f t="shared" si="0"/>
        <v>1648</v>
      </c>
      <c r="H68" s="40">
        <f t="shared" si="1"/>
        <v>1648</v>
      </c>
      <c r="I68" s="40"/>
      <c r="J68" s="40"/>
      <c r="K68" s="40"/>
    </row>
    <row r="69" spans="2:11">
      <c r="B69" s="61">
        <v>38960</v>
      </c>
      <c r="C69" s="40">
        <v>993</v>
      </c>
      <c r="D69" s="40">
        <v>804</v>
      </c>
      <c r="E69" s="40"/>
      <c r="F69" s="40"/>
      <c r="G69" s="40">
        <f t="shared" ref="G69:G132" si="2">SUM(C69:E69)</f>
        <v>1797</v>
      </c>
      <c r="H69" s="40">
        <f t="shared" ref="H69:H132" si="3">SUM(F69,G69)</f>
        <v>1797</v>
      </c>
      <c r="I69" s="40"/>
      <c r="J69" s="40"/>
      <c r="K69" s="40"/>
    </row>
    <row r="70" spans="2:11">
      <c r="B70" s="61">
        <v>38990</v>
      </c>
      <c r="C70" s="40">
        <v>858</v>
      </c>
      <c r="D70" s="40">
        <v>778</v>
      </c>
      <c r="E70" s="40"/>
      <c r="F70" s="40"/>
      <c r="G70" s="40">
        <f t="shared" si="2"/>
        <v>1636</v>
      </c>
      <c r="H70" s="40">
        <f t="shared" si="3"/>
        <v>1636</v>
      </c>
      <c r="I70" s="40"/>
      <c r="J70" s="40"/>
      <c r="K70" s="40"/>
    </row>
    <row r="71" spans="2:11">
      <c r="B71" s="61">
        <v>39021</v>
      </c>
      <c r="C71" s="40">
        <v>844</v>
      </c>
      <c r="D71" s="40">
        <v>748</v>
      </c>
      <c r="E71" s="40"/>
      <c r="F71" s="40"/>
      <c r="G71" s="40">
        <f t="shared" si="2"/>
        <v>1592</v>
      </c>
      <c r="H71" s="40">
        <f t="shared" si="3"/>
        <v>1592</v>
      </c>
      <c r="I71" s="40"/>
      <c r="J71" s="40"/>
      <c r="K71" s="40"/>
    </row>
    <row r="72" spans="2:11">
      <c r="B72" s="61">
        <v>39051</v>
      </c>
      <c r="C72" s="40">
        <v>853</v>
      </c>
      <c r="D72" s="40">
        <v>730</v>
      </c>
      <c r="E72" s="40"/>
      <c r="F72" s="40"/>
      <c r="G72" s="40">
        <f t="shared" si="2"/>
        <v>1583</v>
      </c>
      <c r="H72" s="40">
        <f t="shared" si="3"/>
        <v>1583</v>
      </c>
      <c r="I72" s="40"/>
      <c r="J72" s="40"/>
      <c r="K72" s="40"/>
    </row>
    <row r="73" spans="2:11">
      <c r="B73" s="61">
        <v>39082</v>
      </c>
      <c r="C73" s="40">
        <v>634</v>
      </c>
      <c r="D73" s="40">
        <v>605</v>
      </c>
      <c r="E73" s="40"/>
      <c r="F73" s="40"/>
      <c r="G73" s="40">
        <f t="shared" si="2"/>
        <v>1239</v>
      </c>
      <c r="H73" s="40">
        <f t="shared" si="3"/>
        <v>1239</v>
      </c>
      <c r="I73" s="40"/>
      <c r="J73" s="40"/>
      <c r="K73" s="40"/>
    </row>
    <row r="74" spans="2:11">
      <c r="B74" s="61">
        <v>39113</v>
      </c>
      <c r="C74" s="40">
        <v>588</v>
      </c>
      <c r="D74" s="40">
        <v>585</v>
      </c>
      <c r="E74" s="40"/>
      <c r="F74" s="40"/>
      <c r="G74" s="40">
        <f t="shared" si="2"/>
        <v>1173</v>
      </c>
      <c r="H74" s="40">
        <f t="shared" si="3"/>
        <v>1173</v>
      </c>
      <c r="I74" s="40"/>
      <c r="J74" s="40"/>
      <c r="K74" s="40"/>
    </row>
    <row r="75" spans="2:11">
      <c r="B75" s="61">
        <v>39141</v>
      </c>
      <c r="C75" s="40">
        <v>789</v>
      </c>
      <c r="D75" s="40">
        <v>688</v>
      </c>
      <c r="E75" s="40"/>
      <c r="F75" s="40"/>
      <c r="G75" s="40">
        <f t="shared" si="2"/>
        <v>1477</v>
      </c>
      <c r="H75" s="40">
        <f t="shared" si="3"/>
        <v>1477</v>
      </c>
      <c r="I75" s="40"/>
      <c r="J75" s="40"/>
      <c r="K75" s="40"/>
    </row>
    <row r="76" spans="2:11">
      <c r="B76" s="61">
        <v>39172</v>
      </c>
      <c r="C76" s="40">
        <v>916</v>
      </c>
      <c r="D76" s="40">
        <v>900</v>
      </c>
      <c r="E76" s="40"/>
      <c r="F76" s="40"/>
      <c r="G76" s="40">
        <f t="shared" si="2"/>
        <v>1816</v>
      </c>
      <c r="H76" s="40">
        <f t="shared" si="3"/>
        <v>1816</v>
      </c>
      <c r="I76" s="40"/>
      <c r="J76" s="40"/>
      <c r="K76" s="40"/>
    </row>
    <row r="77" spans="2:11">
      <c r="B77" s="61">
        <v>39202</v>
      </c>
      <c r="C77" s="40">
        <v>727</v>
      </c>
      <c r="D77" s="40">
        <v>726</v>
      </c>
      <c r="E77" s="40"/>
      <c r="F77" s="40"/>
      <c r="G77" s="40">
        <f t="shared" si="2"/>
        <v>1453</v>
      </c>
      <c r="H77" s="40">
        <f t="shared" si="3"/>
        <v>1453</v>
      </c>
      <c r="I77" s="40"/>
      <c r="J77" s="40"/>
      <c r="K77" s="40"/>
    </row>
    <row r="78" spans="2:11">
      <c r="B78" s="61">
        <v>39233</v>
      </c>
      <c r="C78" s="40">
        <v>1015</v>
      </c>
      <c r="D78" s="40">
        <v>882</v>
      </c>
      <c r="E78" s="40"/>
      <c r="F78" s="40"/>
      <c r="G78" s="40">
        <f t="shared" si="2"/>
        <v>1897</v>
      </c>
      <c r="H78" s="40">
        <f t="shared" si="3"/>
        <v>1897</v>
      </c>
      <c r="I78" s="40"/>
      <c r="J78" s="40"/>
      <c r="K78" s="40"/>
    </row>
    <row r="79" spans="2:11">
      <c r="B79" s="61">
        <v>39263</v>
      </c>
      <c r="C79" s="40">
        <v>856</v>
      </c>
      <c r="D79" s="40">
        <v>807</v>
      </c>
      <c r="E79" s="40"/>
      <c r="F79" s="40"/>
      <c r="G79" s="40">
        <f t="shared" si="2"/>
        <v>1663</v>
      </c>
      <c r="H79" s="40">
        <f t="shared" si="3"/>
        <v>1663</v>
      </c>
      <c r="I79" s="40"/>
      <c r="J79" s="40"/>
      <c r="K79" s="40"/>
    </row>
    <row r="80" spans="2:11">
      <c r="B80" s="61">
        <v>39294</v>
      </c>
      <c r="C80" s="40">
        <v>912</v>
      </c>
      <c r="D80" s="40">
        <v>875</v>
      </c>
      <c r="E80" s="40"/>
      <c r="F80" s="40"/>
      <c r="G80" s="40">
        <f t="shared" si="2"/>
        <v>1787</v>
      </c>
      <c r="H80" s="40">
        <f t="shared" si="3"/>
        <v>1787</v>
      </c>
      <c r="I80" s="40"/>
      <c r="J80" s="40"/>
      <c r="K80" s="40"/>
    </row>
    <row r="81" spans="2:11">
      <c r="B81" s="61">
        <v>39325</v>
      </c>
      <c r="C81" s="40">
        <v>992</v>
      </c>
      <c r="D81" s="40">
        <v>1007</v>
      </c>
      <c r="E81" s="40"/>
      <c r="F81" s="40"/>
      <c r="G81" s="40">
        <f t="shared" si="2"/>
        <v>1999</v>
      </c>
      <c r="H81" s="40">
        <f t="shared" si="3"/>
        <v>1999</v>
      </c>
      <c r="I81" s="40"/>
      <c r="J81" s="40"/>
      <c r="K81" s="40"/>
    </row>
    <row r="82" spans="2:11">
      <c r="B82" s="61">
        <v>39355</v>
      </c>
      <c r="C82" s="40">
        <v>801</v>
      </c>
      <c r="D82" s="40">
        <v>793</v>
      </c>
      <c r="E82" s="40"/>
      <c r="F82" s="40"/>
      <c r="G82" s="40">
        <f t="shared" si="2"/>
        <v>1594</v>
      </c>
      <c r="H82" s="40">
        <f t="shared" si="3"/>
        <v>1594</v>
      </c>
      <c r="I82" s="40"/>
      <c r="J82" s="40"/>
      <c r="K82" s="40"/>
    </row>
    <row r="83" spans="2:11">
      <c r="B83" s="61">
        <v>39386</v>
      </c>
      <c r="C83" s="40">
        <v>1058</v>
      </c>
      <c r="D83" s="40">
        <v>693</v>
      </c>
      <c r="E83" s="40"/>
      <c r="F83" s="40"/>
      <c r="G83" s="40">
        <f t="shared" si="2"/>
        <v>1751</v>
      </c>
      <c r="H83" s="40">
        <f t="shared" si="3"/>
        <v>1751</v>
      </c>
      <c r="I83" s="40"/>
      <c r="J83" s="40"/>
      <c r="K83" s="40"/>
    </row>
    <row r="84" spans="2:11">
      <c r="B84" s="61">
        <v>39416</v>
      </c>
      <c r="C84" s="40">
        <v>1394</v>
      </c>
      <c r="D84" s="40">
        <v>628</v>
      </c>
      <c r="E84" s="40"/>
      <c r="F84" s="40"/>
      <c r="G84" s="40">
        <f t="shared" si="2"/>
        <v>2022</v>
      </c>
      <c r="H84" s="40">
        <f t="shared" si="3"/>
        <v>2022</v>
      </c>
      <c r="I84" s="40"/>
      <c r="J84" s="40"/>
      <c r="K84" s="40"/>
    </row>
    <row r="85" spans="2:11">
      <c r="B85" s="61">
        <v>39447</v>
      </c>
      <c r="C85" s="40">
        <v>1015</v>
      </c>
      <c r="D85" s="40">
        <v>381</v>
      </c>
      <c r="E85" s="40"/>
      <c r="F85" s="40"/>
      <c r="G85" s="40">
        <f t="shared" si="2"/>
        <v>1396</v>
      </c>
      <c r="H85" s="40">
        <f t="shared" si="3"/>
        <v>1396</v>
      </c>
      <c r="I85" s="40"/>
      <c r="J85" s="40"/>
      <c r="K85" s="40"/>
    </row>
    <row r="86" spans="2:11">
      <c r="B86" s="61">
        <v>39478</v>
      </c>
      <c r="C86" s="40">
        <v>1152</v>
      </c>
      <c r="D86" s="40">
        <v>374</v>
      </c>
      <c r="E86" s="40"/>
      <c r="F86" s="40"/>
      <c r="G86" s="40">
        <f t="shared" si="2"/>
        <v>1526</v>
      </c>
      <c r="H86" s="40">
        <f t="shared" si="3"/>
        <v>1526</v>
      </c>
      <c r="I86" s="40"/>
      <c r="J86" s="40"/>
      <c r="K86" s="40"/>
    </row>
    <row r="87" spans="2:11">
      <c r="B87" s="61">
        <v>39507</v>
      </c>
      <c r="C87" s="40">
        <v>1438</v>
      </c>
      <c r="D87" s="40">
        <v>441</v>
      </c>
      <c r="E87" s="40"/>
      <c r="F87" s="40"/>
      <c r="G87" s="40">
        <f t="shared" si="2"/>
        <v>1879</v>
      </c>
      <c r="H87" s="40">
        <f t="shared" si="3"/>
        <v>1879</v>
      </c>
      <c r="I87" s="40"/>
      <c r="J87" s="40"/>
      <c r="K87" s="40"/>
    </row>
    <row r="88" spans="2:11">
      <c r="B88" s="61">
        <v>39538</v>
      </c>
      <c r="C88" s="40">
        <v>1466</v>
      </c>
      <c r="D88" s="40">
        <v>454</v>
      </c>
      <c r="E88" s="40"/>
      <c r="F88" s="40"/>
      <c r="G88" s="40">
        <f t="shared" si="2"/>
        <v>1920</v>
      </c>
      <c r="H88" s="40">
        <f t="shared" si="3"/>
        <v>1920</v>
      </c>
      <c r="I88" s="40"/>
      <c r="J88" s="40"/>
      <c r="K88" s="40"/>
    </row>
    <row r="89" spans="2:11">
      <c r="B89" s="61">
        <v>39568</v>
      </c>
      <c r="C89" s="40">
        <v>1635</v>
      </c>
      <c r="D89" s="40">
        <v>473</v>
      </c>
      <c r="E89" s="40"/>
      <c r="F89" s="40"/>
      <c r="G89" s="40">
        <f t="shared" si="2"/>
        <v>2108</v>
      </c>
      <c r="H89" s="40">
        <f t="shared" si="3"/>
        <v>2108</v>
      </c>
      <c r="I89" s="40"/>
      <c r="J89" s="40"/>
      <c r="K89" s="40"/>
    </row>
    <row r="90" spans="2:11">
      <c r="B90" s="61">
        <v>39599</v>
      </c>
      <c r="C90" s="40">
        <v>1764</v>
      </c>
      <c r="D90" s="40">
        <v>442</v>
      </c>
      <c r="E90" s="40"/>
      <c r="F90" s="40"/>
      <c r="G90" s="40">
        <f t="shared" si="2"/>
        <v>2206</v>
      </c>
      <c r="H90" s="40">
        <f t="shared" si="3"/>
        <v>2206</v>
      </c>
      <c r="I90" s="40"/>
      <c r="J90" s="40"/>
      <c r="K90" s="40"/>
    </row>
    <row r="91" spans="2:11">
      <c r="B91" s="61">
        <v>39629</v>
      </c>
      <c r="C91" s="40">
        <v>1704</v>
      </c>
      <c r="D91" s="40">
        <v>417</v>
      </c>
      <c r="E91" s="40"/>
      <c r="F91" s="40"/>
      <c r="G91" s="40">
        <f t="shared" si="2"/>
        <v>2121</v>
      </c>
      <c r="H91" s="40">
        <f t="shared" si="3"/>
        <v>2121</v>
      </c>
      <c r="I91" s="40"/>
      <c r="J91" s="40"/>
      <c r="K91" s="40"/>
    </row>
    <row r="92" spans="2:11">
      <c r="B92" s="61">
        <v>39660</v>
      </c>
      <c r="C92" s="40">
        <v>1874</v>
      </c>
      <c r="D92" s="40">
        <v>395</v>
      </c>
      <c r="E92" s="40"/>
      <c r="F92" s="40"/>
      <c r="G92" s="40">
        <f t="shared" si="2"/>
        <v>2269</v>
      </c>
      <c r="H92" s="40">
        <f t="shared" si="3"/>
        <v>2269</v>
      </c>
      <c r="I92" s="40"/>
      <c r="J92" s="40"/>
      <c r="K92" s="40"/>
    </row>
    <row r="93" spans="2:11">
      <c r="B93" s="61">
        <v>39691</v>
      </c>
      <c r="C93" s="40">
        <v>1789</v>
      </c>
      <c r="D93" s="40">
        <v>374</v>
      </c>
      <c r="E93" s="40"/>
      <c r="F93" s="40">
        <v>1163</v>
      </c>
      <c r="G93" s="40">
        <f t="shared" si="2"/>
        <v>2163</v>
      </c>
      <c r="H93" s="40">
        <f t="shared" si="3"/>
        <v>3326</v>
      </c>
      <c r="I93" s="40"/>
      <c r="J93" s="40"/>
      <c r="K93" s="40"/>
    </row>
    <row r="94" spans="2:11">
      <c r="B94" s="61">
        <v>39721</v>
      </c>
      <c r="C94" s="40">
        <v>1784</v>
      </c>
      <c r="D94" s="40">
        <v>383</v>
      </c>
      <c r="E94" s="40"/>
      <c r="F94" s="40">
        <v>1199</v>
      </c>
      <c r="G94" s="40">
        <f t="shared" si="2"/>
        <v>2167</v>
      </c>
      <c r="H94" s="40">
        <f t="shared" si="3"/>
        <v>3366</v>
      </c>
      <c r="I94" s="40"/>
      <c r="J94" s="40"/>
      <c r="K94" s="40"/>
    </row>
    <row r="95" spans="2:11">
      <c r="B95" s="61">
        <v>39752</v>
      </c>
      <c r="C95" s="40">
        <v>1838</v>
      </c>
      <c r="D95" s="40">
        <v>372</v>
      </c>
      <c r="E95" s="40"/>
      <c r="F95" s="40">
        <v>1477</v>
      </c>
      <c r="G95" s="40">
        <f t="shared" si="2"/>
        <v>2210</v>
      </c>
      <c r="H95" s="40">
        <f t="shared" si="3"/>
        <v>3687</v>
      </c>
      <c r="I95" s="40"/>
      <c r="J95" s="40"/>
      <c r="K95" s="40"/>
    </row>
    <row r="96" spans="2:11">
      <c r="B96" s="61">
        <v>39782</v>
      </c>
      <c r="C96" s="40">
        <v>1825</v>
      </c>
      <c r="D96" s="40">
        <v>389</v>
      </c>
      <c r="E96" s="40"/>
      <c r="F96" s="40">
        <v>1414</v>
      </c>
      <c r="G96" s="40">
        <f t="shared" si="2"/>
        <v>2214</v>
      </c>
      <c r="H96" s="40">
        <f t="shared" si="3"/>
        <v>3628</v>
      </c>
      <c r="I96" s="40"/>
      <c r="J96" s="40"/>
      <c r="K96" s="40"/>
    </row>
    <row r="97" spans="2:11">
      <c r="B97" s="61">
        <v>39813</v>
      </c>
      <c r="C97" s="40">
        <v>1452</v>
      </c>
      <c r="D97" s="40">
        <v>267</v>
      </c>
      <c r="E97" s="40"/>
      <c r="F97" s="40">
        <v>1043</v>
      </c>
      <c r="G97" s="40">
        <f t="shared" si="2"/>
        <v>1719</v>
      </c>
      <c r="H97" s="40">
        <f t="shared" si="3"/>
        <v>2762</v>
      </c>
      <c r="I97" s="40"/>
      <c r="J97" s="40"/>
      <c r="K97" s="40"/>
    </row>
    <row r="98" spans="2:11">
      <c r="B98" s="61">
        <v>39844</v>
      </c>
      <c r="C98" s="40">
        <v>1450</v>
      </c>
      <c r="D98" s="40">
        <v>297</v>
      </c>
      <c r="E98" s="40"/>
      <c r="F98" s="40">
        <v>1010</v>
      </c>
      <c r="G98" s="40">
        <f t="shared" si="2"/>
        <v>1747</v>
      </c>
      <c r="H98" s="40">
        <f t="shared" si="3"/>
        <v>2757</v>
      </c>
      <c r="I98" s="40"/>
      <c r="J98" s="40"/>
      <c r="K98" s="40"/>
    </row>
    <row r="99" spans="2:11">
      <c r="B99" s="61">
        <v>39872</v>
      </c>
      <c r="C99" s="40">
        <v>1735</v>
      </c>
      <c r="D99" s="40">
        <v>355</v>
      </c>
      <c r="E99" s="40"/>
      <c r="F99" s="40">
        <v>1222</v>
      </c>
      <c r="G99" s="40">
        <f t="shared" si="2"/>
        <v>2090</v>
      </c>
      <c r="H99" s="40">
        <f t="shared" si="3"/>
        <v>3312</v>
      </c>
      <c r="I99" s="40"/>
      <c r="J99" s="40"/>
      <c r="K99" s="40"/>
    </row>
    <row r="100" spans="2:11">
      <c r="B100" s="61">
        <v>39903</v>
      </c>
      <c r="C100" s="40">
        <v>2082</v>
      </c>
      <c r="D100" s="40">
        <v>376</v>
      </c>
      <c r="E100" s="40"/>
      <c r="F100" s="40">
        <v>1519</v>
      </c>
      <c r="G100" s="40">
        <f t="shared" si="2"/>
        <v>2458</v>
      </c>
      <c r="H100" s="40">
        <f t="shared" si="3"/>
        <v>3977</v>
      </c>
      <c r="I100" s="40"/>
      <c r="J100" s="40"/>
      <c r="K100" s="40"/>
    </row>
    <row r="101" spans="2:11">
      <c r="B101" s="61">
        <v>39933</v>
      </c>
      <c r="C101" s="40">
        <v>2007</v>
      </c>
      <c r="D101" s="40">
        <v>386</v>
      </c>
      <c r="E101" s="40"/>
      <c r="F101" s="40">
        <v>1551</v>
      </c>
      <c r="G101" s="40">
        <f t="shared" si="2"/>
        <v>2393</v>
      </c>
      <c r="H101" s="40">
        <f t="shared" si="3"/>
        <v>3944</v>
      </c>
      <c r="I101" s="40"/>
      <c r="J101" s="40"/>
      <c r="K101" s="40"/>
    </row>
    <row r="102" spans="2:11">
      <c r="B102" s="61">
        <v>39964</v>
      </c>
      <c r="C102" s="40">
        <v>2112</v>
      </c>
      <c r="D102" s="40">
        <v>362</v>
      </c>
      <c r="E102" s="40"/>
      <c r="F102" s="40">
        <v>1608</v>
      </c>
      <c r="G102" s="40">
        <f t="shared" si="2"/>
        <v>2474</v>
      </c>
      <c r="H102" s="40">
        <f t="shared" si="3"/>
        <v>4082</v>
      </c>
      <c r="I102" s="40"/>
      <c r="J102" s="40"/>
      <c r="K102" s="40"/>
    </row>
    <row r="103" spans="2:11">
      <c r="B103" s="61">
        <v>39994</v>
      </c>
      <c r="C103" s="40">
        <v>2069</v>
      </c>
      <c r="D103" s="40">
        <v>399</v>
      </c>
      <c r="E103" s="40"/>
      <c r="F103" s="40">
        <v>1641</v>
      </c>
      <c r="G103" s="40">
        <f t="shared" si="2"/>
        <v>2468</v>
      </c>
      <c r="H103" s="40">
        <f t="shared" si="3"/>
        <v>4109</v>
      </c>
      <c r="I103" s="40"/>
      <c r="J103" s="40"/>
      <c r="K103" s="40"/>
    </row>
    <row r="104" spans="2:11">
      <c r="B104" s="61">
        <v>40025</v>
      </c>
      <c r="C104" s="40">
        <v>2323</v>
      </c>
      <c r="D104" s="40">
        <v>430</v>
      </c>
      <c r="E104" s="40"/>
      <c r="F104" s="40">
        <v>1236</v>
      </c>
      <c r="G104" s="40">
        <f t="shared" si="2"/>
        <v>2753</v>
      </c>
      <c r="H104" s="40">
        <f t="shared" si="3"/>
        <v>3989</v>
      </c>
      <c r="I104" s="40"/>
      <c r="J104" s="40"/>
      <c r="K104" s="40"/>
    </row>
    <row r="105" spans="2:11">
      <c r="B105" s="61">
        <v>40056</v>
      </c>
      <c r="C105" s="40">
        <v>2153</v>
      </c>
      <c r="D105" s="40">
        <v>316</v>
      </c>
      <c r="E105" s="40"/>
      <c r="F105" s="40">
        <v>1913</v>
      </c>
      <c r="G105" s="40">
        <f t="shared" si="2"/>
        <v>2469</v>
      </c>
      <c r="H105" s="40">
        <f t="shared" si="3"/>
        <v>4382</v>
      </c>
      <c r="I105" s="40"/>
      <c r="J105" s="40"/>
      <c r="K105" s="40"/>
    </row>
    <row r="106" spans="2:11">
      <c r="B106" s="61">
        <v>40086</v>
      </c>
      <c r="C106" s="40">
        <v>2170</v>
      </c>
      <c r="D106" s="40">
        <v>347</v>
      </c>
      <c r="E106" s="40"/>
      <c r="F106" s="40">
        <v>2309</v>
      </c>
      <c r="G106" s="40">
        <f t="shared" si="2"/>
        <v>2517</v>
      </c>
      <c r="H106" s="40">
        <f t="shared" si="3"/>
        <v>4826</v>
      </c>
      <c r="I106" s="40"/>
      <c r="J106" s="40"/>
      <c r="K106" s="40"/>
    </row>
    <row r="107" spans="2:11">
      <c r="B107" s="61">
        <v>40117</v>
      </c>
      <c r="C107" s="40">
        <v>2229</v>
      </c>
      <c r="D107" s="40">
        <v>281</v>
      </c>
      <c r="E107" s="40"/>
      <c r="F107" s="40">
        <v>2275</v>
      </c>
      <c r="G107" s="40">
        <f t="shared" si="2"/>
        <v>2510</v>
      </c>
      <c r="H107" s="40">
        <f t="shared" si="3"/>
        <v>4785</v>
      </c>
      <c r="I107" s="40"/>
      <c r="J107" s="40"/>
      <c r="K107" s="40"/>
    </row>
    <row r="108" spans="2:11">
      <c r="B108" s="61">
        <v>40147</v>
      </c>
      <c r="C108" s="40">
        <v>2382</v>
      </c>
      <c r="D108" s="40">
        <v>355</v>
      </c>
      <c r="E108" s="40"/>
      <c r="F108" s="40">
        <v>2283</v>
      </c>
      <c r="G108" s="40">
        <f t="shared" si="2"/>
        <v>2737</v>
      </c>
      <c r="H108" s="40">
        <f t="shared" si="3"/>
        <v>5020</v>
      </c>
      <c r="I108" s="40"/>
      <c r="J108" s="40"/>
      <c r="K108" s="40"/>
    </row>
    <row r="109" spans="2:11">
      <c r="B109" s="61">
        <v>40178</v>
      </c>
      <c r="C109" s="40">
        <v>1912</v>
      </c>
      <c r="D109" s="40">
        <v>241</v>
      </c>
      <c r="E109" s="40"/>
      <c r="F109" s="40">
        <v>2136</v>
      </c>
      <c r="G109" s="40">
        <f t="shared" si="2"/>
        <v>2153</v>
      </c>
      <c r="H109" s="40">
        <f t="shared" si="3"/>
        <v>4289</v>
      </c>
      <c r="I109" s="40"/>
      <c r="J109" s="40"/>
      <c r="K109" s="40"/>
    </row>
    <row r="110" spans="2:11">
      <c r="B110" s="61">
        <v>40209</v>
      </c>
      <c r="C110" s="40">
        <v>1765</v>
      </c>
      <c r="D110" s="40">
        <v>227</v>
      </c>
      <c r="E110" s="40"/>
      <c r="F110" s="40">
        <v>1814</v>
      </c>
      <c r="G110" s="40">
        <f t="shared" si="2"/>
        <v>1992</v>
      </c>
      <c r="H110" s="40">
        <f t="shared" si="3"/>
        <v>3806</v>
      </c>
      <c r="I110" s="40"/>
      <c r="J110" s="40"/>
      <c r="K110" s="40"/>
    </row>
    <row r="111" spans="2:11">
      <c r="B111" s="61">
        <v>40237</v>
      </c>
      <c r="C111" s="40">
        <v>2068</v>
      </c>
      <c r="D111" s="40">
        <v>289</v>
      </c>
      <c r="E111" s="40"/>
      <c r="F111" s="40">
        <v>2255</v>
      </c>
      <c r="G111" s="40">
        <f t="shared" si="2"/>
        <v>2357</v>
      </c>
      <c r="H111" s="40">
        <f t="shared" si="3"/>
        <v>4612</v>
      </c>
      <c r="I111" s="40"/>
      <c r="J111" s="40"/>
      <c r="K111" s="40"/>
    </row>
    <row r="112" spans="2:11">
      <c r="B112" s="61">
        <v>40268</v>
      </c>
      <c r="C112" s="40">
        <v>2536</v>
      </c>
      <c r="D112" s="40">
        <v>282</v>
      </c>
      <c r="E112" s="40"/>
      <c r="F112" s="40">
        <v>2617</v>
      </c>
      <c r="G112" s="40">
        <f t="shared" si="2"/>
        <v>2818</v>
      </c>
      <c r="H112" s="40">
        <f t="shared" si="3"/>
        <v>5435</v>
      </c>
      <c r="I112" s="40"/>
      <c r="J112" s="40"/>
      <c r="K112" s="40"/>
    </row>
    <row r="113" spans="2:11">
      <c r="B113" s="61">
        <v>40298</v>
      </c>
      <c r="C113" s="40">
        <v>2275</v>
      </c>
      <c r="D113" s="40">
        <v>262</v>
      </c>
      <c r="E113" s="40"/>
      <c r="F113" s="40">
        <v>1920</v>
      </c>
      <c r="G113" s="40">
        <f t="shared" si="2"/>
        <v>2537</v>
      </c>
      <c r="H113" s="40">
        <f t="shared" si="3"/>
        <v>4457</v>
      </c>
      <c r="I113" s="40"/>
      <c r="J113" s="40"/>
      <c r="K113" s="40"/>
    </row>
    <row r="114" spans="2:11">
      <c r="B114" s="61">
        <v>40329</v>
      </c>
      <c r="C114" s="40">
        <v>2531</v>
      </c>
      <c r="D114" s="40">
        <v>263</v>
      </c>
      <c r="E114" s="40"/>
      <c r="F114" s="40">
        <v>2207</v>
      </c>
      <c r="G114" s="40">
        <f t="shared" si="2"/>
        <v>2794</v>
      </c>
      <c r="H114" s="40">
        <f t="shared" si="3"/>
        <v>5001</v>
      </c>
      <c r="I114" s="40"/>
      <c r="J114" s="40"/>
      <c r="K114" s="40"/>
    </row>
    <row r="115" spans="2:11">
      <c r="B115" s="61">
        <v>40359</v>
      </c>
      <c r="C115" s="40">
        <v>2548</v>
      </c>
      <c r="D115" s="40">
        <v>262</v>
      </c>
      <c r="E115" s="40"/>
      <c r="F115" s="40">
        <v>2316.5</v>
      </c>
      <c r="G115" s="40">
        <f t="shared" si="2"/>
        <v>2810</v>
      </c>
      <c r="H115" s="40">
        <f t="shared" si="3"/>
        <v>5126.5</v>
      </c>
      <c r="I115" s="40"/>
      <c r="J115" s="40"/>
      <c r="K115" s="40"/>
    </row>
    <row r="116" spans="2:11">
      <c r="B116" s="61">
        <v>40390</v>
      </c>
      <c r="C116" s="40">
        <v>2588</v>
      </c>
      <c r="D116" s="40">
        <v>296</v>
      </c>
      <c r="E116" s="40"/>
      <c r="F116" s="40">
        <v>2426</v>
      </c>
      <c r="G116" s="40">
        <f t="shared" si="2"/>
        <v>2884</v>
      </c>
      <c r="H116" s="40">
        <f t="shared" si="3"/>
        <v>5310</v>
      </c>
      <c r="I116" s="40"/>
      <c r="J116" s="40"/>
      <c r="K116" s="40"/>
    </row>
    <row r="117" spans="2:11">
      <c r="B117" s="61">
        <v>40421</v>
      </c>
      <c r="C117" s="40">
        <v>2468</v>
      </c>
      <c r="D117" s="40">
        <v>360</v>
      </c>
      <c r="E117" s="40"/>
      <c r="F117" s="40">
        <v>2221</v>
      </c>
      <c r="G117" s="40">
        <f t="shared" si="2"/>
        <v>2828</v>
      </c>
      <c r="H117" s="40">
        <f t="shared" si="3"/>
        <v>5049</v>
      </c>
      <c r="I117" s="40"/>
      <c r="J117" s="40"/>
      <c r="K117" s="40"/>
    </row>
    <row r="118" spans="2:11">
      <c r="B118" s="61">
        <v>40451</v>
      </c>
      <c r="C118" s="40">
        <v>2201</v>
      </c>
      <c r="D118" s="40">
        <v>445</v>
      </c>
      <c r="E118" s="40"/>
      <c r="F118" s="40">
        <v>2120</v>
      </c>
      <c r="G118" s="40">
        <f t="shared" si="2"/>
        <v>2646</v>
      </c>
      <c r="H118" s="40">
        <f t="shared" si="3"/>
        <v>4766</v>
      </c>
      <c r="I118" s="40"/>
      <c r="J118" s="40"/>
      <c r="K118" s="40"/>
    </row>
    <row r="119" spans="2:11">
      <c r="B119" s="61">
        <v>40482</v>
      </c>
      <c r="C119" s="40">
        <v>1897</v>
      </c>
      <c r="D119" s="40">
        <v>428</v>
      </c>
      <c r="E119" s="40"/>
      <c r="F119" s="40">
        <v>2186</v>
      </c>
      <c r="G119" s="40">
        <f t="shared" si="2"/>
        <v>2325</v>
      </c>
      <c r="H119" s="40">
        <f t="shared" si="3"/>
        <v>4511</v>
      </c>
      <c r="I119" s="40"/>
      <c r="J119" s="40"/>
      <c r="K119" s="40"/>
    </row>
    <row r="120" spans="2:11">
      <c r="B120" s="61">
        <v>40512</v>
      </c>
      <c r="C120" s="40">
        <v>2258</v>
      </c>
      <c r="D120" s="40">
        <v>479</v>
      </c>
      <c r="E120" s="40"/>
      <c r="F120" s="40">
        <v>2180</v>
      </c>
      <c r="G120" s="40">
        <f t="shared" si="2"/>
        <v>2737</v>
      </c>
      <c r="H120" s="40">
        <f t="shared" si="3"/>
        <v>4917</v>
      </c>
      <c r="I120" s="40"/>
      <c r="J120" s="40"/>
      <c r="K120" s="40"/>
    </row>
    <row r="121" spans="2:11">
      <c r="B121" s="61">
        <v>40543</v>
      </c>
      <c r="C121" s="40">
        <v>1678</v>
      </c>
      <c r="D121" s="40">
        <v>373</v>
      </c>
      <c r="E121" s="40"/>
      <c r="F121" s="40">
        <v>2103</v>
      </c>
      <c r="G121" s="40">
        <f t="shared" si="2"/>
        <v>2051</v>
      </c>
      <c r="H121" s="40">
        <f t="shared" si="3"/>
        <v>4154</v>
      </c>
      <c r="I121" s="40"/>
      <c r="J121" s="40"/>
      <c r="K121" s="40"/>
    </row>
    <row r="122" spans="2:11">
      <c r="B122" s="61">
        <v>40574</v>
      </c>
      <c r="C122" s="40">
        <v>1432</v>
      </c>
      <c r="D122" s="40">
        <v>310</v>
      </c>
      <c r="E122" s="40"/>
      <c r="F122" s="40">
        <v>1535</v>
      </c>
      <c r="G122" s="40">
        <f t="shared" si="2"/>
        <v>1742</v>
      </c>
      <c r="H122" s="40">
        <f t="shared" si="3"/>
        <v>3277</v>
      </c>
      <c r="I122" s="40"/>
      <c r="J122" s="40"/>
      <c r="K122" s="40"/>
    </row>
    <row r="123" spans="2:11">
      <c r="B123" s="61">
        <v>40602</v>
      </c>
      <c r="C123" s="40">
        <v>1909</v>
      </c>
      <c r="D123" s="40">
        <v>424</v>
      </c>
      <c r="E123" s="40"/>
      <c r="F123" s="40">
        <v>2273</v>
      </c>
      <c r="G123" s="40">
        <f t="shared" si="2"/>
        <v>2333</v>
      </c>
      <c r="H123" s="40">
        <f t="shared" si="3"/>
        <v>4606</v>
      </c>
      <c r="I123" s="40"/>
      <c r="J123" s="40"/>
      <c r="K123" s="40"/>
    </row>
    <row r="124" spans="2:11">
      <c r="B124" s="61">
        <v>40633</v>
      </c>
      <c r="C124" s="40">
        <v>2180</v>
      </c>
      <c r="D124" s="40">
        <v>459</v>
      </c>
      <c r="E124" s="40"/>
      <c r="F124" s="40">
        <v>2322</v>
      </c>
      <c r="G124" s="40">
        <f t="shared" si="2"/>
        <v>2639</v>
      </c>
      <c r="H124" s="40">
        <f t="shared" si="3"/>
        <v>4961</v>
      </c>
      <c r="I124" s="40"/>
      <c r="J124" s="40"/>
      <c r="K124" s="40"/>
    </row>
    <row r="125" spans="2:11">
      <c r="B125" s="61">
        <v>40663</v>
      </c>
      <c r="C125" s="40">
        <v>1795</v>
      </c>
      <c r="D125" s="40">
        <v>359</v>
      </c>
      <c r="E125" s="40"/>
      <c r="F125" s="40">
        <v>2036</v>
      </c>
      <c r="G125" s="40">
        <f t="shared" si="2"/>
        <v>2154</v>
      </c>
      <c r="H125" s="40">
        <f t="shared" si="3"/>
        <v>4190</v>
      </c>
      <c r="I125" s="40"/>
      <c r="J125" s="40"/>
      <c r="K125" s="40"/>
    </row>
    <row r="126" spans="2:11">
      <c r="B126" s="61">
        <v>40694</v>
      </c>
      <c r="C126" s="40">
        <v>2188</v>
      </c>
      <c r="D126" s="40">
        <v>469</v>
      </c>
      <c r="E126" s="40"/>
      <c r="F126" s="40">
        <v>2342</v>
      </c>
      <c r="G126" s="40">
        <f t="shared" si="2"/>
        <v>2657</v>
      </c>
      <c r="H126" s="40">
        <f t="shared" si="3"/>
        <v>4999</v>
      </c>
      <c r="I126" s="40"/>
      <c r="J126" s="40"/>
      <c r="K126" s="40"/>
    </row>
    <row r="127" spans="2:11">
      <c r="B127" s="61">
        <v>40724</v>
      </c>
      <c r="C127" s="40">
        <v>1937</v>
      </c>
      <c r="D127" s="40">
        <v>369</v>
      </c>
      <c r="E127" s="40"/>
      <c r="F127" s="40">
        <v>2185</v>
      </c>
      <c r="G127" s="40">
        <f t="shared" si="2"/>
        <v>2306</v>
      </c>
      <c r="H127" s="40">
        <f t="shared" si="3"/>
        <v>4491</v>
      </c>
      <c r="I127" s="40"/>
      <c r="J127" s="40"/>
      <c r="K127" s="40"/>
    </row>
    <row r="128" spans="2:11">
      <c r="B128" s="61">
        <v>40755</v>
      </c>
      <c r="C128" s="40">
        <v>1953</v>
      </c>
      <c r="D128" s="40">
        <v>370</v>
      </c>
      <c r="E128" s="40"/>
      <c r="F128" s="40">
        <v>2091</v>
      </c>
      <c r="G128" s="40">
        <f t="shared" si="2"/>
        <v>2323</v>
      </c>
      <c r="H128" s="40">
        <f t="shared" si="3"/>
        <v>4414</v>
      </c>
      <c r="I128" s="40"/>
      <c r="J128" s="40"/>
      <c r="K128" s="40"/>
    </row>
    <row r="129" spans="2:11">
      <c r="B129" s="61">
        <v>40786</v>
      </c>
      <c r="C129" s="40">
        <v>2131</v>
      </c>
      <c r="D129" s="40">
        <v>426</v>
      </c>
      <c r="E129" s="40"/>
      <c r="F129" s="40">
        <v>2567</v>
      </c>
      <c r="G129" s="40">
        <f t="shared" si="2"/>
        <v>2557</v>
      </c>
      <c r="H129" s="40">
        <f t="shared" si="3"/>
        <v>5124</v>
      </c>
      <c r="I129" s="40"/>
      <c r="J129" s="40"/>
      <c r="K129" s="40"/>
    </row>
    <row r="130" spans="2:11">
      <c r="B130" s="61">
        <v>40816</v>
      </c>
      <c r="C130" s="40">
        <v>2005</v>
      </c>
      <c r="D130" s="40">
        <v>471</v>
      </c>
      <c r="E130" s="40"/>
      <c r="F130" s="40">
        <v>2535</v>
      </c>
      <c r="G130" s="40">
        <f t="shared" si="2"/>
        <v>2476</v>
      </c>
      <c r="H130" s="40">
        <f t="shared" si="3"/>
        <v>5011</v>
      </c>
      <c r="I130" s="40"/>
      <c r="J130" s="40"/>
      <c r="K130" s="40"/>
    </row>
    <row r="131" spans="2:11">
      <c r="B131" s="61">
        <v>40847</v>
      </c>
      <c r="C131" s="50">
        <v>1932</v>
      </c>
      <c r="D131" s="50">
        <v>394</v>
      </c>
      <c r="E131" s="50"/>
      <c r="F131" s="50">
        <v>2183</v>
      </c>
      <c r="G131" s="40">
        <f t="shared" si="2"/>
        <v>2326</v>
      </c>
      <c r="H131" s="40">
        <f t="shared" si="3"/>
        <v>4509</v>
      </c>
      <c r="I131" s="40"/>
      <c r="J131" s="40"/>
      <c r="K131" s="40"/>
    </row>
    <row r="132" spans="2:11">
      <c r="B132" s="61">
        <v>40877</v>
      </c>
      <c r="C132" s="50">
        <v>2018</v>
      </c>
      <c r="D132" s="50">
        <v>410</v>
      </c>
      <c r="E132" s="50">
        <v>66</v>
      </c>
      <c r="F132" s="50">
        <v>2151</v>
      </c>
      <c r="G132" s="40">
        <f t="shared" si="2"/>
        <v>2494</v>
      </c>
      <c r="H132" s="40">
        <f t="shared" si="3"/>
        <v>4645</v>
      </c>
      <c r="I132" s="40"/>
      <c r="J132" s="40"/>
      <c r="K132" s="40"/>
    </row>
    <row r="133" spans="2:11">
      <c r="B133" s="61">
        <v>40908</v>
      </c>
      <c r="C133" s="50">
        <v>1311</v>
      </c>
      <c r="D133" s="50">
        <v>251</v>
      </c>
      <c r="E133" s="50">
        <v>241</v>
      </c>
      <c r="F133" s="50">
        <v>1717</v>
      </c>
      <c r="G133" s="40">
        <f t="shared" ref="G133:G157" si="4">SUM(C133:E133)</f>
        <v>1803</v>
      </c>
      <c r="H133" s="40">
        <f t="shared" ref="H133:H157" si="5">SUM(F133,G133)</f>
        <v>3520</v>
      </c>
      <c r="I133" s="40"/>
      <c r="J133" s="40"/>
      <c r="K133" s="40"/>
    </row>
    <row r="134" spans="2:11">
      <c r="B134" s="61">
        <v>40939</v>
      </c>
      <c r="C134" s="40">
        <v>1237</v>
      </c>
      <c r="D134" s="40">
        <v>216</v>
      </c>
      <c r="E134" s="40">
        <v>363</v>
      </c>
      <c r="F134" s="40">
        <v>1520</v>
      </c>
      <c r="G134" s="40">
        <f t="shared" si="4"/>
        <v>1816</v>
      </c>
      <c r="H134" s="40">
        <f t="shared" si="5"/>
        <v>3336</v>
      </c>
      <c r="I134" s="40"/>
      <c r="J134" s="40"/>
      <c r="K134" s="40"/>
    </row>
    <row r="135" spans="2:11">
      <c r="B135" s="61">
        <v>40968</v>
      </c>
      <c r="C135" s="40">
        <v>1519</v>
      </c>
      <c r="D135" s="40">
        <v>248</v>
      </c>
      <c r="E135" s="40">
        <v>451</v>
      </c>
      <c r="F135" s="40">
        <v>1988</v>
      </c>
      <c r="G135" s="40">
        <f t="shared" si="4"/>
        <v>2218</v>
      </c>
      <c r="H135" s="40">
        <f t="shared" si="5"/>
        <v>4206</v>
      </c>
      <c r="I135" s="40"/>
      <c r="J135" s="40"/>
      <c r="K135" s="40"/>
    </row>
    <row r="136" spans="2:11">
      <c r="B136" s="61">
        <v>40999</v>
      </c>
      <c r="C136" s="40">
        <v>1329</v>
      </c>
      <c r="D136" s="40">
        <v>220</v>
      </c>
      <c r="E136" s="40">
        <v>1027</v>
      </c>
      <c r="F136" s="40">
        <v>2004</v>
      </c>
      <c r="G136" s="40">
        <f t="shared" si="4"/>
        <v>2576</v>
      </c>
      <c r="H136" s="40">
        <f t="shared" si="5"/>
        <v>4580</v>
      </c>
      <c r="I136" s="40"/>
      <c r="J136" s="40"/>
      <c r="K136" s="40"/>
    </row>
    <row r="137" spans="2:11">
      <c r="B137" s="61">
        <v>41029</v>
      </c>
      <c r="C137" s="40">
        <v>391</v>
      </c>
      <c r="D137" s="40">
        <v>64</v>
      </c>
      <c r="E137" s="40">
        <v>1440</v>
      </c>
      <c r="F137" s="40">
        <v>1396</v>
      </c>
      <c r="G137" s="40">
        <f t="shared" si="4"/>
        <v>1895</v>
      </c>
      <c r="H137" s="40">
        <f t="shared" si="5"/>
        <v>3291</v>
      </c>
      <c r="I137" s="40"/>
      <c r="J137" s="40"/>
      <c r="K137" s="40"/>
    </row>
    <row r="138" spans="2:11">
      <c r="B138" s="61">
        <v>41060</v>
      </c>
      <c r="C138" s="40">
        <v>145</v>
      </c>
      <c r="D138" s="40">
        <v>25</v>
      </c>
      <c r="E138" s="40">
        <v>2541</v>
      </c>
      <c r="F138" s="40">
        <v>1913</v>
      </c>
      <c r="G138" s="40">
        <f t="shared" si="4"/>
        <v>2711</v>
      </c>
      <c r="H138" s="40">
        <f t="shared" si="5"/>
        <v>4624</v>
      </c>
      <c r="I138" s="40"/>
      <c r="J138" s="40"/>
      <c r="K138" s="40"/>
    </row>
    <row r="139" spans="2:11">
      <c r="B139" s="61">
        <v>41090</v>
      </c>
      <c r="C139" s="40">
        <v>42</v>
      </c>
      <c r="D139" s="40">
        <v>7</v>
      </c>
      <c r="E139" s="40">
        <v>2407</v>
      </c>
      <c r="F139" s="40">
        <v>1506</v>
      </c>
      <c r="G139" s="40">
        <f t="shared" si="4"/>
        <v>2456</v>
      </c>
      <c r="H139" s="40">
        <f t="shared" si="5"/>
        <v>3962</v>
      </c>
      <c r="I139" s="40"/>
      <c r="J139" s="40"/>
      <c r="K139" s="40"/>
    </row>
    <row r="140" spans="2:11">
      <c r="B140" s="61">
        <v>41121</v>
      </c>
      <c r="C140" s="40">
        <v>29</v>
      </c>
      <c r="D140" s="40">
        <v>5</v>
      </c>
      <c r="E140" s="40">
        <v>2412</v>
      </c>
      <c r="F140" s="40">
        <v>1538</v>
      </c>
      <c r="G140" s="40">
        <f t="shared" si="4"/>
        <v>2446</v>
      </c>
      <c r="H140" s="40">
        <f t="shared" si="5"/>
        <v>3984</v>
      </c>
      <c r="I140" s="40"/>
      <c r="J140" s="40"/>
      <c r="K140" s="40"/>
    </row>
    <row r="141" spans="2:11">
      <c r="B141" s="61">
        <v>41152</v>
      </c>
      <c r="C141" s="40">
        <v>31</v>
      </c>
      <c r="D141" s="40">
        <v>2</v>
      </c>
      <c r="E141" s="40">
        <v>2749</v>
      </c>
      <c r="F141" s="40">
        <v>1637</v>
      </c>
      <c r="G141" s="40">
        <f t="shared" si="4"/>
        <v>2782</v>
      </c>
      <c r="H141" s="40">
        <f t="shared" si="5"/>
        <v>4419</v>
      </c>
      <c r="I141" s="40"/>
      <c r="J141" s="40"/>
      <c r="K141" s="40"/>
    </row>
    <row r="142" spans="2:11">
      <c r="B142" s="61">
        <v>41182</v>
      </c>
      <c r="C142" s="40">
        <v>27</v>
      </c>
      <c r="D142" s="40">
        <v>3</v>
      </c>
      <c r="E142" s="40">
        <v>2266</v>
      </c>
      <c r="F142" s="40">
        <v>1600</v>
      </c>
      <c r="G142" s="40">
        <f t="shared" si="4"/>
        <v>2296</v>
      </c>
      <c r="H142" s="40">
        <f t="shared" si="5"/>
        <v>3896</v>
      </c>
      <c r="I142" s="40"/>
      <c r="J142" s="40"/>
      <c r="K142" s="40"/>
    </row>
    <row r="143" spans="2:11">
      <c r="B143" s="61">
        <v>41213</v>
      </c>
      <c r="C143" s="40">
        <v>43</v>
      </c>
      <c r="D143" s="40">
        <v>1</v>
      </c>
      <c r="E143" s="40">
        <v>2302</v>
      </c>
      <c r="F143" s="40">
        <v>1717</v>
      </c>
      <c r="G143" s="40">
        <f t="shared" si="4"/>
        <v>2346</v>
      </c>
      <c r="H143" s="40">
        <f t="shared" si="5"/>
        <v>4063</v>
      </c>
      <c r="I143" s="40"/>
      <c r="J143" s="40"/>
      <c r="K143" s="40"/>
    </row>
    <row r="144" spans="2:11">
      <c r="B144" s="61">
        <v>41243</v>
      </c>
      <c r="C144" s="40">
        <v>36</v>
      </c>
      <c r="D144" s="40">
        <v>5</v>
      </c>
      <c r="E144" s="40">
        <v>2479</v>
      </c>
      <c r="F144" s="40">
        <v>1681</v>
      </c>
      <c r="G144" s="40">
        <f t="shared" si="4"/>
        <v>2520</v>
      </c>
      <c r="H144" s="40">
        <f t="shared" si="5"/>
        <v>4201</v>
      </c>
      <c r="I144" s="40"/>
      <c r="J144" s="40"/>
      <c r="K144" s="40"/>
    </row>
    <row r="145" spans="2:11">
      <c r="B145" s="61">
        <v>41274</v>
      </c>
      <c r="C145" s="40">
        <v>25</v>
      </c>
      <c r="D145" s="40">
        <v>3</v>
      </c>
      <c r="E145" s="40">
        <v>1778</v>
      </c>
      <c r="F145" s="40">
        <v>1229</v>
      </c>
      <c r="G145" s="40">
        <f t="shared" si="4"/>
        <v>1806</v>
      </c>
      <c r="H145" s="40">
        <f t="shared" si="5"/>
        <v>3035</v>
      </c>
      <c r="I145" s="40"/>
      <c r="J145" s="40"/>
      <c r="K145" s="40"/>
    </row>
    <row r="146" spans="2:11">
      <c r="B146" s="61">
        <v>41305</v>
      </c>
      <c r="C146" s="62">
        <v>28</v>
      </c>
      <c r="D146" s="62">
        <v>1</v>
      </c>
      <c r="E146" s="62">
        <v>2020</v>
      </c>
      <c r="F146" s="62">
        <v>1412</v>
      </c>
      <c r="G146" s="40">
        <f t="shared" si="4"/>
        <v>2049</v>
      </c>
      <c r="H146" s="40">
        <f t="shared" si="5"/>
        <v>3461</v>
      </c>
      <c r="I146" s="62"/>
      <c r="J146" s="62"/>
      <c r="K146" s="62"/>
    </row>
    <row r="147" spans="2:11">
      <c r="B147" s="61">
        <v>41333</v>
      </c>
      <c r="C147" s="62">
        <v>18</v>
      </c>
      <c r="D147" s="62">
        <v>4</v>
      </c>
      <c r="E147" s="62">
        <v>2104</v>
      </c>
      <c r="F147" s="62">
        <v>1583</v>
      </c>
      <c r="G147" s="40">
        <f t="shared" si="4"/>
        <v>2126</v>
      </c>
      <c r="H147" s="40">
        <f t="shared" si="5"/>
        <v>3709</v>
      </c>
      <c r="I147" s="62"/>
      <c r="J147" s="62"/>
      <c r="K147" s="62"/>
    </row>
    <row r="148" spans="2:11">
      <c r="B148" s="61">
        <v>41364</v>
      </c>
      <c r="C148" s="62">
        <v>8</v>
      </c>
      <c r="D148" s="62">
        <v>2</v>
      </c>
      <c r="E148" s="62">
        <v>2208</v>
      </c>
      <c r="F148" s="62">
        <v>1539</v>
      </c>
      <c r="G148" s="40">
        <f t="shared" si="4"/>
        <v>2218</v>
      </c>
      <c r="H148" s="40">
        <f t="shared" si="5"/>
        <v>3757</v>
      </c>
      <c r="I148" s="62"/>
      <c r="J148" s="62"/>
      <c r="K148" s="62"/>
    </row>
    <row r="149" spans="2:11">
      <c r="B149" s="61">
        <v>41394</v>
      </c>
      <c r="C149" s="62">
        <v>30</v>
      </c>
      <c r="D149" s="62">
        <v>2</v>
      </c>
      <c r="E149" s="62">
        <v>2333</v>
      </c>
      <c r="F149" s="62">
        <v>1475</v>
      </c>
      <c r="G149" s="40">
        <f t="shared" si="4"/>
        <v>2365</v>
      </c>
      <c r="H149" s="40">
        <f t="shared" si="5"/>
        <v>3840</v>
      </c>
      <c r="I149" s="62"/>
      <c r="J149" s="62"/>
      <c r="K149" s="62"/>
    </row>
    <row r="150" spans="2:11">
      <c r="B150" s="61">
        <v>41425</v>
      </c>
      <c r="C150" s="62">
        <v>24</v>
      </c>
      <c r="D150" s="62">
        <v>2</v>
      </c>
      <c r="E150" s="62">
        <v>2459</v>
      </c>
      <c r="F150" s="62">
        <v>1725</v>
      </c>
      <c r="G150" s="40">
        <f t="shared" si="4"/>
        <v>2485</v>
      </c>
      <c r="H150" s="40">
        <f t="shared" si="5"/>
        <v>4210</v>
      </c>
      <c r="I150" s="62"/>
      <c r="J150" s="62"/>
      <c r="K150" s="62"/>
    </row>
    <row r="151" spans="2:11">
      <c r="B151" s="61">
        <v>41455</v>
      </c>
      <c r="C151" s="62">
        <v>23</v>
      </c>
      <c r="D151" s="62">
        <v>3</v>
      </c>
      <c r="E151" s="62">
        <v>2123</v>
      </c>
      <c r="F151" s="62">
        <v>1530</v>
      </c>
      <c r="G151" s="62">
        <f t="shared" si="4"/>
        <v>2149</v>
      </c>
      <c r="H151" s="40">
        <f t="shared" si="5"/>
        <v>3679</v>
      </c>
      <c r="I151" s="62"/>
      <c r="J151" s="62"/>
      <c r="K151" s="62"/>
    </row>
    <row r="152" spans="2:11">
      <c r="B152" s="61">
        <v>41486</v>
      </c>
      <c r="C152" s="62">
        <v>27</v>
      </c>
      <c r="D152" s="62">
        <v>0</v>
      </c>
      <c r="E152" s="62">
        <v>2387</v>
      </c>
      <c r="F152" s="62">
        <v>1711</v>
      </c>
      <c r="G152" s="62">
        <f t="shared" si="4"/>
        <v>2414</v>
      </c>
      <c r="H152" s="40">
        <f t="shared" si="5"/>
        <v>4125</v>
      </c>
      <c r="I152" s="62"/>
      <c r="J152" s="62"/>
      <c r="K152" s="62"/>
    </row>
    <row r="153" spans="2:11">
      <c r="B153" s="61">
        <v>41517</v>
      </c>
      <c r="C153" s="62">
        <v>31</v>
      </c>
      <c r="D153" s="62">
        <v>1</v>
      </c>
      <c r="E153" s="62">
        <v>2218</v>
      </c>
      <c r="F153" s="62">
        <v>1379</v>
      </c>
      <c r="G153" s="62">
        <f t="shared" si="4"/>
        <v>2250</v>
      </c>
      <c r="H153" s="40">
        <f t="shared" si="5"/>
        <v>3629</v>
      </c>
      <c r="I153" s="62"/>
      <c r="J153" s="62"/>
      <c r="K153" s="62"/>
    </row>
    <row r="154" spans="2:11">
      <c r="B154" s="61">
        <v>41547</v>
      </c>
      <c r="C154" s="62">
        <v>28</v>
      </c>
      <c r="D154" s="62">
        <v>6</v>
      </c>
      <c r="E154" s="62">
        <v>1973</v>
      </c>
      <c r="F154" s="62">
        <v>1273</v>
      </c>
      <c r="G154" s="62">
        <f t="shared" si="4"/>
        <v>2007</v>
      </c>
      <c r="H154" s="40">
        <f t="shared" si="5"/>
        <v>3280</v>
      </c>
      <c r="I154" s="40"/>
      <c r="J154" s="40"/>
      <c r="K154" s="62"/>
    </row>
    <row r="155" spans="2:11">
      <c r="B155" s="61">
        <v>41578</v>
      </c>
      <c r="C155" s="62">
        <v>21</v>
      </c>
      <c r="D155" s="62">
        <v>2</v>
      </c>
      <c r="E155" s="62">
        <v>2025</v>
      </c>
      <c r="F155" s="62">
        <v>1397</v>
      </c>
      <c r="G155" s="62">
        <f t="shared" si="4"/>
        <v>2048</v>
      </c>
      <c r="H155" s="40">
        <f t="shared" si="5"/>
        <v>3445</v>
      </c>
      <c r="I155" s="40"/>
      <c r="J155" s="40"/>
      <c r="K155" s="62"/>
    </row>
    <row r="156" spans="2:11">
      <c r="B156" s="61">
        <v>41608</v>
      </c>
      <c r="C156" s="62">
        <v>19</v>
      </c>
      <c r="D156" s="62">
        <v>1</v>
      </c>
      <c r="E156" s="62">
        <v>2080</v>
      </c>
      <c r="F156" s="62">
        <v>1203</v>
      </c>
      <c r="G156" s="62">
        <f t="shared" si="4"/>
        <v>2100</v>
      </c>
      <c r="H156" s="40">
        <f t="shared" si="5"/>
        <v>3303</v>
      </c>
      <c r="I156" s="40"/>
      <c r="J156" s="40"/>
      <c r="K156" s="62"/>
    </row>
    <row r="157" spans="2:11">
      <c r="B157" s="61">
        <v>41639</v>
      </c>
      <c r="C157" s="62">
        <v>16</v>
      </c>
      <c r="D157" s="62">
        <v>4</v>
      </c>
      <c r="E157" s="62">
        <v>1374</v>
      </c>
      <c r="F157" s="62">
        <v>1062</v>
      </c>
      <c r="G157" s="62">
        <f t="shared" si="4"/>
        <v>1394</v>
      </c>
      <c r="H157" s="40">
        <f t="shared" si="5"/>
        <v>2456</v>
      </c>
      <c r="I157" s="40"/>
      <c r="J157" s="40"/>
      <c r="K157" s="62"/>
    </row>
    <row r="158" spans="2:11">
      <c r="B158" s="61">
        <v>41670</v>
      </c>
      <c r="C158" s="40">
        <v>11</v>
      </c>
      <c r="D158" s="40">
        <v>1</v>
      </c>
      <c r="E158" s="40">
        <v>1699</v>
      </c>
      <c r="F158" s="40">
        <v>1205</v>
      </c>
      <c r="G158" s="62">
        <f t="shared" ref="G158:G160" si="6">SUM(C158:E158)</f>
        <v>1711</v>
      </c>
      <c r="H158" s="40">
        <f t="shared" ref="H158:H160" si="7">SUM(F158,G158)</f>
        <v>2916</v>
      </c>
      <c r="I158" s="40"/>
      <c r="J158" s="40"/>
      <c r="K158" s="62"/>
    </row>
    <row r="159" spans="2:11">
      <c r="B159" s="61">
        <v>41698</v>
      </c>
      <c r="C159" s="40">
        <v>16</v>
      </c>
      <c r="D159" s="40">
        <v>1</v>
      </c>
      <c r="E159" s="40">
        <v>1693</v>
      </c>
      <c r="F159" s="40">
        <v>1231</v>
      </c>
      <c r="G159" s="62">
        <f t="shared" si="6"/>
        <v>1710</v>
      </c>
      <c r="H159" s="40">
        <f t="shared" si="7"/>
        <v>2941</v>
      </c>
      <c r="I159" s="40"/>
      <c r="J159" s="40"/>
      <c r="K159" s="62"/>
    </row>
    <row r="160" spans="2:11">
      <c r="B160" s="61">
        <v>41729</v>
      </c>
      <c r="C160" s="40">
        <v>20</v>
      </c>
      <c r="D160" s="40">
        <v>0</v>
      </c>
      <c r="E160" s="40">
        <v>2018</v>
      </c>
      <c r="F160" s="40">
        <v>1305</v>
      </c>
      <c r="G160" s="62">
        <f t="shared" si="6"/>
        <v>2038</v>
      </c>
      <c r="H160" s="40">
        <f t="shared" si="7"/>
        <v>3343</v>
      </c>
      <c r="I160" s="40"/>
      <c r="J160" s="40"/>
      <c r="K160" s="62"/>
    </row>
    <row r="161" spans="2:11">
      <c r="B161" s="61">
        <v>41759</v>
      </c>
      <c r="C161" s="40">
        <v>12</v>
      </c>
      <c r="D161" s="40">
        <v>1</v>
      </c>
      <c r="E161" s="40">
        <v>1799</v>
      </c>
      <c r="F161" s="40">
        <v>1318</v>
      </c>
      <c r="G161" s="62">
        <f t="shared" ref="G161:G163" si="8">SUM(C161:E161)</f>
        <v>1812</v>
      </c>
      <c r="H161" s="40">
        <f t="shared" ref="H161:H163" si="9">SUM(F161,G161)</f>
        <v>3130</v>
      </c>
      <c r="I161" s="40"/>
      <c r="J161" s="40"/>
      <c r="K161" s="62"/>
    </row>
    <row r="162" spans="2:11">
      <c r="B162" s="61">
        <v>41790</v>
      </c>
      <c r="C162" s="40">
        <v>21</v>
      </c>
      <c r="D162" s="40">
        <v>1</v>
      </c>
      <c r="E162" s="40">
        <v>2127</v>
      </c>
      <c r="F162" s="40">
        <v>1378</v>
      </c>
      <c r="G162" s="62">
        <f t="shared" si="8"/>
        <v>2149</v>
      </c>
      <c r="H162" s="40">
        <f t="shared" si="9"/>
        <v>3527</v>
      </c>
      <c r="I162" s="40"/>
      <c r="J162" s="40"/>
      <c r="K162" s="62"/>
    </row>
    <row r="163" spans="2:11">
      <c r="B163" s="61">
        <v>41820</v>
      </c>
      <c r="C163" s="40">
        <v>24</v>
      </c>
      <c r="D163" s="40">
        <v>1</v>
      </c>
      <c r="E163" s="40">
        <v>1974</v>
      </c>
      <c r="F163" s="40">
        <v>1172</v>
      </c>
      <c r="G163" s="62">
        <f t="shared" si="8"/>
        <v>1999</v>
      </c>
      <c r="H163" s="40">
        <f t="shared" si="9"/>
        <v>3171</v>
      </c>
      <c r="I163" s="40"/>
      <c r="J163" s="40"/>
      <c r="K163" s="62"/>
    </row>
    <row r="164" spans="2:11">
      <c r="B164" s="61">
        <v>41851</v>
      </c>
      <c r="C164" s="40">
        <v>25</v>
      </c>
      <c r="D164" s="40">
        <v>3</v>
      </c>
      <c r="E164" s="40">
        <v>2241</v>
      </c>
      <c r="F164" s="40">
        <v>1392</v>
      </c>
      <c r="G164" s="62">
        <f t="shared" ref="G164:G166" si="10">SUM(C164:E164)</f>
        <v>2269</v>
      </c>
      <c r="H164" s="40">
        <f t="shared" ref="H164:H166" si="11">SUM(F164,G164)</f>
        <v>3661</v>
      </c>
      <c r="I164" s="40"/>
      <c r="J164" s="40"/>
      <c r="K164" s="62"/>
    </row>
    <row r="165" spans="2:11">
      <c r="B165" s="61">
        <v>41882</v>
      </c>
      <c r="C165" s="40">
        <v>27</v>
      </c>
      <c r="D165" s="40">
        <v>2</v>
      </c>
      <c r="E165" s="40">
        <v>2047</v>
      </c>
      <c r="F165" s="40">
        <v>1380</v>
      </c>
      <c r="G165" s="62">
        <f t="shared" si="10"/>
        <v>2076</v>
      </c>
      <c r="H165" s="40">
        <f t="shared" si="11"/>
        <v>3456</v>
      </c>
      <c r="I165" s="40"/>
      <c r="J165" s="40"/>
      <c r="K165" s="62"/>
    </row>
    <row r="166" spans="2:11">
      <c r="B166" s="61">
        <v>41912</v>
      </c>
      <c r="C166" s="40">
        <v>18</v>
      </c>
      <c r="D166" s="40">
        <v>0</v>
      </c>
      <c r="E166" s="40">
        <v>2115</v>
      </c>
      <c r="F166" s="40">
        <v>1448</v>
      </c>
      <c r="G166" s="62">
        <f t="shared" si="10"/>
        <v>2133</v>
      </c>
      <c r="H166" s="40">
        <f t="shared" si="11"/>
        <v>3581</v>
      </c>
      <c r="I166" s="40"/>
      <c r="J166" s="40"/>
      <c r="K166" s="62"/>
    </row>
    <row r="167" spans="2:11">
      <c r="B167" s="61">
        <v>41943</v>
      </c>
      <c r="C167" s="40">
        <v>42</v>
      </c>
      <c r="D167" s="40">
        <v>2</v>
      </c>
      <c r="E167" s="40">
        <v>2069</v>
      </c>
      <c r="F167" s="40">
        <v>1460</v>
      </c>
      <c r="G167" s="62">
        <f t="shared" ref="G167:G169" si="12">SUM(C167:E167)</f>
        <v>2113</v>
      </c>
      <c r="H167" s="40">
        <f t="shared" ref="H167:H169" si="13">SUM(F167,G167)</f>
        <v>3573</v>
      </c>
      <c r="I167" s="40"/>
      <c r="J167" s="40"/>
      <c r="K167" s="62"/>
    </row>
    <row r="168" spans="2:11">
      <c r="B168" s="61">
        <v>41973</v>
      </c>
      <c r="C168" s="40">
        <v>39</v>
      </c>
      <c r="D168" s="40">
        <v>2</v>
      </c>
      <c r="E168" s="40">
        <v>2001</v>
      </c>
      <c r="F168" s="40">
        <v>1239</v>
      </c>
      <c r="G168" s="62">
        <f t="shared" si="12"/>
        <v>2042</v>
      </c>
      <c r="H168" s="40">
        <f t="shared" si="13"/>
        <v>3281</v>
      </c>
      <c r="I168" s="40"/>
      <c r="J168" s="40"/>
      <c r="K168" s="62"/>
    </row>
    <row r="169" spans="2:11">
      <c r="B169" s="61">
        <v>42004</v>
      </c>
      <c r="C169" s="40">
        <v>11</v>
      </c>
      <c r="D169" s="40">
        <v>1</v>
      </c>
      <c r="E169" s="40">
        <v>1615</v>
      </c>
      <c r="F169" s="40">
        <v>1135</v>
      </c>
      <c r="G169" s="62">
        <f t="shared" si="12"/>
        <v>1627</v>
      </c>
      <c r="H169" s="40">
        <f t="shared" si="13"/>
        <v>2762</v>
      </c>
      <c r="I169" s="40"/>
      <c r="J169" s="40"/>
      <c r="K169" s="62"/>
    </row>
    <row r="170" spans="2:11">
      <c r="B170" s="61">
        <v>42035</v>
      </c>
      <c r="C170" s="40">
        <v>15</v>
      </c>
      <c r="D170" s="40">
        <v>0</v>
      </c>
      <c r="E170" s="40">
        <v>1570</v>
      </c>
      <c r="F170" s="40">
        <v>1172</v>
      </c>
      <c r="G170" s="40">
        <f t="shared" ref="G170:G172" si="14">SUM(C170:E170)</f>
        <v>1585</v>
      </c>
      <c r="H170" s="40">
        <f t="shared" ref="H170:H172" si="15">SUM(F170,G170)</f>
        <v>2757</v>
      </c>
      <c r="I170" s="40"/>
      <c r="J170" s="40"/>
      <c r="K170" s="62"/>
    </row>
    <row r="171" spans="2:11">
      <c r="B171" s="61">
        <v>42063</v>
      </c>
      <c r="C171" s="40">
        <v>16</v>
      </c>
      <c r="D171" s="40">
        <v>1</v>
      </c>
      <c r="E171" s="40">
        <v>1808</v>
      </c>
      <c r="F171" s="40">
        <v>1362</v>
      </c>
      <c r="G171" s="40">
        <f t="shared" si="14"/>
        <v>1825</v>
      </c>
      <c r="H171" s="40">
        <f t="shared" si="15"/>
        <v>3187</v>
      </c>
      <c r="I171" s="40"/>
      <c r="J171" s="40"/>
      <c r="K171" s="62"/>
    </row>
    <row r="172" spans="2:11">
      <c r="B172" s="61">
        <v>42094</v>
      </c>
      <c r="C172" s="40">
        <v>21</v>
      </c>
      <c r="D172" s="40">
        <v>0</v>
      </c>
      <c r="E172" s="40">
        <v>2141</v>
      </c>
      <c r="F172" s="40">
        <v>1419</v>
      </c>
      <c r="G172" s="40">
        <f t="shared" si="14"/>
        <v>2162</v>
      </c>
      <c r="H172" s="40">
        <f t="shared" si="15"/>
        <v>3581</v>
      </c>
      <c r="I172" s="40"/>
      <c r="J172" s="40"/>
      <c r="K172" s="62"/>
    </row>
    <row r="173" spans="2:11">
      <c r="B173" s="61">
        <v>42124</v>
      </c>
      <c r="C173" s="40">
        <v>20</v>
      </c>
      <c r="D173" s="40">
        <v>1</v>
      </c>
      <c r="E173" s="40">
        <v>1772</v>
      </c>
      <c r="F173" s="40">
        <v>1127</v>
      </c>
      <c r="G173" s="40">
        <f t="shared" ref="G173:G175" si="16">SUM(C173:E173)</f>
        <v>1793</v>
      </c>
      <c r="H173" s="40">
        <f t="shared" ref="H173:H175" si="17">SUM(F173,G173)</f>
        <v>2920</v>
      </c>
      <c r="I173" s="40"/>
      <c r="J173" s="40"/>
      <c r="K173" s="62"/>
    </row>
    <row r="174" spans="2:11">
      <c r="B174" s="61">
        <v>42155</v>
      </c>
      <c r="C174" s="40">
        <v>14</v>
      </c>
      <c r="D174" s="40">
        <v>1</v>
      </c>
      <c r="E174" s="40">
        <v>2026</v>
      </c>
      <c r="F174" s="40">
        <v>1223</v>
      </c>
      <c r="G174" s="40">
        <f t="shared" si="16"/>
        <v>2041</v>
      </c>
      <c r="H174" s="40">
        <f t="shared" si="17"/>
        <v>3264</v>
      </c>
      <c r="I174" s="40"/>
      <c r="J174" s="40"/>
      <c r="K174" s="62"/>
    </row>
    <row r="175" spans="2:11">
      <c r="B175" s="61">
        <v>42185</v>
      </c>
      <c r="C175" s="40">
        <v>27</v>
      </c>
      <c r="D175" s="40">
        <v>3</v>
      </c>
      <c r="E175" s="40">
        <v>2396</v>
      </c>
      <c r="F175" s="40">
        <v>1096</v>
      </c>
      <c r="G175" s="40">
        <f t="shared" si="16"/>
        <v>2426</v>
      </c>
      <c r="H175" s="40">
        <f t="shared" si="17"/>
        <v>3522</v>
      </c>
      <c r="I175" s="40"/>
      <c r="J175" s="40"/>
      <c r="K175" s="62"/>
    </row>
    <row r="176" spans="2:11">
      <c r="B176" s="61">
        <v>42216</v>
      </c>
      <c r="C176" s="40">
        <v>11</v>
      </c>
      <c r="D176" s="40">
        <v>1</v>
      </c>
      <c r="E176" s="40">
        <v>3067</v>
      </c>
      <c r="F176" s="40">
        <v>1389</v>
      </c>
      <c r="G176" s="40">
        <f t="shared" ref="G176:G178" si="18">SUM(C176:E176)</f>
        <v>3079</v>
      </c>
      <c r="H176" s="40">
        <f t="shared" ref="H176:H178" si="19">SUM(F176,G176)</f>
        <v>4468</v>
      </c>
      <c r="I176" s="40"/>
      <c r="J176" s="40"/>
      <c r="K176" s="62"/>
    </row>
    <row r="177" spans="2:11">
      <c r="B177" s="61">
        <v>42247</v>
      </c>
      <c r="C177" s="40">
        <v>0</v>
      </c>
      <c r="D177" s="40">
        <v>0</v>
      </c>
      <c r="E177" s="40">
        <v>2499</v>
      </c>
      <c r="F177" s="40">
        <v>1374</v>
      </c>
      <c r="G177" s="40">
        <f t="shared" si="18"/>
        <v>2499</v>
      </c>
      <c r="H177" s="40">
        <f t="shared" si="19"/>
        <v>3873</v>
      </c>
      <c r="I177" s="40"/>
      <c r="J177" s="40"/>
      <c r="K177" s="62"/>
    </row>
    <row r="178" spans="2:11">
      <c r="B178" s="61">
        <v>42277</v>
      </c>
      <c r="C178" s="40">
        <v>1</v>
      </c>
      <c r="D178" s="40">
        <v>0</v>
      </c>
      <c r="E178" s="40">
        <v>2519</v>
      </c>
      <c r="F178" s="40">
        <v>1298</v>
      </c>
      <c r="G178" s="40">
        <f t="shared" si="18"/>
        <v>2520</v>
      </c>
      <c r="H178" s="40">
        <f t="shared" si="19"/>
        <v>3818</v>
      </c>
      <c r="I178" s="40"/>
      <c r="J178" s="40"/>
      <c r="K178" s="62"/>
    </row>
    <row r="179" spans="2:11">
      <c r="B179" s="61">
        <v>42308</v>
      </c>
      <c r="C179" s="40">
        <v>1</v>
      </c>
      <c r="D179" s="40">
        <v>0</v>
      </c>
      <c r="E179" s="40">
        <v>2268</v>
      </c>
      <c r="F179" s="40">
        <v>1108</v>
      </c>
      <c r="G179" s="40">
        <f t="shared" ref="G179:G181" si="20">SUM(C179:E179)</f>
        <v>2269</v>
      </c>
      <c r="H179" s="40">
        <f t="shared" ref="H179:H181" si="21">SUM(F179,G179)</f>
        <v>3377</v>
      </c>
      <c r="I179" s="40"/>
      <c r="J179" s="40"/>
      <c r="K179" s="62"/>
    </row>
    <row r="180" spans="2:11">
      <c r="B180" s="61">
        <v>42338</v>
      </c>
      <c r="C180" s="40">
        <v>0</v>
      </c>
      <c r="D180" s="40">
        <v>1</v>
      </c>
      <c r="E180" s="40">
        <v>2270</v>
      </c>
      <c r="F180" s="40">
        <v>1333</v>
      </c>
      <c r="G180" s="40">
        <f t="shared" si="20"/>
        <v>2271</v>
      </c>
      <c r="H180" s="40">
        <f t="shared" si="21"/>
        <v>3604</v>
      </c>
      <c r="I180" s="40">
        <v>1218.0887792926171</v>
      </c>
      <c r="J180" s="40">
        <v>2251.6759961706844</v>
      </c>
      <c r="K180" s="40">
        <f t="shared" ref="K180:K211" si="22">J180+I180</f>
        <v>3469.7647754633017</v>
      </c>
    </row>
    <row r="181" spans="2:11">
      <c r="B181" s="61">
        <v>42369</v>
      </c>
      <c r="C181" s="40">
        <v>1</v>
      </c>
      <c r="D181" s="40">
        <v>1</v>
      </c>
      <c r="E181" s="40">
        <v>1902</v>
      </c>
      <c r="F181" s="40">
        <v>1378</v>
      </c>
      <c r="G181" s="40">
        <f t="shared" si="20"/>
        <v>1904</v>
      </c>
      <c r="H181" s="40">
        <f t="shared" si="21"/>
        <v>3282</v>
      </c>
      <c r="I181" s="40">
        <v>1041.002010807058</v>
      </c>
      <c r="J181" s="40">
        <v>1690.4660980509077</v>
      </c>
      <c r="K181" s="40">
        <f t="shared" si="22"/>
        <v>2731.4681088579655</v>
      </c>
    </row>
    <row r="182" spans="2:11">
      <c r="B182" s="61">
        <v>42400</v>
      </c>
      <c r="C182" s="40"/>
      <c r="D182" s="40"/>
      <c r="E182" s="40"/>
      <c r="F182" s="40"/>
      <c r="G182" s="40"/>
      <c r="H182" s="40"/>
      <c r="I182" s="40">
        <v>1151.2899531519893</v>
      </c>
      <c r="J182" s="40">
        <v>1627.4408007717464</v>
      </c>
      <c r="K182" s="40">
        <f t="shared" si="22"/>
        <v>2778.7307539237354</v>
      </c>
    </row>
    <row r="183" spans="2:11">
      <c r="B183" s="61">
        <v>42429</v>
      </c>
      <c r="C183" s="40"/>
      <c r="D183" s="40"/>
      <c r="E183" s="40"/>
      <c r="F183" s="40"/>
      <c r="G183" s="40"/>
      <c r="H183" s="40"/>
      <c r="I183" s="40">
        <v>1413.290656937568</v>
      </c>
      <c r="J183" s="40">
        <v>1851.3226321449722</v>
      </c>
      <c r="K183" s="40">
        <f t="shared" si="22"/>
        <v>3264.6132890825402</v>
      </c>
    </row>
    <row r="184" spans="2:11">
      <c r="B184" s="61">
        <v>42460</v>
      </c>
      <c r="C184" s="40"/>
      <c r="D184" s="40"/>
      <c r="E184" s="40"/>
      <c r="F184" s="40"/>
      <c r="G184" s="40"/>
      <c r="H184" s="40"/>
      <c r="I184" s="40">
        <v>1410.2312963145994</v>
      </c>
      <c r="J184" s="40">
        <v>2177.924831583734</v>
      </c>
      <c r="K184" s="40">
        <f t="shared" si="22"/>
        <v>3588.1561278983336</v>
      </c>
    </row>
    <row r="185" spans="2:11">
      <c r="B185" s="61">
        <v>42490</v>
      </c>
      <c r="C185" s="40"/>
      <c r="D185" s="40"/>
      <c r="E185" s="40"/>
      <c r="F185" s="40"/>
      <c r="G185" s="40"/>
      <c r="H185" s="40"/>
      <c r="I185" s="40">
        <v>1123.1890710409123</v>
      </c>
      <c r="J185" s="40">
        <v>1876.1937722249227</v>
      </c>
      <c r="K185" s="40">
        <f t="shared" si="22"/>
        <v>2999.3828432658347</v>
      </c>
    </row>
    <row r="186" spans="2:11">
      <c r="B186" s="61">
        <v>42521</v>
      </c>
      <c r="C186" s="40"/>
      <c r="D186" s="40"/>
      <c r="E186" s="40"/>
      <c r="F186" s="40"/>
      <c r="G186" s="40"/>
      <c r="H186" s="40"/>
      <c r="I186" s="40">
        <v>1366.6308118126801</v>
      </c>
      <c r="J186" s="40">
        <v>2200.850301426633</v>
      </c>
      <c r="K186" s="40">
        <f t="shared" si="22"/>
        <v>3567.4811132393133</v>
      </c>
    </row>
    <row r="187" spans="2:11">
      <c r="B187" s="61">
        <v>42551</v>
      </c>
      <c r="C187" s="40"/>
      <c r="D187" s="40"/>
      <c r="E187" s="40"/>
      <c r="F187" s="40"/>
      <c r="G187" s="40"/>
      <c r="H187" s="40"/>
      <c r="I187" s="40">
        <v>1094.5874720325878</v>
      </c>
      <c r="J187" s="40">
        <v>2198.6944911244809</v>
      </c>
      <c r="K187" s="40">
        <f t="shared" si="22"/>
        <v>3293.2819631570687</v>
      </c>
    </row>
    <row r="188" spans="2:11">
      <c r="B188" s="61">
        <v>42582</v>
      </c>
      <c r="C188" s="40"/>
      <c r="D188" s="40"/>
      <c r="E188" s="40"/>
      <c r="F188" s="40"/>
      <c r="G188" s="40"/>
      <c r="H188" s="40"/>
      <c r="I188" s="40">
        <v>1402.0700343415158</v>
      </c>
      <c r="J188" s="40">
        <v>2246.3599253923271</v>
      </c>
      <c r="K188" s="40">
        <f t="shared" si="22"/>
        <v>3648.4299597338431</v>
      </c>
    </row>
    <row r="189" spans="2:11">
      <c r="B189" s="61">
        <v>42613</v>
      </c>
      <c r="C189" s="40"/>
      <c r="D189" s="40"/>
      <c r="E189" s="40"/>
      <c r="F189" s="40"/>
      <c r="G189" s="40"/>
      <c r="H189" s="40"/>
      <c r="I189" s="40">
        <v>1457.9010429904688</v>
      </c>
      <c r="J189" s="40">
        <v>2178.9672248257148</v>
      </c>
      <c r="K189" s="40">
        <f t="shared" si="22"/>
        <v>3636.8682678161836</v>
      </c>
    </row>
    <row r="190" spans="2:11">
      <c r="B190" s="61">
        <v>42643</v>
      </c>
      <c r="C190" s="40"/>
      <c r="D190" s="40"/>
      <c r="E190" s="40"/>
      <c r="F190" s="40"/>
      <c r="G190" s="40"/>
      <c r="H190" s="40"/>
      <c r="I190" s="40">
        <v>1319.782123072657</v>
      </c>
      <c r="J190" s="40">
        <v>2121.7220464283723</v>
      </c>
      <c r="K190" s="40">
        <f t="shared" si="22"/>
        <v>3441.5041695010295</v>
      </c>
    </row>
    <row r="191" spans="2:11">
      <c r="B191" s="61">
        <v>42674</v>
      </c>
      <c r="C191" s="40"/>
      <c r="D191" s="40"/>
      <c r="E191" s="40"/>
      <c r="F191" s="40"/>
      <c r="G191" s="40"/>
      <c r="H191" s="40"/>
      <c r="I191" s="40">
        <v>1308.8961457379876</v>
      </c>
      <c r="J191" s="40">
        <v>2022.2913266934027</v>
      </c>
      <c r="K191" s="40">
        <f t="shared" si="22"/>
        <v>3331.1874724313902</v>
      </c>
    </row>
    <row r="192" spans="2:11">
      <c r="B192" s="61">
        <v>42704</v>
      </c>
      <c r="C192" s="40"/>
      <c r="D192" s="40"/>
      <c r="E192" s="40"/>
      <c r="F192" s="40"/>
      <c r="G192" s="40"/>
      <c r="H192" s="40"/>
      <c r="I192" s="40">
        <v>1218.6333663156779</v>
      </c>
      <c r="J192" s="40">
        <v>2100.4789395051043</v>
      </c>
      <c r="K192" s="40">
        <f t="shared" si="22"/>
        <v>3319.1123058207822</v>
      </c>
    </row>
    <row r="193" spans="2:11">
      <c r="B193" s="61">
        <v>42735</v>
      </c>
      <c r="C193" s="40"/>
      <c r="D193" s="40"/>
      <c r="E193" s="40"/>
      <c r="F193" s="40"/>
      <c r="G193" s="40"/>
      <c r="H193" s="40"/>
      <c r="I193" s="40">
        <v>1007.3180777334198</v>
      </c>
      <c r="J193" s="40">
        <v>1550.3755389862135</v>
      </c>
      <c r="K193" s="40">
        <f t="shared" si="22"/>
        <v>2557.6936167196336</v>
      </c>
    </row>
    <row r="194" spans="2:11">
      <c r="B194" s="61">
        <v>42766</v>
      </c>
      <c r="C194" s="40"/>
      <c r="D194" s="40"/>
      <c r="E194" s="40"/>
      <c r="F194" s="40"/>
      <c r="G194" s="40"/>
      <c r="H194" s="40"/>
      <c r="I194" s="40">
        <v>1139.3096674094545</v>
      </c>
      <c r="J194" s="40">
        <v>1574.948165731415</v>
      </c>
      <c r="K194" s="40">
        <f t="shared" si="22"/>
        <v>2714.2578331408695</v>
      </c>
    </row>
    <row r="195" spans="2:11">
      <c r="B195" s="61">
        <v>42794</v>
      </c>
      <c r="C195" s="40"/>
      <c r="D195" s="40"/>
      <c r="E195" s="40"/>
      <c r="F195" s="40"/>
      <c r="G195" s="40"/>
      <c r="H195" s="40"/>
      <c r="I195" s="40">
        <v>1400.7825158485839</v>
      </c>
      <c r="J195" s="40">
        <v>1818.5938860731208</v>
      </c>
      <c r="K195" s="40">
        <f t="shared" si="22"/>
        <v>3219.3764019217047</v>
      </c>
    </row>
    <row r="196" spans="2:11">
      <c r="B196" s="61">
        <v>42825</v>
      </c>
      <c r="C196" s="40"/>
      <c r="D196" s="40"/>
      <c r="E196" s="40"/>
      <c r="F196" s="40"/>
      <c r="G196" s="40"/>
      <c r="H196" s="40"/>
      <c r="I196" s="40">
        <v>1387.3413261209216</v>
      </c>
      <c r="J196" s="40">
        <v>2120.5961628546661</v>
      </c>
      <c r="K196" s="40">
        <f t="shared" si="22"/>
        <v>3507.9374889755877</v>
      </c>
    </row>
    <row r="197" spans="2:11">
      <c r="B197" s="61">
        <v>42855</v>
      </c>
      <c r="C197" s="40"/>
      <c r="D197" s="40"/>
      <c r="E197" s="40"/>
      <c r="F197" s="40"/>
      <c r="G197" s="40"/>
      <c r="H197" s="40"/>
      <c r="I197" s="40">
        <v>1116.8202342419188</v>
      </c>
      <c r="J197" s="40">
        <v>1840.5250789128083</v>
      </c>
      <c r="K197" s="40">
        <f t="shared" si="22"/>
        <v>2957.3453131547271</v>
      </c>
    </row>
    <row r="198" spans="2:11">
      <c r="B198" s="61">
        <v>42886</v>
      </c>
      <c r="C198" s="40"/>
      <c r="D198" s="40"/>
      <c r="E198" s="40"/>
      <c r="F198" s="40"/>
      <c r="G198" s="40"/>
      <c r="H198" s="40"/>
      <c r="I198" s="40">
        <v>1353.2397103810465</v>
      </c>
      <c r="J198" s="40">
        <v>2164.7646079884044</v>
      </c>
      <c r="K198" s="40">
        <f t="shared" si="22"/>
        <v>3518.0043183694506</v>
      </c>
    </row>
    <row r="199" spans="2:11">
      <c r="B199" s="61">
        <v>42916</v>
      </c>
      <c r="C199" s="40"/>
      <c r="D199" s="40"/>
      <c r="E199" s="40"/>
      <c r="F199" s="40"/>
      <c r="G199" s="40"/>
      <c r="H199" s="40"/>
      <c r="I199" s="40">
        <v>1082.1903877077523</v>
      </c>
      <c r="J199" s="40">
        <v>2162.7368457965663</v>
      </c>
      <c r="K199" s="40">
        <f t="shared" si="22"/>
        <v>3244.9272335043188</v>
      </c>
    </row>
    <row r="200" spans="2:11">
      <c r="B200" s="46">
        <v>42947</v>
      </c>
      <c r="C200" s="37"/>
      <c r="D200" s="37"/>
      <c r="E200" s="37"/>
      <c r="F200" s="37"/>
      <c r="G200" s="37"/>
      <c r="H200" s="37"/>
      <c r="I200" s="40">
        <v>1394.2075050242167</v>
      </c>
      <c r="J200" s="40">
        <v>2216.9719418141312</v>
      </c>
      <c r="K200" s="40">
        <f t="shared" si="22"/>
        <v>3611.1794468383478</v>
      </c>
    </row>
    <row r="201" spans="2:11">
      <c r="B201" s="45">
        <v>42978</v>
      </c>
      <c r="C201" s="37"/>
      <c r="D201" s="37"/>
      <c r="E201" s="37"/>
      <c r="F201" s="37"/>
      <c r="G201" s="37"/>
      <c r="H201" s="37"/>
      <c r="I201" s="40">
        <v>1444.8744664045114</v>
      </c>
      <c r="J201" s="40">
        <v>2146.6230229619246</v>
      </c>
      <c r="K201" s="40">
        <f t="shared" si="22"/>
        <v>3591.4974893664357</v>
      </c>
    </row>
    <row r="202" spans="2:11">
      <c r="B202" s="46">
        <v>43008</v>
      </c>
      <c r="C202" s="37"/>
      <c r="D202" s="37"/>
      <c r="E202" s="37"/>
      <c r="F202" s="37"/>
      <c r="G202" s="37"/>
      <c r="H202" s="37"/>
      <c r="I202" s="40">
        <v>1310.9408377735031</v>
      </c>
      <c r="J202" s="40">
        <v>2094.8212044087913</v>
      </c>
      <c r="K202" s="40">
        <f t="shared" si="22"/>
        <v>3405.7620421822944</v>
      </c>
    </row>
    <row r="203" spans="2:11">
      <c r="B203" s="45">
        <v>43039</v>
      </c>
      <c r="C203" s="37"/>
      <c r="D203" s="37"/>
      <c r="E203" s="37"/>
      <c r="F203" s="37"/>
      <c r="G203" s="37"/>
      <c r="H203" s="37"/>
      <c r="I203" s="40">
        <v>1303.7582980822185</v>
      </c>
      <c r="J203" s="40">
        <v>2000.7358689516911</v>
      </c>
      <c r="K203" s="40">
        <f t="shared" si="22"/>
        <v>3304.4941670339094</v>
      </c>
    </row>
    <row r="204" spans="2:11">
      <c r="B204" s="46">
        <v>43069</v>
      </c>
      <c r="C204" s="37"/>
      <c r="D204" s="37"/>
      <c r="E204" s="37"/>
      <c r="F204" s="37"/>
      <c r="G204" s="37"/>
      <c r="H204" s="37"/>
      <c r="I204" s="40">
        <v>1213.0780186615461</v>
      </c>
      <c r="J204" s="40">
        <v>2080.379875710144</v>
      </c>
      <c r="K204" s="40">
        <f t="shared" si="22"/>
        <v>3293.4578943716901</v>
      </c>
    </row>
    <row r="205" spans="2:11">
      <c r="B205" s="45">
        <v>43100</v>
      </c>
      <c r="C205" s="37"/>
      <c r="D205" s="37"/>
      <c r="E205" s="37"/>
      <c r="F205" s="37"/>
      <c r="G205" s="37"/>
      <c r="H205" s="37"/>
      <c r="I205" s="40">
        <v>1003.131649921675</v>
      </c>
      <c r="J205" s="40">
        <v>1533.1130786127642</v>
      </c>
      <c r="K205" s="40">
        <f t="shared" si="22"/>
        <v>2536.2447285344392</v>
      </c>
    </row>
    <row r="206" spans="2:11">
      <c r="B206" s="46">
        <v>43131</v>
      </c>
      <c r="C206" s="37"/>
      <c r="D206" s="37"/>
      <c r="E206" s="37"/>
      <c r="F206" s="37"/>
      <c r="G206" s="37"/>
      <c r="H206" s="37"/>
      <c r="I206" s="40">
        <v>1137.6018441539836</v>
      </c>
      <c r="J206" s="40">
        <v>1561.5873266832079</v>
      </c>
      <c r="K206" s="40">
        <f t="shared" si="22"/>
        <v>2699.1891708371913</v>
      </c>
    </row>
    <row r="207" spans="2:11">
      <c r="B207" s="45">
        <v>43159</v>
      </c>
      <c r="C207" s="37"/>
      <c r="D207" s="37"/>
      <c r="E207" s="37"/>
      <c r="F207" s="37"/>
      <c r="G207" s="37"/>
      <c r="H207" s="37"/>
      <c r="I207" s="40">
        <v>1398.1976818490411</v>
      </c>
      <c r="J207" s="40">
        <v>1804.8994092594965</v>
      </c>
      <c r="K207" s="40">
        <f t="shared" si="22"/>
        <v>3203.0970911085378</v>
      </c>
    </row>
    <row r="208" spans="2:11">
      <c r="B208" s="46">
        <v>43190</v>
      </c>
      <c r="C208" s="37"/>
      <c r="D208" s="37"/>
      <c r="E208" s="37"/>
      <c r="F208" s="37"/>
      <c r="G208" s="37"/>
      <c r="H208" s="37"/>
      <c r="I208" s="40">
        <v>1383.8512279438655</v>
      </c>
      <c r="J208" s="40">
        <v>2106.9614101038269</v>
      </c>
      <c r="K208" s="40">
        <f t="shared" si="22"/>
        <v>3490.8126380476924</v>
      </c>
    </row>
    <row r="209" spans="2:11">
      <c r="B209" s="45">
        <v>43220</v>
      </c>
      <c r="C209" s="37"/>
      <c r="D209" s="37"/>
      <c r="E209" s="37"/>
      <c r="F209" s="37"/>
      <c r="G209" s="37"/>
      <c r="H209" s="37"/>
      <c r="I209" s="40">
        <v>1114.0263415476416</v>
      </c>
      <c r="J209" s="40">
        <v>1828.7777117705698</v>
      </c>
      <c r="K209" s="40">
        <f t="shared" si="22"/>
        <v>2942.8040533182111</v>
      </c>
    </row>
    <row r="210" spans="2:11">
      <c r="B210" s="46">
        <v>43251</v>
      </c>
      <c r="C210" s="37"/>
      <c r="D210" s="37"/>
      <c r="E210" s="37"/>
      <c r="F210" s="37"/>
      <c r="G210" s="37"/>
      <c r="H210" s="37"/>
      <c r="I210" s="40">
        <v>1350.6350814034204</v>
      </c>
      <c r="J210" s="40">
        <v>2153.5995969194896</v>
      </c>
      <c r="K210" s="40">
        <f t="shared" si="22"/>
        <v>3504.23467832291</v>
      </c>
    </row>
    <row r="211" spans="2:11">
      <c r="B211" s="45">
        <v>43281</v>
      </c>
      <c r="C211" s="37"/>
      <c r="D211" s="37"/>
      <c r="E211" s="37"/>
      <c r="F211" s="37"/>
      <c r="G211" s="37"/>
      <c r="H211" s="37"/>
      <c r="I211" s="40">
        <v>1077.5919093187774</v>
      </c>
      <c r="J211" s="40">
        <v>2149.6734071981541</v>
      </c>
      <c r="K211" s="40">
        <f t="shared" si="22"/>
        <v>3227.2653165169313</v>
      </c>
    </row>
    <row r="212" spans="2:11">
      <c r="B212" s="46">
        <v>43312</v>
      </c>
      <c r="C212" s="37"/>
      <c r="D212" s="37"/>
      <c r="E212" s="37"/>
      <c r="F212" s="37"/>
      <c r="G212" s="37"/>
      <c r="H212" s="37"/>
      <c r="I212" s="40">
        <v>1391.1954385706763</v>
      </c>
      <c r="J212" s="40">
        <v>2206.4217094262867</v>
      </c>
      <c r="K212" s="40">
        <f t="shared" ref="K212:K243" si="23">J212+I212</f>
        <v>3597.617147996963</v>
      </c>
    </row>
    <row r="213" spans="2:11">
      <c r="B213" s="45">
        <v>43343</v>
      </c>
      <c r="C213" s="37"/>
      <c r="D213" s="37"/>
      <c r="E213" s="37"/>
      <c r="F213" s="37"/>
      <c r="G213" s="37"/>
      <c r="H213" s="37"/>
      <c r="I213" s="40">
        <v>1441.643430749562</v>
      </c>
      <c r="J213" s="40">
        <v>2136.0403465308414</v>
      </c>
      <c r="K213" s="40">
        <f t="shared" si="23"/>
        <v>3577.6837772804033</v>
      </c>
    </row>
    <row r="214" spans="2:11">
      <c r="B214" s="46">
        <v>43373</v>
      </c>
      <c r="C214" s="37"/>
      <c r="D214" s="37"/>
      <c r="E214" s="37"/>
      <c r="F214" s="37"/>
      <c r="G214" s="37"/>
      <c r="H214" s="37"/>
      <c r="I214" s="40">
        <v>1306.1326452947339</v>
      </c>
      <c r="J214" s="40">
        <v>2083.1241300893562</v>
      </c>
      <c r="K214" s="40">
        <f t="shared" si="23"/>
        <v>3389.2567753840904</v>
      </c>
    </row>
    <row r="215" spans="2:11">
      <c r="B215" s="45">
        <v>43404</v>
      </c>
      <c r="C215" s="37"/>
      <c r="D215" s="37"/>
      <c r="E215" s="37"/>
      <c r="F215" s="37"/>
      <c r="G215" s="37"/>
      <c r="H215" s="37"/>
      <c r="I215" s="40">
        <v>1300.1703798068691</v>
      </c>
      <c r="J215" s="40">
        <v>1991.2917039335148</v>
      </c>
      <c r="K215" s="40">
        <f t="shared" si="23"/>
        <v>3291.4620837403836</v>
      </c>
    </row>
    <row r="216" spans="2:11">
      <c r="B216" s="46">
        <v>43434</v>
      </c>
      <c r="C216" s="37"/>
      <c r="D216" s="37"/>
      <c r="E216" s="37"/>
      <c r="F216" s="37"/>
      <c r="G216" s="37"/>
      <c r="H216" s="37"/>
      <c r="I216" s="40">
        <v>1208.9709357348095</v>
      </c>
      <c r="J216" s="40">
        <v>2070.5295449295345</v>
      </c>
      <c r="K216" s="40">
        <f t="shared" si="23"/>
        <v>3279.5004806643437</v>
      </c>
    </row>
    <row r="217" spans="2:11">
      <c r="B217" s="45">
        <v>43465</v>
      </c>
      <c r="C217" s="37"/>
      <c r="D217" s="37"/>
      <c r="E217" s="37"/>
      <c r="F217" s="37"/>
      <c r="G217" s="37"/>
      <c r="H217" s="37"/>
      <c r="I217" s="40">
        <v>999.01276166827051</v>
      </c>
      <c r="J217" s="40">
        <v>1523.6518376338154</v>
      </c>
      <c r="K217" s="40">
        <f t="shared" si="23"/>
        <v>2522.6645993020857</v>
      </c>
    </row>
    <row r="218" spans="2:11">
      <c r="B218" s="46">
        <v>43496</v>
      </c>
      <c r="C218" s="37"/>
      <c r="D218" s="37"/>
      <c r="E218" s="37"/>
      <c r="F218" s="37"/>
      <c r="G218" s="37"/>
      <c r="H218" s="37"/>
      <c r="I218" s="40">
        <v>1133.5922592907566</v>
      </c>
      <c r="J218" s="40">
        <v>1552.7233331490315</v>
      </c>
      <c r="K218" s="40">
        <f t="shared" si="23"/>
        <v>2686.3155924397879</v>
      </c>
    </row>
    <row r="219" spans="2:11">
      <c r="B219" s="45">
        <v>43524</v>
      </c>
      <c r="C219" s="37"/>
      <c r="D219" s="37"/>
      <c r="E219" s="37"/>
      <c r="F219" s="37"/>
      <c r="G219" s="37"/>
      <c r="H219" s="37"/>
      <c r="I219" s="40">
        <v>1393.9077377729309</v>
      </c>
      <c r="J219" s="40">
        <v>1796.0589991154106</v>
      </c>
      <c r="K219" s="40">
        <f t="shared" si="23"/>
        <v>3189.9667368883415</v>
      </c>
    </row>
    <row r="220" spans="2:11">
      <c r="B220" s="46">
        <v>43555</v>
      </c>
      <c r="C220" s="37"/>
      <c r="D220" s="37"/>
      <c r="E220" s="37"/>
      <c r="F220" s="37"/>
      <c r="G220" s="37"/>
      <c r="H220" s="37"/>
      <c r="I220" s="40">
        <v>1380.1707285078369</v>
      </c>
      <c r="J220" s="40">
        <v>2099.0378898484046</v>
      </c>
      <c r="K220" s="40">
        <f t="shared" si="23"/>
        <v>3479.2086183562415</v>
      </c>
    </row>
    <row r="221" spans="2:11">
      <c r="B221" s="45">
        <v>43585</v>
      </c>
      <c r="C221" s="37"/>
      <c r="D221" s="37"/>
      <c r="E221" s="37"/>
      <c r="F221" s="37"/>
      <c r="G221" s="37"/>
      <c r="H221" s="37"/>
      <c r="I221" s="40">
        <v>1110.509185690906</v>
      </c>
      <c r="J221" s="40">
        <v>1821.248134827187</v>
      </c>
      <c r="K221" s="40">
        <f t="shared" si="23"/>
        <v>2931.7573205180929</v>
      </c>
    </row>
    <row r="222" spans="2:11">
      <c r="B222" s="46">
        <v>43616</v>
      </c>
      <c r="C222" s="37"/>
      <c r="D222" s="37"/>
      <c r="E222" s="37"/>
      <c r="F222" s="37"/>
      <c r="G222" s="37"/>
      <c r="H222" s="37"/>
      <c r="I222" s="40">
        <v>1346.7462559978117</v>
      </c>
      <c r="J222" s="40">
        <v>2145.9976916540177</v>
      </c>
      <c r="K222" s="40">
        <f t="shared" si="23"/>
        <v>3492.7439476518293</v>
      </c>
    </row>
    <row r="223" spans="2:11">
      <c r="B223" s="45">
        <v>43646</v>
      </c>
      <c r="C223" s="37"/>
      <c r="D223" s="37"/>
      <c r="E223" s="37"/>
      <c r="F223" s="37"/>
      <c r="G223" s="37"/>
      <c r="H223" s="37"/>
      <c r="I223" s="40">
        <v>1074.7935587383047</v>
      </c>
      <c r="J223" s="40">
        <v>2143.6996676166909</v>
      </c>
      <c r="K223" s="40">
        <f t="shared" si="23"/>
        <v>3218.4932263549954</v>
      </c>
    </row>
    <row r="224" spans="2:11">
      <c r="B224" s="46">
        <v>43677</v>
      </c>
      <c r="C224" s="37"/>
      <c r="D224" s="37"/>
      <c r="E224" s="37"/>
      <c r="F224" s="37"/>
      <c r="G224" s="37"/>
      <c r="H224" s="37"/>
      <c r="I224" s="40">
        <v>1387.9042791556026</v>
      </c>
      <c r="J224" s="40">
        <v>2200.0843370615139</v>
      </c>
      <c r="K224" s="40">
        <f t="shared" si="23"/>
        <v>3587.9886162171165</v>
      </c>
    </row>
    <row r="225" spans="2:11">
      <c r="B225" s="45">
        <v>43708</v>
      </c>
      <c r="C225" s="37"/>
      <c r="D225" s="37"/>
      <c r="E225" s="37"/>
      <c r="F225" s="37"/>
      <c r="G225" s="37"/>
      <c r="H225" s="37"/>
      <c r="I225" s="40">
        <v>1438.13721690751</v>
      </c>
      <c r="J225" s="40">
        <v>2129.7350202786965</v>
      </c>
      <c r="K225" s="40">
        <f t="shared" si="23"/>
        <v>3567.8722371862068</v>
      </c>
    </row>
    <row r="226" spans="2:11">
      <c r="B226" s="46">
        <v>43738</v>
      </c>
      <c r="C226" s="37"/>
      <c r="D226" s="37"/>
      <c r="E226" s="37"/>
      <c r="F226" s="37"/>
      <c r="G226" s="37"/>
      <c r="H226" s="37"/>
      <c r="I226" s="40">
        <v>1303.6360829858186</v>
      </c>
      <c r="J226" s="40">
        <v>2078.1230710407917</v>
      </c>
      <c r="K226" s="40">
        <f t="shared" si="23"/>
        <v>3381.7591540266103</v>
      </c>
    </row>
    <row r="227" spans="2:11">
      <c r="B227" s="45">
        <v>43769</v>
      </c>
      <c r="C227" s="37"/>
      <c r="D227" s="37"/>
      <c r="E227" s="37"/>
      <c r="F227" s="37"/>
      <c r="G227" s="37"/>
      <c r="H227" s="37"/>
      <c r="I227" s="40">
        <v>1297.3490995382579</v>
      </c>
      <c r="J227" s="40">
        <v>1985.9504304468046</v>
      </c>
      <c r="K227" s="40">
        <f t="shared" si="23"/>
        <v>3283.2995299850627</v>
      </c>
    </row>
    <row r="228" spans="2:11">
      <c r="B228" s="46">
        <v>43799</v>
      </c>
      <c r="C228" s="37"/>
      <c r="D228" s="37"/>
      <c r="E228" s="37"/>
      <c r="F228" s="37"/>
      <c r="G228" s="37"/>
      <c r="H228" s="37"/>
      <c r="I228" s="40">
        <v>1206.2292570180241</v>
      </c>
      <c r="J228" s="40">
        <v>2065.5052770618208</v>
      </c>
      <c r="K228" s="40">
        <f t="shared" si="23"/>
        <v>3271.7345340798447</v>
      </c>
    </row>
    <row r="229" spans="2:11">
      <c r="B229" s="45">
        <v>43830</v>
      </c>
      <c r="C229" s="37"/>
      <c r="D229" s="37"/>
      <c r="E229" s="37"/>
      <c r="F229" s="37"/>
      <c r="G229" s="37"/>
      <c r="H229" s="37"/>
      <c r="I229" s="40">
        <v>996.47977622582869</v>
      </c>
      <c r="J229" s="40">
        <v>1519.0242622221253</v>
      </c>
      <c r="K229" s="40">
        <f t="shared" si="23"/>
        <v>2515.5040384479539</v>
      </c>
    </row>
    <row r="230" spans="2:11">
      <c r="B230" s="46">
        <v>43861</v>
      </c>
      <c r="C230" s="37"/>
      <c r="D230" s="37"/>
      <c r="E230" s="37"/>
      <c r="F230" s="37"/>
      <c r="G230" s="37"/>
      <c r="H230" s="37"/>
      <c r="I230" s="40">
        <v>1130.7826259111275</v>
      </c>
      <c r="J230" s="40">
        <v>1547.7917136606413</v>
      </c>
      <c r="K230" s="40">
        <f t="shared" si="23"/>
        <v>2678.5743395717691</v>
      </c>
    </row>
    <row r="231" spans="2:11">
      <c r="B231" s="45">
        <v>43890</v>
      </c>
      <c r="C231" s="37"/>
      <c r="D231" s="37"/>
      <c r="E231" s="37"/>
      <c r="F231" s="37"/>
      <c r="G231" s="37"/>
      <c r="H231" s="37"/>
      <c r="I231" s="40">
        <v>1390.6939294666452</v>
      </c>
      <c r="J231" s="40">
        <v>1790.6375101183496</v>
      </c>
      <c r="K231" s="40">
        <f t="shared" si="23"/>
        <v>3181.3314395849948</v>
      </c>
    </row>
    <row r="232" spans="2:11">
      <c r="B232" s="46">
        <v>43921</v>
      </c>
      <c r="C232" s="37"/>
      <c r="D232" s="37"/>
      <c r="E232" s="37"/>
      <c r="F232" s="37"/>
      <c r="G232" s="37"/>
      <c r="H232" s="37"/>
      <c r="I232" s="40">
        <v>1376.2695624516405</v>
      </c>
      <c r="J232" s="40">
        <v>2092.844791525446</v>
      </c>
      <c r="K232" s="40">
        <f t="shared" si="23"/>
        <v>3469.1143539770865</v>
      </c>
    </row>
    <row r="233" spans="2:11">
      <c r="B233" s="45">
        <v>43951</v>
      </c>
      <c r="C233" s="37"/>
      <c r="D233" s="37"/>
      <c r="E233" s="37"/>
      <c r="F233" s="37"/>
      <c r="G233" s="37"/>
      <c r="H233" s="37"/>
      <c r="I233" s="40">
        <v>1106.0373461699489</v>
      </c>
      <c r="J233" s="40">
        <v>1814.4032084997891</v>
      </c>
      <c r="K233" s="40">
        <f t="shared" si="23"/>
        <v>2920.440554669738</v>
      </c>
    </row>
    <row r="234" spans="2:11">
      <c r="B234" s="46">
        <v>43982</v>
      </c>
      <c r="C234" s="37"/>
      <c r="D234" s="37"/>
      <c r="E234" s="37"/>
      <c r="F234" s="37"/>
      <c r="G234" s="37"/>
      <c r="H234" s="37"/>
      <c r="I234" s="40">
        <v>1342.3807125875783</v>
      </c>
      <c r="J234" s="40">
        <v>2139.3146193055386</v>
      </c>
      <c r="K234" s="40">
        <f t="shared" si="23"/>
        <v>3481.6953318931169</v>
      </c>
    </row>
    <row r="235" spans="2:11">
      <c r="B235" s="45">
        <v>44012</v>
      </c>
      <c r="C235" s="37"/>
      <c r="D235" s="37"/>
      <c r="E235" s="37"/>
      <c r="F235" s="37"/>
      <c r="G235" s="37"/>
      <c r="H235" s="37"/>
      <c r="I235" s="40">
        <v>1070.7399755426277</v>
      </c>
      <c r="J235" s="40">
        <v>2137.5806075078335</v>
      </c>
      <c r="K235" s="40">
        <f t="shared" si="23"/>
        <v>3208.3205830504612</v>
      </c>
    </row>
    <row r="236" spans="2:11">
      <c r="B236" s="46">
        <v>44043</v>
      </c>
      <c r="C236" s="37"/>
      <c r="D236" s="37"/>
      <c r="E236" s="37"/>
      <c r="F236" s="37"/>
      <c r="G236" s="37"/>
      <c r="H236" s="37"/>
      <c r="I236" s="40">
        <v>1386.5278737822562</v>
      </c>
      <c r="J236" s="40">
        <v>2197.6060739451118</v>
      </c>
      <c r="K236" s="40">
        <f t="shared" si="23"/>
        <v>3584.1339477273677</v>
      </c>
    </row>
    <row r="237" spans="2:11">
      <c r="B237" s="45">
        <v>44074</v>
      </c>
      <c r="C237" s="37"/>
      <c r="D237" s="37"/>
      <c r="E237" s="37"/>
      <c r="F237" s="37"/>
      <c r="G237" s="37"/>
      <c r="H237" s="37"/>
      <c r="I237" s="40">
        <v>1436.8259680261272</v>
      </c>
      <c r="J237" s="40">
        <v>2127.3504054785417</v>
      </c>
      <c r="K237" s="40">
        <f t="shared" si="23"/>
        <v>3564.1763735046688</v>
      </c>
    </row>
    <row r="238" spans="2:11">
      <c r="B238" s="46">
        <v>44104</v>
      </c>
      <c r="C238" s="37"/>
      <c r="D238" s="37"/>
      <c r="E238" s="37"/>
      <c r="F238" s="37"/>
      <c r="G238" s="37"/>
      <c r="H238" s="37"/>
      <c r="I238" s="40">
        <v>1300.8697607155339</v>
      </c>
      <c r="J238" s="40">
        <v>2073.8799880780625</v>
      </c>
      <c r="K238" s="40">
        <f t="shared" si="23"/>
        <v>3374.7497487935962</v>
      </c>
    </row>
    <row r="239" spans="2:11">
      <c r="B239" s="45">
        <v>44135</v>
      </c>
      <c r="C239" s="37"/>
      <c r="D239" s="37"/>
      <c r="E239" s="37"/>
      <c r="F239" s="37"/>
      <c r="G239" s="37"/>
      <c r="H239" s="37"/>
      <c r="I239" s="40">
        <v>1292.9676747319768</v>
      </c>
      <c r="J239" s="40">
        <v>1979.5223056016564</v>
      </c>
      <c r="K239" s="40">
        <f t="shared" si="23"/>
        <v>3272.489980333633</v>
      </c>
    </row>
    <row r="240" spans="2:11">
      <c r="B240" s="46">
        <v>44165</v>
      </c>
      <c r="C240" s="37"/>
      <c r="D240" s="37"/>
      <c r="E240" s="37"/>
      <c r="F240" s="37"/>
      <c r="G240" s="37"/>
      <c r="H240" s="37"/>
      <c r="I240" s="40">
        <v>1200.2466087253681</v>
      </c>
      <c r="J240" s="40">
        <v>2056.8584572101863</v>
      </c>
      <c r="K240" s="40">
        <f t="shared" si="23"/>
        <v>3257.1050659355542</v>
      </c>
    </row>
    <row r="241" spans="2:11">
      <c r="B241" s="45">
        <v>44196</v>
      </c>
      <c r="C241" s="37"/>
      <c r="D241" s="37"/>
      <c r="E241" s="37"/>
      <c r="F241" s="37"/>
      <c r="G241" s="37"/>
      <c r="H241" s="37"/>
      <c r="I241" s="40">
        <v>989.60732341133405</v>
      </c>
      <c r="J241" s="40">
        <v>1509.1842490211445</v>
      </c>
      <c r="K241" s="40">
        <f t="shared" si="23"/>
        <v>2498.7915724324785</v>
      </c>
    </row>
    <row r="242" spans="2:11">
      <c r="B242" s="46">
        <v>44227</v>
      </c>
      <c r="C242" s="37"/>
      <c r="D242" s="37"/>
      <c r="E242" s="37"/>
      <c r="F242" s="37"/>
      <c r="G242" s="37"/>
      <c r="H242" s="37"/>
      <c r="I242" s="40">
        <v>1123.963077017253</v>
      </c>
      <c r="J242" s="40">
        <v>1538.0775916725563</v>
      </c>
      <c r="K242" s="40">
        <f t="shared" si="23"/>
        <v>2662.0406686898095</v>
      </c>
    </row>
    <row r="243" spans="2:11">
      <c r="B243" s="45">
        <v>44255</v>
      </c>
      <c r="C243" s="37"/>
      <c r="D243" s="37"/>
      <c r="E243" s="37"/>
      <c r="F243" s="37"/>
      <c r="G243" s="37"/>
      <c r="H243" s="37"/>
      <c r="I243" s="40">
        <v>1384.4038615354075</v>
      </c>
      <c r="J243" s="40">
        <v>1781.7091302667943</v>
      </c>
      <c r="K243" s="40">
        <f t="shared" si="23"/>
        <v>3166.1129918022016</v>
      </c>
    </row>
    <row r="244" spans="2:11">
      <c r="B244" s="46">
        <v>44286</v>
      </c>
      <c r="C244" s="37"/>
      <c r="D244" s="37"/>
      <c r="E244" s="37"/>
      <c r="F244" s="37"/>
      <c r="G244" s="37"/>
      <c r="H244" s="37"/>
      <c r="I244" s="40">
        <v>1370.7218147707249</v>
      </c>
      <c r="J244" s="40">
        <v>2084.9420473436126</v>
      </c>
      <c r="K244" s="40">
        <f t="shared" ref="K244:K275" si="24">J244+I244</f>
        <v>3455.6638621143375</v>
      </c>
    </row>
    <row r="245" spans="2:11">
      <c r="B245" s="45">
        <v>44316</v>
      </c>
      <c r="C245" s="37"/>
      <c r="D245" s="37"/>
      <c r="E245" s="37"/>
      <c r="F245" s="37"/>
      <c r="G245" s="37"/>
      <c r="H245" s="37"/>
      <c r="I245" s="40">
        <v>1101.1002686299064</v>
      </c>
      <c r="J245" s="40">
        <v>1807.3498780354735</v>
      </c>
      <c r="K245" s="40">
        <f t="shared" si="24"/>
        <v>2908.4501466653801</v>
      </c>
    </row>
    <row r="246" spans="2:11">
      <c r="B246" s="46">
        <v>44347</v>
      </c>
      <c r="C246" s="37"/>
      <c r="D246" s="37"/>
      <c r="E246" s="37"/>
      <c r="F246" s="37"/>
      <c r="G246" s="37"/>
      <c r="H246" s="37"/>
      <c r="I246" s="40">
        <v>1337.5059732410868</v>
      </c>
      <c r="J246" s="40">
        <v>2132.3936801786799</v>
      </c>
      <c r="K246" s="40">
        <f t="shared" si="24"/>
        <v>3469.8996534197668</v>
      </c>
    </row>
    <row r="247" spans="2:11">
      <c r="B247" s="45">
        <v>44377</v>
      </c>
      <c r="C247" s="37"/>
      <c r="D247" s="37"/>
      <c r="E247" s="37"/>
      <c r="F247" s="37"/>
      <c r="G247" s="37"/>
      <c r="H247" s="37"/>
      <c r="I247" s="40">
        <v>1065.4672961659708</v>
      </c>
      <c r="J247" s="40">
        <v>2130.0993110834966</v>
      </c>
      <c r="K247" s="40">
        <f t="shared" si="24"/>
        <v>3195.5666072494673</v>
      </c>
    </row>
    <row r="248" spans="2:11">
      <c r="B248" s="46">
        <v>44408</v>
      </c>
      <c r="C248" s="37"/>
      <c r="D248" s="37"/>
      <c r="E248" s="37"/>
      <c r="F248" s="37"/>
      <c r="G248" s="37"/>
      <c r="H248" s="37"/>
      <c r="I248" s="40">
        <v>1380.5818414957071</v>
      </c>
      <c r="J248" s="40">
        <v>2189.2229380076619</v>
      </c>
      <c r="K248" s="40">
        <f t="shared" si="24"/>
        <v>3569.804779503369</v>
      </c>
    </row>
    <row r="249" spans="2:11">
      <c r="B249" s="45">
        <v>44439</v>
      </c>
      <c r="C249" s="37"/>
      <c r="D249" s="37"/>
      <c r="E249" s="37"/>
      <c r="F249" s="37"/>
      <c r="G249" s="37"/>
      <c r="H249" s="37"/>
      <c r="I249" s="40">
        <v>1430.9640013518369</v>
      </c>
      <c r="J249" s="40">
        <v>2119.1297103786878</v>
      </c>
      <c r="K249" s="40">
        <f t="shared" si="24"/>
        <v>3550.0937117305248</v>
      </c>
    </row>
    <row r="250" spans="2:11">
      <c r="B250" s="46">
        <v>44469</v>
      </c>
      <c r="C250" s="37"/>
      <c r="D250" s="37"/>
      <c r="E250" s="37"/>
      <c r="F250" s="37"/>
      <c r="G250" s="37"/>
      <c r="H250" s="37"/>
      <c r="I250" s="40">
        <v>1296.3138031681158</v>
      </c>
      <c r="J250" s="40">
        <v>2067.4489985071646</v>
      </c>
      <c r="K250" s="40">
        <f t="shared" si="24"/>
        <v>3363.7628016752806</v>
      </c>
    </row>
    <row r="251" spans="2:11">
      <c r="B251" s="45">
        <v>44500</v>
      </c>
      <c r="C251" s="37"/>
      <c r="D251" s="37"/>
      <c r="E251" s="37"/>
      <c r="F251" s="37"/>
      <c r="G251" s="37"/>
      <c r="H251" s="37"/>
      <c r="I251" s="40">
        <v>1290.1207276392768</v>
      </c>
      <c r="J251" s="40">
        <v>1975.4847680969685</v>
      </c>
      <c r="K251" s="40">
        <f t="shared" si="24"/>
        <v>3265.6054957362453</v>
      </c>
    </row>
    <row r="252" spans="2:11">
      <c r="B252" s="46">
        <v>44530</v>
      </c>
      <c r="C252" s="37"/>
      <c r="D252" s="37"/>
      <c r="E252" s="37"/>
      <c r="F252" s="37"/>
      <c r="G252" s="37"/>
      <c r="H252" s="37"/>
      <c r="I252" s="40">
        <v>1199.0375686069019</v>
      </c>
      <c r="J252" s="40">
        <v>2055.1337485710947</v>
      </c>
      <c r="K252" s="40">
        <f t="shared" si="24"/>
        <v>3254.1713171779966</v>
      </c>
    </row>
    <row r="253" spans="2:11">
      <c r="B253" s="45">
        <v>44561</v>
      </c>
      <c r="C253" s="37"/>
      <c r="D253" s="37"/>
      <c r="E253" s="37"/>
      <c r="F253" s="37"/>
      <c r="G253" s="37"/>
      <c r="H253" s="37"/>
      <c r="I253" s="40">
        <v>989.37778415104196</v>
      </c>
      <c r="J253" s="40">
        <v>1508.8376841914355</v>
      </c>
      <c r="K253" s="40">
        <f t="shared" si="24"/>
        <v>2498.2154683424774</v>
      </c>
    </row>
    <row r="254" spans="2:11">
      <c r="B254" s="46">
        <v>44592</v>
      </c>
      <c r="C254" s="37"/>
      <c r="D254" s="37"/>
      <c r="E254" s="37"/>
      <c r="F254" s="37"/>
      <c r="G254" s="37"/>
      <c r="H254" s="37"/>
      <c r="I254" s="40">
        <v>1123.9743578712967</v>
      </c>
      <c r="J254" s="40">
        <v>1538.07498073843</v>
      </c>
      <c r="K254" s="40">
        <f t="shared" si="24"/>
        <v>2662.0493386097269</v>
      </c>
    </row>
    <row r="255" spans="2:11">
      <c r="B255" s="45">
        <v>44620</v>
      </c>
      <c r="C255" s="37"/>
      <c r="D255" s="37"/>
      <c r="E255" s="37"/>
      <c r="F255" s="37"/>
      <c r="G255" s="37"/>
      <c r="H255" s="37"/>
      <c r="I255" s="40">
        <v>1384.3643430558852</v>
      </c>
      <c r="J255" s="40">
        <v>1781.6412400262263</v>
      </c>
      <c r="K255" s="40">
        <f t="shared" si="24"/>
        <v>3166.0055830821116</v>
      </c>
    </row>
    <row r="256" spans="2:11">
      <c r="B256" s="46">
        <v>44651</v>
      </c>
      <c r="C256" s="37"/>
      <c r="D256" s="37"/>
      <c r="E256" s="37"/>
      <c r="F256" s="37"/>
      <c r="G256" s="37"/>
      <c r="H256" s="37"/>
      <c r="I256" s="40">
        <v>1370.6356620116799</v>
      </c>
      <c r="J256" s="40">
        <v>2084.8334102494568</v>
      </c>
      <c r="K256" s="40">
        <f t="shared" si="24"/>
        <v>3455.4690722611367</v>
      </c>
    </row>
    <row r="257" spans="2:11">
      <c r="B257" s="45">
        <v>44681</v>
      </c>
      <c r="C257" s="37"/>
      <c r="D257" s="37"/>
      <c r="E257" s="37"/>
      <c r="F257" s="37"/>
      <c r="G257" s="37"/>
      <c r="H257" s="37"/>
      <c r="I257" s="40">
        <v>1100.9254475009818</v>
      </c>
      <c r="J257" s="40">
        <v>1807.1374940906851</v>
      </c>
      <c r="K257" s="40">
        <f t="shared" si="24"/>
        <v>2908.0629415916669</v>
      </c>
    </row>
    <row r="258" spans="2:11">
      <c r="B258" s="46">
        <v>44712</v>
      </c>
      <c r="C258" s="37"/>
      <c r="D258" s="37"/>
      <c r="E258" s="37"/>
      <c r="F258" s="37"/>
      <c r="G258" s="37"/>
      <c r="H258" s="37"/>
      <c r="I258" s="40">
        <v>1337.216070637058</v>
      </c>
      <c r="J258" s="40">
        <v>2132.0129761577159</v>
      </c>
      <c r="K258" s="40">
        <f t="shared" si="24"/>
        <v>3469.2290467947741</v>
      </c>
    </row>
    <row r="259" spans="2:11">
      <c r="B259" s="46">
        <v>44742</v>
      </c>
      <c r="C259" s="37"/>
      <c r="D259" s="37"/>
      <c r="E259" s="37"/>
      <c r="F259" s="37"/>
      <c r="G259" s="37"/>
      <c r="H259" s="37"/>
      <c r="I259" s="40">
        <v>1064.9395715350859</v>
      </c>
      <c r="J259" s="40">
        <v>2129.3969903564043</v>
      </c>
      <c r="K259" s="40">
        <f t="shared" si="24"/>
        <v>3194.3365618914904</v>
      </c>
    </row>
    <row r="260" spans="2:11">
      <c r="B260" s="45">
        <v>44773</v>
      </c>
      <c r="C260" s="37"/>
      <c r="D260" s="37"/>
      <c r="E260" s="37"/>
      <c r="F260" s="37"/>
      <c r="G260" s="37"/>
      <c r="H260" s="37"/>
      <c r="I260" s="40">
        <v>1379.8754442455593</v>
      </c>
      <c r="J260" s="40">
        <v>2188.2635844871052</v>
      </c>
      <c r="K260" s="40">
        <f t="shared" si="24"/>
        <v>3568.1390287326644</v>
      </c>
    </row>
    <row r="261" spans="2:11">
      <c r="B261" s="45">
        <v>44804</v>
      </c>
      <c r="C261" s="37"/>
      <c r="D261" s="37"/>
      <c r="E261" s="37"/>
      <c r="F261" s="37"/>
      <c r="G261" s="37"/>
      <c r="H261" s="37"/>
      <c r="I261" s="40">
        <v>1430.0818660722655</v>
      </c>
      <c r="J261" s="40">
        <v>2117.9185224915682</v>
      </c>
      <c r="K261" s="40">
        <f t="shared" si="24"/>
        <v>3548.0003885638334</v>
      </c>
    </row>
    <row r="262" spans="2:11">
      <c r="B262" s="45">
        <v>44834</v>
      </c>
      <c r="C262" s="37"/>
      <c r="D262" s="37"/>
      <c r="E262" s="37"/>
      <c r="F262" s="37"/>
      <c r="G262" s="37"/>
      <c r="H262" s="37"/>
      <c r="I262" s="40">
        <v>1295.2265104467265</v>
      </c>
      <c r="J262" s="40">
        <v>2065.9842403318025</v>
      </c>
      <c r="K262" s="40">
        <f t="shared" si="24"/>
        <v>3361.210750778529</v>
      </c>
    </row>
    <row r="263" spans="2:11">
      <c r="B263" s="45">
        <v>44865</v>
      </c>
      <c r="C263" s="37"/>
      <c r="D263" s="37"/>
      <c r="E263" s="37"/>
      <c r="F263" s="37"/>
      <c r="G263" s="37"/>
      <c r="H263" s="37"/>
      <c r="I263" s="40">
        <v>1288.9927224059008</v>
      </c>
      <c r="J263" s="40">
        <v>1973.9788134886262</v>
      </c>
      <c r="K263" s="40">
        <f t="shared" si="24"/>
        <v>3262.9715358945268</v>
      </c>
    </row>
    <row r="264" spans="2:11">
      <c r="B264" s="45">
        <v>44895</v>
      </c>
      <c r="C264" s="37"/>
      <c r="D264" s="37"/>
      <c r="E264" s="37"/>
      <c r="F264" s="37"/>
      <c r="G264" s="37"/>
      <c r="H264" s="37"/>
      <c r="I264" s="40">
        <v>1197.8441065733216</v>
      </c>
      <c r="J264" s="40">
        <v>2053.5412460416705</v>
      </c>
      <c r="K264" s="40">
        <f t="shared" si="24"/>
        <v>3251.3853526149924</v>
      </c>
    </row>
    <row r="265" spans="2:11">
      <c r="B265" s="45">
        <v>44926</v>
      </c>
      <c r="C265" s="37"/>
      <c r="D265" s="37"/>
      <c r="E265" s="37"/>
      <c r="F265" s="37"/>
      <c r="G265" s="37"/>
      <c r="H265" s="37"/>
      <c r="I265" s="40">
        <v>988.07665258176803</v>
      </c>
      <c r="J265" s="40">
        <v>1507.1034961710693</v>
      </c>
      <c r="K265" s="40">
        <f t="shared" si="24"/>
        <v>2495.1801487528373</v>
      </c>
    </row>
    <row r="266" spans="2:11">
      <c r="B266" s="45">
        <v>44957</v>
      </c>
      <c r="C266" s="37"/>
      <c r="D266" s="37"/>
      <c r="E266" s="37"/>
      <c r="F266" s="37"/>
      <c r="G266" s="37"/>
      <c r="H266" s="37"/>
      <c r="I266" s="40">
        <v>1122.6524531753232</v>
      </c>
      <c r="J266" s="40">
        <v>1536.3159706134559</v>
      </c>
      <c r="K266" s="40">
        <f t="shared" si="24"/>
        <v>2658.9684237887791</v>
      </c>
    </row>
    <row r="267" spans="2:11">
      <c r="B267" s="45">
        <v>44985</v>
      </c>
      <c r="C267" s="37"/>
      <c r="D267" s="37"/>
      <c r="E267" s="37"/>
      <c r="F267" s="37"/>
      <c r="G267" s="37"/>
      <c r="H267" s="37"/>
      <c r="I267" s="40">
        <v>1383.0376979076912</v>
      </c>
      <c r="J267" s="40">
        <v>1779.8815252002778</v>
      </c>
      <c r="K267" s="40">
        <f t="shared" si="24"/>
        <v>3162.9192231079687</v>
      </c>
    </row>
    <row r="268" spans="2:11">
      <c r="B268" s="45">
        <v>45016</v>
      </c>
      <c r="C268" s="37"/>
      <c r="D268" s="37"/>
      <c r="E268" s="37"/>
      <c r="F268" s="37"/>
      <c r="G268" s="37"/>
      <c r="H268" s="37"/>
      <c r="I268" s="40">
        <v>1369.2852603201436</v>
      </c>
      <c r="J268" s="40">
        <v>2083.0371961178162</v>
      </c>
      <c r="K268" s="40">
        <f t="shared" si="24"/>
        <v>3452.3224564379598</v>
      </c>
    </row>
    <row r="269" spans="2:11">
      <c r="B269" s="45">
        <v>45046</v>
      </c>
      <c r="C269" s="37"/>
      <c r="D269" s="37"/>
      <c r="E269" s="37"/>
      <c r="F269" s="37"/>
      <c r="G269" s="37"/>
      <c r="H269" s="37"/>
      <c r="I269" s="40">
        <v>1099.6087786544542</v>
      </c>
      <c r="J269" s="40">
        <v>1805.3858789473006</v>
      </c>
      <c r="K269" s="40">
        <f t="shared" si="24"/>
        <v>2904.9946576017546</v>
      </c>
    </row>
    <row r="270" spans="2:11">
      <c r="B270" s="45">
        <v>45077</v>
      </c>
      <c r="C270" s="37"/>
      <c r="D270" s="37"/>
      <c r="E270" s="37"/>
      <c r="F270" s="37"/>
      <c r="G270" s="37"/>
      <c r="H270" s="37"/>
      <c r="I270" s="40">
        <v>1336.0198953510483</v>
      </c>
      <c r="J270" s="40">
        <v>2130.4375798948163</v>
      </c>
      <c r="K270" s="40">
        <f t="shared" si="24"/>
        <v>3466.4574752458648</v>
      </c>
    </row>
    <row r="271" spans="2:11">
      <c r="B271" s="45">
        <v>45107</v>
      </c>
      <c r="C271" s="37"/>
      <c r="D271" s="37"/>
      <c r="E271" s="37"/>
      <c r="F271" s="37"/>
      <c r="G271" s="37"/>
      <c r="H271" s="37"/>
      <c r="I271" s="40">
        <v>1063.9897468734309</v>
      </c>
      <c r="J271" s="40">
        <v>2128.1640289661082</v>
      </c>
      <c r="K271" s="40">
        <f t="shared" si="24"/>
        <v>3192.1537758395389</v>
      </c>
    </row>
    <row r="272" spans="2:11">
      <c r="B272" s="25">
        <v>45138</v>
      </c>
      <c r="C272" s="37"/>
      <c r="D272" s="37"/>
      <c r="E272" s="37"/>
      <c r="F272" s="37"/>
      <c r="G272" s="37"/>
      <c r="H272" s="37"/>
      <c r="I272" s="40">
        <v>1379.1880284841693</v>
      </c>
      <c r="J272" s="40">
        <v>2187.4026020603442</v>
      </c>
      <c r="K272" s="40">
        <f t="shared" si="24"/>
        <v>3566.5906305445133</v>
      </c>
    </row>
    <row r="273" spans="2:11">
      <c r="B273" s="25">
        <v>45169</v>
      </c>
      <c r="C273" s="37"/>
      <c r="D273" s="37"/>
      <c r="E273" s="37"/>
      <c r="F273" s="37"/>
      <c r="G273" s="37"/>
      <c r="H273" s="37"/>
      <c r="I273" s="40">
        <v>1429.6307612360299</v>
      </c>
      <c r="J273" s="40">
        <v>2117.3934009197128</v>
      </c>
      <c r="K273" s="40">
        <f t="shared" si="24"/>
        <v>3547.0241621557425</v>
      </c>
    </row>
    <row r="274" spans="2:11">
      <c r="B274" s="25">
        <v>45199</v>
      </c>
      <c r="C274" s="37"/>
      <c r="D274" s="37"/>
      <c r="E274" s="37"/>
      <c r="F274" s="37"/>
      <c r="G274" s="37"/>
      <c r="H274" s="37"/>
      <c r="I274" s="40">
        <v>1294.9553683088675</v>
      </c>
      <c r="J274" s="40">
        <v>2065.6997761211478</v>
      </c>
      <c r="K274" s="40">
        <f t="shared" si="24"/>
        <v>3360.6551444300153</v>
      </c>
    </row>
    <row r="275" spans="2:11">
      <c r="B275" s="25">
        <v>45230</v>
      </c>
      <c r="C275" s="37"/>
      <c r="D275" s="37"/>
      <c r="E275" s="37"/>
      <c r="F275" s="37"/>
      <c r="G275" s="37"/>
      <c r="H275" s="37"/>
      <c r="I275" s="40">
        <v>1288.7548928536871</v>
      </c>
      <c r="J275" s="40">
        <v>1973.7380970918866</v>
      </c>
      <c r="K275" s="40">
        <f t="shared" si="24"/>
        <v>3262.4929899455738</v>
      </c>
    </row>
    <row r="276" spans="2:11">
      <c r="B276" s="25">
        <v>45260</v>
      </c>
      <c r="C276" s="37"/>
      <c r="D276" s="37"/>
      <c r="E276" s="37"/>
      <c r="F276" s="37"/>
      <c r="G276" s="37"/>
      <c r="H276" s="37"/>
      <c r="I276" s="40">
        <v>1197.5917691332486</v>
      </c>
      <c r="J276" s="40">
        <v>2053.2817202790211</v>
      </c>
      <c r="K276" s="40">
        <f t="shared" ref="K276:K283" si="25">J276+I276</f>
        <v>3250.8734894122699</v>
      </c>
    </row>
    <row r="277" spans="2:11">
      <c r="B277" s="25">
        <v>45291</v>
      </c>
      <c r="C277" s="37"/>
      <c r="D277" s="37"/>
      <c r="E277" s="37"/>
      <c r="F277" s="37"/>
      <c r="G277" s="37"/>
      <c r="H277" s="37"/>
      <c r="I277" s="40">
        <v>987.76089219035816</v>
      </c>
      <c r="J277" s="40">
        <v>1506.7545348243514</v>
      </c>
      <c r="K277" s="40">
        <f t="shared" si="25"/>
        <v>2494.5154270147095</v>
      </c>
    </row>
    <row r="278" spans="2:11">
      <c r="B278" s="25">
        <v>45322</v>
      </c>
      <c r="C278" s="37"/>
      <c r="D278" s="37"/>
      <c r="E278" s="37"/>
      <c r="F278" s="37"/>
      <c r="G278" s="37"/>
      <c r="H278" s="37"/>
      <c r="I278" s="40">
        <v>1122.1077632289355</v>
      </c>
      <c r="J278" s="40">
        <v>1535.6495364054242</v>
      </c>
      <c r="K278" s="40">
        <f t="shared" si="25"/>
        <v>2657.7572996343597</v>
      </c>
    </row>
    <row r="279" spans="2:11">
      <c r="B279" s="25">
        <v>45351</v>
      </c>
      <c r="C279" s="37"/>
      <c r="D279" s="37"/>
      <c r="E279" s="37"/>
      <c r="F279" s="37"/>
      <c r="G279" s="37"/>
      <c r="H279" s="37"/>
      <c r="I279" s="40">
        <v>1382.1435386616354</v>
      </c>
      <c r="J279" s="40">
        <v>1778.7270579624453</v>
      </c>
      <c r="K279" s="40">
        <f t="shared" si="25"/>
        <v>3160.8705966240805</v>
      </c>
    </row>
    <row r="280" spans="2:11">
      <c r="B280" s="25">
        <v>45382</v>
      </c>
      <c r="C280" s="37"/>
      <c r="D280" s="37"/>
      <c r="E280" s="37"/>
      <c r="F280" s="37"/>
      <c r="G280" s="37"/>
      <c r="H280" s="37"/>
      <c r="I280" s="40">
        <v>1367.9128337489924</v>
      </c>
      <c r="J280" s="40">
        <v>2081.2231708799081</v>
      </c>
      <c r="K280" s="40">
        <f t="shared" si="25"/>
        <v>3449.1360046289005</v>
      </c>
    </row>
    <row r="281" spans="2:11">
      <c r="B281" s="25">
        <v>45412</v>
      </c>
      <c r="C281" s="37"/>
      <c r="D281" s="37"/>
      <c r="E281" s="37"/>
      <c r="F281" s="37"/>
      <c r="G281" s="37"/>
      <c r="H281" s="37"/>
      <c r="I281" s="40">
        <v>1097.858683170829</v>
      </c>
      <c r="J281" s="40">
        <v>1803.0566326902647</v>
      </c>
      <c r="K281" s="40">
        <f t="shared" si="25"/>
        <v>2900.9153158610934</v>
      </c>
    </row>
    <row r="282" spans="2:11">
      <c r="B282" s="25">
        <v>45443</v>
      </c>
      <c r="C282" s="37"/>
      <c r="D282" s="37"/>
      <c r="E282" s="37"/>
      <c r="F282" s="37"/>
      <c r="G282" s="37"/>
      <c r="H282" s="37"/>
      <c r="I282" s="40">
        <v>1334.3394334772684</v>
      </c>
      <c r="J282" s="40">
        <v>2128.2167585568727</v>
      </c>
      <c r="K282" s="40">
        <f t="shared" si="25"/>
        <v>3462.5561920341411</v>
      </c>
    </row>
    <row r="283" spans="2:11">
      <c r="B283" s="25">
        <v>45473</v>
      </c>
      <c r="C283" s="37"/>
      <c r="D283" s="37"/>
      <c r="E283" s="37"/>
      <c r="F283" s="37"/>
      <c r="G283" s="37"/>
      <c r="H283" s="37"/>
      <c r="I283" s="40">
        <v>1062.9288042585165</v>
      </c>
      <c r="J283" s="40">
        <v>2126.821393508093</v>
      </c>
      <c r="K283" s="40">
        <f t="shared" si="25"/>
        <v>3189.7501977666097</v>
      </c>
    </row>
    <row r="284" spans="2:11">
      <c r="B284" s="25">
        <v>45504</v>
      </c>
      <c r="C284" s="40"/>
      <c r="D284" s="40"/>
      <c r="E284" s="40"/>
      <c r="F284" s="40"/>
      <c r="G284" s="40"/>
      <c r="H284" s="40"/>
      <c r="I284" s="40">
        <v>1378.7726512876804</v>
      </c>
      <c r="J284" s="40">
        <v>2186.9641233694292</v>
      </c>
      <c r="K284" s="40">
        <f t="shared" ref="K284:K295" si="26">J284+I284</f>
        <v>3565.7367746571099</v>
      </c>
    </row>
    <row r="285" spans="2:11">
      <c r="B285" s="25">
        <v>45535</v>
      </c>
      <c r="C285" s="40"/>
      <c r="D285" s="40"/>
      <c r="E285" s="40"/>
      <c r="F285" s="40"/>
      <c r="G285" s="40"/>
      <c r="H285" s="40"/>
      <c r="I285" s="40">
        <v>1429.1792268907454</v>
      </c>
      <c r="J285" s="40">
        <v>2116.8983749180115</v>
      </c>
      <c r="K285" s="40">
        <f t="shared" si="26"/>
        <v>3546.0776018087572</v>
      </c>
    </row>
    <row r="286" spans="2:11">
      <c r="B286" s="25">
        <v>45565</v>
      </c>
      <c r="C286" s="40"/>
      <c r="D286" s="40"/>
      <c r="E286" s="40"/>
      <c r="F286" s="40"/>
      <c r="G286" s="40"/>
      <c r="H286" s="40"/>
      <c r="I286" s="40">
        <v>1293.5044699180805</v>
      </c>
      <c r="J286" s="40">
        <v>2063.8070373152641</v>
      </c>
      <c r="K286" s="40">
        <f t="shared" si="26"/>
        <v>3357.3115072333449</v>
      </c>
    </row>
    <row r="287" spans="2:11">
      <c r="B287" s="25">
        <v>45596</v>
      </c>
      <c r="C287" s="40"/>
      <c r="D287" s="40"/>
      <c r="E287" s="40"/>
      <c r="F287" s="40"/>
      <c r="G287" s="40"/>
      <c r="H287" s="40"/>
      <c r="I287" s="40">
        <v>1285.7688728323419</v>
      </c>
      <c r="J287" s="40">
        <v>1969.6991425988856</v>
      </c>
      <c r="K287" s="40">
        <f t="shared" si="26"/>
        <v>3255.4680154312273</v>
      </c>
    </row>
    <row r="288" spans="2:11">
      <c r="B288" s="25">
        <v>45626</v>
      </c>
      <c r="C288" s="40"/>
      <c r="D288" s="40"/>
      <c r="E288" s="40"/>
      <c r="F288" s="40"/>
      <c r="G288" s="40"/>
      <c r="H288" s="40"/>
      <c r="I288" s="40">
        <v>1193.2459731512458</v>
      </c>
      <c r="J288" s="40">
        <v>2047.3449019608115</v>
      </c>
      <c r="K288" s="40">
        <f t="shared" si="26"/>
        <v>3240.5908751120573</v>
      </c>
    </row>
    <row r="289" spans="2:11">
      <c r="B289" s="25">
        <v>45657</v>
      </c>
      <c r="C289" s="40"/>
      <c r="D289" s="40"/>
      <c r="E289" s="40"/>
      <c r="F289" s="40"/>
      <c r="G289" s="40"/>
      <c r="H289" s="40"/>
      <c r="I289" s="40">
        <v>982.72229123792613</v>
      </c>
      <c r="J289" s="40">
        <v>1499.8531955138872</v>
      </c>
      <c r="K289" s="40">
        <f t="shared" si="26"/>
        <v>2482.5754867518135</v>
      </c>
    </row>
    <row r="290" spans="2:11">
      <c r="B290" s="25">
        <v>45688</v>
      </c>
      <c r="C290" s="40"/>
      <c r="D290" s="40"/>
      <c r="E290" s="40"/>
      <c r="F290" s="40"/>
      <c r="G290" s="40"/>
      <c r="H290" s="40"/>
      <c r="I290" s="40">
        <v>1116.9616621037248</v>
      </c>
      <c r="J290" s="40">
        <v>1528.6009350489696</v>
      </c>
      <c r="K290" s="40">
        <f t="shared" si="26"/>
        <v>2645.5625971526943</v>
      </c>
    </row>
    <row r="291" spans="2:11">
      <c r="B291" s="147">
        <v>45716</v>
      </c>
      <c r="C291" s="40"/>
      <c r="D291" s="40"/>
      <c r="E291" s="40"/>
      <c r="F291" s="40"/>
      <c r="G291" s="40"/>
      <c r="H291" s="40"/>
      <c r="I291" s="40">
        <v>1377.1229416333501</v>
      </c>
      <c r="J291" s="40">
        <v>1771.856558815671</v>
      </c>
      <c r="K291" s="40">
        <f t="shared" si="26"/>
        <v>3148.9795004490211</v>
      </c>
    </row>
    <row r="292" spans="2:11">
      <c r="B292" s="25">
        <v>45747</v>
      </c>
      <c r="C292" s="40"/>
      <c r="D292" s="40"/>
      <c r="E292" s="40"/>
      <c r="F292" s="40"/>
      <c r="G292" s="40"/>
      <c r="H292" s="40"/>
      <c r="I292" s="40">
        <v>1363.0358376285949</v>
      </c>
      <c r="J292" s="40">
        <v>2074.5500466753892</v>
      </c>
      <c r="K292" s="40">
        <f t="shared" si="26"/>
        <v>3437.5858843039841</v>
      </c>
    </row>
    <row r="293" spans="2:11">
      <c r="B293" s="25">
        <v>45777</v>
      </c>
      <c r="C293" s="40"/>
      <c r="D293" s="40"/>
      <c r="E293" s="40"/>
      <c r="F293" s="40"/>
      <c r="G293" s="40"/>
      <c r="H293" s="40"/>
      <c r="I293" s="40">
        <v>1093.0203233391987</v>
      </c>
      <c r="J293" s="40">
        <v>1796.428612637518</v>
      </c>
      <c r="K293" s="40">
        <f t="shared" si="26"/>
        <v>2889.4489359767167</v>
      </c>
    </row>
    <row r="294" spans="2:11">
      <c r="B294" s="25">
        <v>45808</v>
      </c>
      <c r="C294" s="40"/>
      <c r="D294" s="40"/>
      <c r="E294" s="40"/>
      <c r="F294" s="40"/>
      <c r="G294" s="40"/>
      <c r="H294" s="40"/>
      <c r="I294" s="40">
        <v>1329.154124941198</v>
      </c>
      <c r="J294" s="40">
        <v>2121.0940790389304</v>
      </c>
      <c r="K294" s="40">
        <f t="shared" si="26"/>
        <v>3450.2482039801284</v>
      </c>
    </row>
    <row r="295" spans="2:11">
      <c r="B295" s="25">
        <v>45838</v>
      </c>
      <c r="C295" s="40"/>
      <c r="D295" s="40"/>
      <c r="E295" s="40"/>
      <c r="F295" s="40"/>
      <c r="G295" s="40"/>
      <c r="H295" s="40"/>
      <c r="I295" s="40">
        <v>1056.9530536898023</v>
      </c>
      <c r="J295" s="40">
        <v>2118.5844283021756</v>
      </c>
      <c r="K295" s="40">
        <f t="shared" si="26"/>
        <v>3175.537481991978</v>
      </c>
    </row>
  </sheetData>
  <mergeCells count="1">
    <mergeCell ref="C2:E2"/>
  </mergeCells>
  <hyperlinks>
    <hyperlink ref="A1" location="Contents!A1" display="Back to Contents"/>
  </hyperlinks>
  <pageMargins left="0.70866141732283472" right="0.70866141732283472" top="0.74803149606299213" bottom="0.74803149606299213" header="0.31496062992125984" footer="0.31496062992125984"/>
  <pageSetup paperSize="9" orientation="landscape" r:id="rId1"/>
  <colBreaks count="1" manualBreakCount="1">
    <brk id="12" max="1048575" man="1"/>
  </colBreaks>
  <drawing r:id="rId2"/>
</worksheet>
</file>

<file path=xl/worksheets/sheet35.xml><?xml version="1.0" encoding="utf-8"?>
<worksheet xmlns="http://schemas.openxmlformats.org/spreadsheetml/2006/main" xmlns:r="http://schemas.openxmlformats.org/officeDocument/2006/relationships">
  <sheetPr codeName="Sheet36"/>
  <dimension ref="A1"/>
  <sheetViews>
    <sheetView showGridLines="0" workbookViewId="0"/>
  </sheetViews>
  <sheetFormatPr defaultRowHeight="12.75"/>
  <sheetData>
    <row r="1" spans="1:1">
      <c r="A1" s="41" t="s">
        <v>112</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0" orientation="landscape" r:id="rId1"/>
  <drawing r:id="rId2"/>
</worksheet>
</file>

<file path=xl/worksheets/sheet36.xml><?xml version="1.0" encoding="utf-8"?>
<worksheet xmlns="http://schemas.openxmlformats.org/spreadsheetml/2006/main" xmlns:r="http://schemas.openxmlformats.org/officeDocument/2006/relationships">
  <sheetPr codeName="Sheet37"/>
  <dimension ref="A1"/>
  <sheetViews>
    <sheetView showGridLines="0" workbookViewId="0"/>
  </sheetViews>
  <sheetFormatPr defaultRowHeight="12.75"/>
  <sheetData>
    <row r="1" spans="1:1">
      <c r="A1" s="41" t="s">
        <v>112</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0" orientation="landscape" r:id="rId1"/>
  <drawing r:id="rId2"/>
</worksheet>
</file>

<file path=xl/worksheets/sheet37.xml><?xml version="1.0" encoding="utf-8"?>
<worksheet xmlns="http://schemas.openxmlformats.org/spreadsheetml/2006/main" xmlns:r="http://schemas.openxmlformats.org/officeDocument/2006/relationships">
  <sheetPr codeName="Sheet38"/>
  <dimension ref="A1"/>
  <sheetViews>
    <sheetView showGridLines="0" workbookViewId="0"/>
  </sheetViews>
  <sheetFormatPr defaultRowHeight="12.75"/>
  <sheetData>
    <row r="1" spans="1:1">
      <c r="A1" s="41" t="s">
        <v>112</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0" orientation="landscape" r:id="rId1"/>
  <drawing r:id="rId2"/>
</worksheet>
</file>

<file path=xl/worksheets/sheet38.xml><?xml version="1.0" encoding="utf-8"?>
<worksheet xmlns="http://schemas.openxmlformats.org/spreadsheetml/2006/main" xmlns:r="http://schemas.openxmlformats.org/officeDocument/2006/relationships">
  <sheetPr codeName="Sheet39"/>
  <dimension ref="A1:K220"/>
  <sheetViews>
    <sheetView showGridLines="0" workbookViewId="0"/>
  </sheetViews>
  <sheetFormatPr defaultRowHeight="12.75"/>
  <cols>
    <col min="3" max="9" width="11.85546875" customWidth="1"/>
  </cols>
  <sheetData>
    <row r="1" spans="1:11">
      <c r="A1" s="41" t="s">
        <v>112</v>
      </c>
    </row>
    <row r="2" spans="1:11">
      <c r="B2" s="95"/>
      <c r="C2" s="67"/>
      <c r="D2" s="67"/>
      <c r="E2" s="67"/>
      <c r="F2" s="87" t="s">
        <v>27</v>
      </c>
      <c r="G2" s="86" t="s">
        <v>28</v>
      </c>
      <c r="H2" s="86" t="s">
        <v>29</v>
      </c>
      <c r="I2" s="109"/>
    </row>
    <row r="3" spans="1:11">
      <c r="B3" s="94" t="s">
        <v>11</v>
      </c>
      <c r="C3" s="86" t="s">
        <v>27</v>
      </c>
      <c r="D3" s="86" t="s">
        <v>28</v>
      </c>
      <c r="E3" s="86" t="s">
        <v>29</v>
      </c>
      <c r="F3" s="86" t="s">
        <v>0</v>
      </c>
      <c r="G3" s="86" t="s">
        <v>0</v>
      </c>
      <c r="H3" s="86" t="s">
        <v>0</v>
      </c>
      <c r="I3" s="109"/>
    </row>
    <row r="4" spans="1:11">
      <c r="B4" s="45">
        <v>37437</v>
      </c>
      <c r="C4" s="63"/>
      <c r="D4" s="63"/>
      <c r="E4" s="63"/>
      <c r="F4" s="27"/>
      <c r="G4" s="27"/>
      <c r="H4" s="27"/>
      <c r="I4" s="95"/>
    </row>
    <row r="5" spans="1:11" ht="15">
      <c r="B5" s="64">
        <v>37468</v>
      </c>
      <c r="C5" s="63">
        <v>4449638.4400000004</v>
      </c>
      <c r="D5" s="63">
        <v>2513981.65</v>
      </c>
      <c r="E5" s="63"/>
      <c r="F5" s="27"/>
      <c r="G5" s="27"/>
      <c r="H5" s="27"/>
      <c r="I5" s="95"/>
      <c r="K5" s="71" t="s">
        <v>125</v>
      </c>
    </row>
    <row r="6" spans="1:11">
      <c r="B6" s="45">
        <v>37499</v>
      </c>
      <c r="C6" s="63">
        <v>3600713.07</v>
      </c>
      <c r="D6" s="63">
        <v>2483595.9900000002</v>
      </c>
      <c r="E6" s="63"/>
      <c r="F6" s="27"/>
      <c r="G6" s="27"/>
      <c r="H6" s="27"/>
      <c r="I6" s="95"/>
      <c r="K6" s="41" t="s">
        <v>153</v>
      </c>
    </row>
    <row r="7" spans="1:11">
      <c r="B7" s="64">
        <v>37529</v>
      </c>
      <c r="C7" s="63">
        <v>4025717.84</v>
      </c>
      <c r="D7" s="63">
        <v>2708497.7</v>
      </c>
      <c r="E7" s="63"/>
      <c r="F7" s="27"/>
      <c r="G7" s="27"/>
      <c r="H7" s="27"/>
      <c r="I7" s="95"/>
    </row>
    <row r="8" spans="1:11">
      <c r="B8" s="45">
        <v>37560</v>
      </c>
      <c r="C8" s="63">
        <v>4426674.0599999996</v>
      </c>
      <c r="D8" s="63">
        <v>2673498.87</v>
      </c>
      <c r="E8" s="63"/>
      <c r="F8" s="27"/>
      <c r="G8" s="27"/>
      <c r="H8" s="27"/>
      <c r="I8" s="95"/>
    </row>
    <row r="9" spans="1:11">
      <c r="B9" s="64">
        <v>37590</v>
      </c>
      <c r="C9" s="63">
        <v>3818986.94</v>
      </c>
      <c r="D9" s="63">
        <v>2973904.03</v>
      </c>
      <c r="E9" s="63"/>
      <c r="F9" s="27"/>
      <c r="G9" s="27"/>
      <c r="H9" s="27"/>
      <c r="I9" s="95"/>
    </row>
    <row r="10" spans="1:11">
      <c r="B10" s="45">
        <v>37621</v>
      </c>
      <c r="C10" s="63">
        <v>3255642.69</v>
      </c>
      <c r="D10" s="63">
        <v>2700566.58</v>
      </c>
      <c r="E10" s="63"/>
      <c r="F10" s="27"/>
      <c r="G10" s="27"/>
      <c r="H10" s="27"/>
      <c r="I10" s="95"/>
    </row>
    <row r="11" spans="1:11">
      <c r="B11" s="64">
        <v>37652</v>
      </c>
      <c r="C11" s="63">
        <v>3748738.29</v>
      </c>
      <c r="D11" s="63">
        <v>2634962.34</v>
      </c>
      <c r="E11" s="63"/>
      <c r="F11" s="27"/>
      <c r="G11" s="27"/>
      <c r="H11" s="27"/>
      <c r="I11" s="95"/>
    </row>
    <row r="12" spans="1:11">
      <c r="B12" s="45">
        <v>37680</v>
      </c>
      <c r="C12" s="63">
        <v>4070356.56</v>
      </c>
      <c r="D12" s="63">
        <v>3046272.96</v>
      </c>
      <c r="E12" s="63"/>
      <c r="F12" s="27"/>
      <c r="G12" s="27"/>
      <c r="H12" s="27"/>
      <c r="I12" s="95"/>
    </row>
    <row r="13" spans="1:11">
      <c r="B13" s="64">
        <v>37711</v>
      </c>
      <c r="C13" s="63">
        <v>3665691.95</v>
      </c>
      <c r="D13" s="63">
        <v>3032978.2</v>
      </c>
      <c r="E13" s="63"/>
      <c r="F13" s="27"/>
      <c r="G13" s="27"/>
      <c r="H13" s="27"/>
      <c r="I13" s="95"/>
    </row>
    <row r="14" spans="1:11">
      <c r="B14" s="45">
        <v>37741</v>
      </c>
      <c r="C14" s="63">
        <v>3746789.18</v>
      </c>
      <c r="D14" s="63">
        <v>2769516.78</v>
      </c>
      <c r="E14" s="63"/>
      <c r="F14" s="27"/>
      <c r="G14" s="27"/>
      <c r="H14" s="27"/>
      <c r="I14" s="95"/>
    </row>
    <row r="15" spans="1:11">
      <c r="B15" s="64">
        <v>37772</v>
      </c>
      <c r="C15" s="63">
        <v>4469600.26</v>
      </c>
      <c r="D15" s="63">
        <v>3507359.66</v>
      </c>
      <c r="E15" s="63"/>
      <c r="F15" s="27"/>
      <c r="G15" s="27"/>
      <c r="H15" s="27"/>
      <c r="I15" s="95"/>
    </row>
    <row r="16" spans="1:11">
      <c r="B16" s="45">
        <v>37802</v>
      </c>
      <c r="C16" s="63">
        <v>3845520.26</v>
      </c>
      <c r="D16" s="63">
        <v>2885229.64</v>
      </c>
      <c r="E16" s="63"/>
      <c r="F16" s="27"/>
      <c r="G16" s="27"/>
      <c r="H16" s="27"/>
      <c r="I16" s="95"/>
    </row>
    <row r="17" spans="2:9">
      <c r="B17" s="64">
        <v>37833</v>
      </c>
      <c r="C17" s="63">
        <v>4751684.0999999996</v>
      </c>
      <c r="D17" s="63">
        <v>3280207.89</v>
      </c>
      <c r="E17" s="63"/>
      <c r="F17" s="27"/>
      <c r="G17" s="27"/>
      <c r="H17" s="27"/>
      <c r="I17" s="95"/>
    </row>
    <row r="18" spans="2:9">
      <c r="B18" s="45">
        <v>37864</v>
      </c>
      <c r="C18" s="63">
        <v>4979966.42</v>
      </c>
      <c r="D18" s="63">
        <v>3556780.89</v>
      </c>
      <c r="E18" s="63"/>
      <c r="F18" s="27"/>
      <c r="G18" s="27"/>
      <c r="H18" s="27"/>
      <c r="I18" s="95"/>
    </row>
    <row r="19" spans="2:9">
      <c r="B19" s="64">
        <v>37894</v>
      </c>
      <c r="C19" s="63">
        <v>4515590.47</v>
      </c>
      <c r="D19" s="63">
        <v>3284289.04</v>
      </c>
      <c r="E19" s="63"/>
      <c r="F19" s="27"/>
      <c r="G19" s="27"/>
      <c r="H19" s="27"/>
      <c r="I19" s="95"/>
    </row>
    <row r="20" spans="2:9">
      <c r="B20" s="45">
        <v>37925</v>
      </c>
      <c r="C20" s="63">
        <v>4494216.08</v>
      </c>
      <c r="D20" s="63">
        <v>3496263.86</v>
      </c>
      <c r="E20" s="63"/>
      <c r="F20" s="27"/>
      <c r="G20" s="27"/>
      <c r="H20" s="27"/>
      <c r="I20" s="95"/>
    </row>
    <row r="21" spans="2:9">
      <c r="B21" s="64">
        <v>37955</v>
      </c>
      <c r="C21" s="63">
        <v>3592152.11</v>
      </c>
      <c r="D21" s="63">
        <v>2935532.04</v>
      </c>
      <c r="E21" s="63"/>
      <c r="F21" s="27"/>
      <c r="G21" s="27"/>
      <c r="H21" s="27"/>
      <c r="I21" s="95"/>
    </row>
    <row r="22" spans="2:9">
      <c r="B22" s="45">
        <v>37986</v>
      </c>
      <c r="C22" s="63">
        <v>3635625.55</v>
      </c>
      <c r="D22" s="63">
        <v>2888075.72</v>
      </c>
      <c r="E22" s="63"/>
      <c r="F22" s="27"/>
      <c r="G22" s="27"/>
      <c r="H22" s="27"/>
      <c r="I22" s="95"/>
    </row>
    <row r="23" spans="2:9">
      <c r="B23" s="64">
        <v>38017</v>
      </c>
      <c r="C23" s="63">
        <v>4250350.24</v>
      </c>
      <c r="D23" s="63">
        <v>3054387.48</v>
      </c>
      <c r="E23" s="63"/>
      <c r="F23" s="27"/>
      <c r="G23" s="27"/>
      <c r="H23" s="27"/>
      <c r="I23" s="95"/>
    </row>
    <row r="24" spans="2:9">
      <c r="B24" s="45">
        <v>38046</v>
      </c>
      <c r="C24" s="63">
        <v>4392624.72</v>
      </c>
      <c r="D24" s="63">
        <v>3075479.29</v>
      </c>
      <c r="E24" s="63"/>
      <c r="F24" s="27"/>
      <c r="G24" s="27"/>
      <c r="H24" s="27"/>
      <c r="I24" s="95"/>
    </row>
    <row r="25" spans="2:9">
      <c r="B25" s="64">
        <v>38077</v>
      </c>
      <c r="C25" s="63">
        <v>4848516.87</v>
      </c>
      <c r="D25" s="63">
        <v>3490013.38</v>
      </c>
      <c r="E25" s="63"/>
      <c r="F25" s="27"/>
      <c r="G25" s="27"/>
      <c r="H25" s="27"/>
      <c r="I25" s="95"/>
    </row>
    <row r="26" spans="2:9">
      <c r="B26" s="45">
        <v>38107</v>
      </c>
      <c r="C26" s="63">
        <v>4097271.58</v>
      </c>
      <c r="D26" s="63">
        <v>3465598.56</v>
      </c>
      <c r="E26" s="63"/>
      <c r="F26" s="27"/>
      <c r="G26" s="27"/>
      <c r="H26" s="27"/>
      <c r="I26" s="95"/>
    </row>
    <row r="27" spans="2:9">
      <c r="B27" s="64">
        <v>38138</v>
      </c>
      <c r="C27" s="63">
        <v>4250721.55</v>
      </c>
      <c r="D27" s="63">
        <v>3147671.02</v>
      </c>
      <c r="E27" s="63"/>
      <c r="F27" s="27"/>
      <c r="G27" s="27"/>
      <c r="H27" s="27"/>
      <c r="I27" s="95"/>
    </row>
    <row r="28" spans="2:9">
      <c r="B28" s="45">
        <v>38168</v>
      </c>
      <c r="C28" s="63">
        <v>4576161.0999999996</v>
      </c>
      <c r="D28" s="63">
        <v>3411733</v>
      </c>
      <c r="E28" s="63"/>
      <c r="F28" s="27"/>
      <c r="G28" s="27"/>
      <c r="H28" s="27"/>
      <c r="I28" s="95"/>
    </row>
    <row r="29" spans="2:9">
      <c r="B29" s="64">
        <v>38199</v>
      </c>
      <c r="C29" s="63">
        <v>4257014.38</v>
      </c>
      <c r="D29" s="63">
        <v>3513604.74</v>
      </c>
      <c r="E29" s="63">
        <v>298</v>
      </c>
      <c r="F29" s="27"/>
      <c r="G29" s="27"/>
      <c r="H29" s="27"/>
      <c r="I29" s="95"/>
    </row>
    <row r="30" spans="2:9">
      <c r="B30" s="45">
        <v>38230</v>
      </c>
      <c r="C30" s="63">
        <v>4405191.42</v>
      </c>
      <c r="D30" s="63">
        <v>3168860.25</v>
      </c>
      <c r="E30" s="63">
        <v>270</v>
      </c>
      <c r="F30" s="27"/>
      <c r="G30" s="27"/>
      <c r="H30" s="27"/>
      <c r="I30" s="95"/>
    </row>
    <row r="31" spans="2:9">
      <c r="B31" s="64">
        <v>38260</v>
      </c>
      <c r="C31" s="63">
        <v>4605397.53</v>
      </c>
      <c r="D31" s="63">
        <v>3305872.52</v>
      </c>
      <c r="E31" s="63">
        <v>304</v>
      </c>
      <c r="F31" s="27"/>
      <c r="G31" s="27"/>
      <c r="H31" s="27"/>
      <c r="I31" s="95"/>
    </row>
    <row r="32" spans="2:9">
      <c r="B32" s="45">
        <v>38291</v>
      </c>
      <c r="C32" s="63">
        <v>4440341.04</v>
      </c>
      <c r="D32" s="63">
        <v>3421790.9</v>
      </c>
      <c r="E32" s="63">
        <v>259</v>
      </c>
      <c r="F32" s="27"/>
      <c r="G32" s="27"/>
      <c r="H32" s="27"/>
      <c r="I32" s="95"/>
    </row>
    <row r="33" spans="2:9">
      <c r="B33" s="64">
        <v>38321</v>
      </c>
      <c r="C33" s="63">
        <v>4571313.53</v>
      </c>
      <c r="D33" s="63">
        <v>3249648.83</v>
      </c>
      <c r="E33" s="63">
        <v>295</v>
      </c>
      <c r="F33" s="27"/>
      <c r="G33" s="27"/>
      <c r="H33" s="27"/>
      <c r="I33" s="95"/>
    </row>
    <row r="34" spans="2:9">
      <c r="B34" s="45">
        <v>38352</v>
      </c>
      <c r="C34" s="63">
        <v>4186841.09</v>
      </c>
      <c r="D34" s="63">
        <v>3444652.41</v>
      </c>
      <c r="E34" s="63">
        <v>203</v>
      </c>
      <c r="F34" s="27"/>
      <c r="G34" s="27"/>
      <c r="H34" s="27"/>
      <c r="I34" s="95"/>
    </row>
    <row r="35" spans="2:9">
      <c r="B35" s="64">
        <v>38383</v>
      </c>
      <c r="C35" s="63">
        <v>4213616.74</v>
      </c>
      <c r="D35" s="63">
        <v>2854991.89</v>
      </c>
      <c r="E35" s="63">
        <v>150</v>
      </c>
      <c r="F35" s="27"/>
      <c r="G35" s="27"/>
      <c r="H35" s="27"/>
      <c r="I35" s="95"/>
    </row>
    <row r="36" spans="2:9">
      <c r="B36" s="45">
        <v>38411</v>
      </c>
      <c r="C36" s="63">
        <v>4555374.21</v>
      </c>
      <c r="D36" s="63">
        <v>3067833.07</v>
      </c>
      <c r="E36" s="63">
        <v>246</v>
      </c>
      <c r="F36" s="27"/>
      <c r="G36" s="27"/>
      <c r="H36" s="27"/>
      <c r="I36" s="95"/>
    </row>
    <row r="37" spans="2:9">
      <c r="B37" s="64">
        <v>38442</v>
      </c>
      <c r="C37" s="63">
        <v>4084395.05</v>
      </c>
      <c r="D37" s="63">
        <v>3434219.64</v>
      </c>
      <c r="E37" s="63">
        <v>225</v>
      </c>
      <c r="F37" s="27"/>
      <c r="G37" s="27"/>
      <c r="H37" s="27"/>
      <c r="I37" s="95"/>
    </row>
    <row r="38" spans="2:9">
      <c r="B38" s="45">
        <v>38472</v>
      </c>
      <c r="C38" s="63">
        <v>4469041.55</v>
      </c>
      <c r="D38" s="63">
        <v>3508739.01</v>
      </c>
      <c r="E38" s="63">
        <v>227</v>
      </c>
      <c r="F38" s="27"/>
      <c r="G38" s="27"/>
      <c r="H38" s="27"/>
      <c r="I38" s="95"/>
    </row>
    <row r="39" spans="2:9">
      <c r="B39" s="64">
        <v>38503</v>
      </c>
      <c r="C39" s="63">
        <v>4465075.5</v>
      </c>
      <c r="D39" s="63">
        <v>3300576.71</v>
      </c>
      <c r="E39" s="63">
        <v>248</v>
      </c>
      <c r="F39" s="27"/>
      <c r="G39" s="27"/>
      <c r="H39" s="27"/>
      <c r="I39" s="95"/>
    </row>
    <row r="40" spans="2:9">
      <c r="B40" s="45">
        <v>38533</v>
      </c>
      <c r="C40" s="63">
        <v>3927970.42</v>
      </c>
      <c r="D40" s="63">
        <v>3296524.75</v>
      </c>
      <c r="E40" s="63">
        <v>213</v>
      </c>
      <c r="F40" s="27"/>
      <c r="G40" s="27"/>
      <c r="H40" s="27"/>
      <c r="I40" s="95"/>
    </row>
    <row r="41" spans="2:9">
      <c r="B41" s="64">
        <v>38564</v>
      </c>
      <c r="C41" s="63">
        <v>3943041.28</v>
      </c>
      <c r="D41" s="63">
        <v>3406813.47</v>
      </c>
      <c r="E41" s="63">
        <v>234</v>
      </c>
      <c r="F41" s="27"/>
      <c r="G41" s="27"/>
      <c r="H41" s="27"/>
      <c r="I41" s="95"/>
    </row>
    <row r="42" spans="2:9">
      <c r="B42" s="45">
        <v>38595</v>
      </c>
      <c r="C42" s="63">
        <v>5061184.18</v>
      </c>
      <c r="D42" s="63">
        <v>3443615.27</v>
      </c>
      <c r="E42" s="63">
        <v>261</v>
      </c>
      <c r="F42" s="27"/>
      <c r="G42" s="27"/>
      <c r="H42" s="27"/>
      <c r="I42" s="95"/>
    </row>
    <row r="43" spans="2:9">
      <c r="B43" s="64">
        <v>38625</v>
      </c>
      <c r="C43" s="63">
        <v>4527886.1900000004</v>
      </c>
      <c r="D43" s="63">
        <v>3312529.21</v>
      </c>
      <c r="E43" s="63">
        <v>237</v>
      </c>
      <c r="F43" s="27"/>
      <c r="G43" s="27"/>
      <c r="H43" s="27"/>
      <c r="I43" s="95"/>
    </row>
    <row r="44" spans="2:9">
      <c r="B44" s="45">
        <v>38656</v>
      </c>
      <c r="C44" s="63">
        <v>4074249.25</v>
      </c>
      <c r="D44" s="63">
        <v>3302902.78</v>
      </c>
      <c r="E44" s="63">
        <v>219</v>
      </c>
      <c r="F44" s="27"/>
      <c r="G44" s="27"/>
      <c r="H44" s="27"/>
      <c r="I44" s="95"/>
    </row>
    <row r="45" spans="2:9">
      <c r="B45" s="64">
        <v>38686</v>
      </c>
      <c r="C45" s="63">
        <v>4367341.25</v>
      </c>
      <c r="D45" s="63">
        <v>3213289.36</v>
      </c>
      <c r="E45" s="63">
        <v>240</v>
      </c>
      <c r="F45" s="27"/>
      <c r="G45" s="27"/>
      <c r="H45" s="27"/>
      <c r="I45" s="95"/>
    </row>
    <row r="46" spans="2:9">
      <c r="B46" s="45">
        <v>38717</v>
      </c>
      <c r="C46" s="63">
        <v>3536121.86</v>
      </c>
      <c r="D46" s="63">
        <v>3573839.61</v>
      </c>
      <c r="E46" s="63">
        <v>179</v>
      </c>
      <c r="F46" s="27"/>
      <c r="G46" s="27"/>
      <c r="H46" s="27"/>
      <c r="I46" s="95"/>
    </row>
    <row r="47" spans="2:9">
      <c r="B47" s="64">
        <v>38748</v>
      </c>
      <c r="C47" s="63">
        <v>3684518.19</v>
      </c>
      <c r="D47" s="63">
        <v>2725486.38</v>
      </c>
      <c r="E47" s="63">
        <v>171</v>
      </c>
      <c r="F47" s="27"/>
      <c r="G47" s="27"/>
      <c r="H47" s="27"/>
      <c r="I47" s="95"/>
    </row>
    <row r="48" spans="2:9">
      <c r="B48" s="45">
        <v>38776</v>
      </c>
      <c r="C48" s="63">
        <v>3979432.13</v>
      </c>
      <c r="D48" s="63">
        <v>2969925.37</v>
      </c>
      <c r="E48" s="63">
        <v>221</v>
      </c>
      <c r="F48" s="27"/>
      <c r="G48" s="27"/>
      <c r="H48" s="27"/>
      <c r="I48" s="95"/>
    </row>
    <row r="49" spans="2:9">
      <c r="B49" s="64">
        <v>38807</v>
      </c>
      <c r="C49" s="63">
        <v>4127349.84</v>
      </c>
      <c r="D49" s="63">
        <v>3457884.85</v>
      </c>
      <c r="E49" s="63">
        <v>208</v>
      </c>
      <c r="F49" s="27"/>
      <c r="G49" s="27"/>
      <c r="H49" s="27"/>
      <c r="I49" s="95"/>
    </row>
    <row r="50" spans="2:9">
      <c r="B50" s="45">
        <v>38837</v>
      </c>
      <c r="C50" s="63">
        <v>3808736.53</v>
      </c>
      <c r="D50" s="63">
        <v>3093816.49</v>
      </c>
      <c r="E50" s="63">
        <v>188</v>
      </c>
      <c r="F50" s="27"/>
      <c r="G50" s="27"/>
      <c r="H50" s="27"/>
      <c r="I50" s="95"/>
    </row>
    <row r="51" spans="2:9">
      <c r="B51" s="64">
        <v>38868</v>
      </c>
      <c r="C51" s="63">
        <v>6463168.0999999996</v>
      </c>
      <c r="D51" s="63">
        <v>3565301.07</v>
      </c>
      <c r="E51" s="63">
        <v>282</v>
      </c>
      <c r="F51" s="27"/>
      <c r="G51" s="27"/>
      <c r="H51" s="27"/>
      <c r="I51" s="95"/>
    </row>
    <row r="52" spans="2:9">
      <c r="B52" s="45">
        <v>38898</v>
      </c>
      <c r="C52" s="63">
        <v>4879317.38</v>
      </c>
      <c r="D52" s="63">
        <v>3397906.59</v>
      </c>
      <c r="E52" s="63">
        <v>290</v>
      </c>
      <c r="F52" s="27"/>
      <c r="G52" s="27"/>
      <c r="H52" s="27"/>
      <c r="I52" s="95"/>
    </row>
    <row r="53" spans="2:9">
      <c r="B53" s="64">
        <v>38929</v>
      </c>
      <c r="C53" s="63">
        <v>4392872.74</v>
      </c>
      <c r="D53" s="63">
        <v>3494511.34</v>
      </c>
      <c r="E53" s="63">
        <v>273</v>
      </c>
      <c r="F53" s="27"/>
      <c r="G53" s="27"/>
      <c r="H53" s="27"/>
      <c r="I53" s="95"/>
    </row>
    <row r="54" spans="2:9">
      <c r="B54" s="45">
        <v>38960</v>
      </c>
      <c r="C54" s="63">
        <v>4653806.25</v>
      </c>
      <c r="D54" s="63">
        <v>3547040.21</v>
      </c>
      <c r="E54" s="63">
        <v>330</v>
      </c>
      <c r="F54" s="27"/>
      <c r="G54" s="27"/>
      <c r="H54" s="27"/>
      <c r="I54" s="95"/>
    </row>
    <row r="55" spans="2:9">
      <c r="B55" s="64">
        <v>38990</v>
      </c>
      <c r="C55" s="63">
        <v>4566014.0999999996</v>
      </c>
      <c r="D55" s="63">
        <v>3520676.48</v>
      </c>
      <c r="E55" s="63">
        <v>277</v>
      </c>
      <c r="F55" s="27"/>
      <c r="G55" s="27"/>
      <c r="H55" s="27"/>
      <c r="I55" s="95"/>
    </row>
    <row r="56" spans="2:9">
      <c r="B56" s="45">
        <v>39021</v>
      </c>
      <c r="C56" s="63">
        <v>4154616.53</v>
      </c>
      <c r="D56" s="63">
        <v>3392147.5</v>
      </c>
      <c r="E56" s="63">
        <v>241</v>
      </c>
      <c r="F56" s="27"/>
      <c r="G56" s="27"/>
      <c r="H56" s="27"/>
      <c r="I56" s="95"/>
    </row>
    <row r="57" spans="2:9">
      <c r="B57" s="64">
        <v>39051</v>
      </c>
      <c r="C57" s="63">
        <v>4866391.2300000004</v>
      </c>
      <c r="D57" s="63">
        <v>3505275.92</v>
      </c>
      <c r="E57" s="63">
        <v>312</v>
      </c>
      <c r="F57" s="27"/>
      <c r="G57" s="27"/>
      <c r="H57" s="27"/>
      <c r="I57" s="95"/>
    </row>
    <row r="58" spans="2:9">
      <c r="B58" s="45">
        <v>39082</v>
      </c>
      <c r="C58" s="63">
        <v>3647770.41</v>
      </c>
      <c r="D58" s="63">
        <v>3572145.16</v>
      </c>
      <c r="E58" s="63">
        <v>224</v>
      </c>
      <c r="F58" s="27"/>
      <c r="G58" s="27"/>
      <c r="H58" s="27"/>
      <c r="I58" s="95"/>
    </row>
    <row r="59" spans="2:9">
      <c r="B59" s="64">
        <v>39113</v>
      </c>
      <c r="C59" s="63">
        <v>4274343.54</v>
      </c>
      <c r="D59" s="63">
        <v>2996433.29</v>
      </c>
      <c r="E59" s="63">
        <v>235</v>
      </c>
      <c r="F59" s="27"/>
      <c r="G59" s="27"/>
      <c r="H59" s="27"/>
      <c r="I59" s="95"/>
    </row>
    <row r="60" spans="2:9">
      <c r="B60" s="45">
        <v>39141</v>
      </c>
      <c r="C60" s="63">
        <v>4250400.2699999996</v>
      </c>
      <c r="D60" s="63">
        <v>3138574.17</v>
      </c>
      <c r="E60" s="63">
        <v>243</v>
      </c>
      <c r="F60" s="27"/>
      <c r="G60" s="27"/>
      <c r="H60" s="27"/>
      <c r="I60" s="95"/>
    </row>
    <row r="61" spans="2:9">
      <c r="B61" s="64">
        <v>39172</v>
      </c>
      <c r="C61" s="63">
        <v>5106174.5999999996</v>
      </c>
      <c r="D61" s="63">
        <v>3739386.55</v>
      </c>
      <c r="E61" s="63">
        <v>323</v>
      </c>
      <c r="F61" s="27"/>
      <c r="G61" s="27"/>
      <c r="H61" s="27"/>
      <c r="I61" s="95"/>
    </row>
    <row r="62" spans="2:9">
      <c r="B62" s="45">
        <v>39202</v>
      </c>
      <c r="C62" s="63">
        <v>4004227.42</v>
      </c>
      <c r="D62" s="63">
        <v>3384811.62</v>
      </c>
      <c r="E62" s="63">
        <v>272</v>
      </c>
      <c r="F62" s="27"/>
      <c r="G62" s="27"/>
      <c r="H62" s="27"/>
      <c r="I62" s="95"/>
    </row>
    <row r="63" spans="2:9">
      <c r="B63" s="64">
        <v>39233</v>
      </c>
      <c r="C63" s="63">
        <v>5403953.5899999999</v>
      </c>
      <c r="D63" s="63">
        <v>3716480.1</v>
      </c>
      <c r="E63" s="63">
        <v>402</v>
      </c>
      <c r="F63" s="27"/>
      <c r="G63" s="27"/>
      <c r="H63" s="27"/>
      <c r="I63" s="95"/>
    </row>
    <row r="64" spans="2:9">
      <c r="B64" s="45">
        <v>39263</v>
      </c>
      <c r="C64" s="63">
        <v>4797091.38</v>
      </c>
      <c r="D64" s="63">
        <v>3658661.91</v>
      </c>
      <c r="E64" s="63">
        <v>339</v>
      </c>
      <c r="F64" s="27"/>
      <c r="G64" s="27"/>
      <c r="H64" s="27"/>
      <c r="I64" s="95"/>
    </row>
    <row r="65" spans="2:9">
      <c r="B65" s="64">
        <v>39294</v>
      </c>
      <c r="C65" s="63">
        <v>4870809.28</v>
      </c>
      <c r="D65" s="63">
        <v>3396168.43</v>
      </c>
      <c r="E65" s="63">
        <v>373</v>
      </c>
      <c r="F65" s="27"/>
      <c r="G65" s="27"/>
      <c r="H65" s="27"/>
      <c r="I65" s="95"/>
    </row>
    <row r="66" spans="2:9">
      <c r="B66" s="45">
        <v>39325</v>
      </c>
      <c r="C66" s="63">
        <v>5267625.22</v>
      </c>
      <c r="D66" s="63">
        <v>4025177.92</v>
      </c>
      <c r="E66" s="63">
        <v>430</v>
      </c>
      <c r="F66" s="27"/>
      <c r="G66" s="27"/>
      <c r="H66" s="27"/>
      <c r="I66" s="95"/>
    </row>
    <row r="67" spans="2:9">
      <c r="B67" s="64">
        <v>39355</v>
      </c>
      <c r="C67" s="63">
        <v>4498442.0199999996</v>
      </c>
      <c r="D67" s="63">
        <v>3600704.27</v>
      </c>
      <c r="E67" s="63">
        <v>394</v>
      </c>
      <c r="F67" s="27"/>
      <c r="G67" s="27"/>
      <c r="H67" s="27"/>
      <c r="I67" s="95"/>
    </row>
    <row r="68" spans="2:9">
      <c r="B68" s="45">
        <v>39386</v>
      </c>
      <c r="C68" s="63">
        <v>4668850.4800000004</v>
      </c>
      <c r="D68" s="63">
        <v>3663702.35</v>
      </c>
      <c r="E68" s="63">
        <v>442</v>
      </c>
      <c r="F68" s="27"/>
      <c r="G68" s="27"/>
      <c r="H68" s="27"/>
      <c r="I68" s="95"/>
    </row>
    <row r="69" spans="2:9">
      <c r="B69" s="64">
        <v>39416</v>
      </c>
      <c r="C69" s="63">
        <v>5146076.5</v>
      </c>
      <c r="D69" s="63">
        <v>4214449.2699999996</v>
      </c>
      <c r="E69" s="63">
        <v>397</v>
      </c>
      <c r="F69" s="27"/>
      <c r="G69" s="27"/>
      <c r="H69" s="27"/>
      <c r="I69" s="95"/>
    </row>
    <row r="70" spans="2:9">
      <c r="B70" s="45">
        <v>39447</v>
      </c>
      <c r="C70" s="63">
        <v>4459182.45</v>
      </c>
      <c r="D70" s="63">
        <v>4277877.3600000003</v>
      </c>
      <c r="E70" s="63">
        <v>319</v>
      </c>
      <c r="F70" s="27"/>
      <c r="G70" s="27"/>
      <c r="H70" s="27"/>
      <c r="I70" s="95"/>
    </row>
    <row r="71" spans="2:9">
      <c r="B71" s="64">
        <v>39478</v>
      </c>
      <c r="C71" s="63">
        <v>4771575.4400000004</v>
      </c>
      <c r="D71" s="63">
        <v>3526646.87</v>
      </c>
      <c r="E71" s="63">
        <v>342</v>
      </c>
      <c r="F71" s="27"/>
      <c r="G71" s="27"/>
      <c r="H71" s="27"/>
      <c r="I71" s="95"/>
    </row>
    <row r="72" spans="2:9">
      <c r="B72" s="45">
        <v>39507</v>
      </c>
      <c r="C72" s="63">
        <v>4842759.6900000004</v>
      </c>
      <c r="D72" s="63">
        <v>3604749.38</v>
      </c>
      <c r="E72" s="63">
        <v>375</v>
      </c>
      <c r="F72" s="27"/>
      <c r="G72" s="27"/>
      <c r="H72" s="27"/>
      <c r="I72" s="95"/>
    </row>
    <row r="73" spans="2:9">
      <c r="B73" s="64">
        <v>39538</v>
      </c>
      <c r="C73" s="63">
        <v>4280220.5</v>
      </c>
      <c r="D73" s="63">
        <v>3716404.19</v>
      </c>
      <c r="E73" s="63">
        <v>366</v>
      </c>
      <c r="F73" s="27"/>
      <c r="G73" s="27"/>
      <c r="H73" s="27"/>
      <c r="I73" s="95"/>
    </row>
    <row r="74" spans="2:9">
      <c r="B74" s="45">
        <v>39568</v>
      </c>
      <c r="C74" s="63">
        <v>4951539.26</v>
      </c>
      <c r="D74" s="63">
        <v>3618702.54</v>
      </c>
      <c r="E74" s="63">
        <v>473</v>
      </c>
      <c r="F74" s="27"/>
      <c r="G74" s="27"/>
      <c r="H74" s="27"/>
      <c r="I74" s="95"/>
    </row>
    <row r="75" spans="2:9">
      <c r="B75" s="64">
        <v>39599</v>
      </c>
      <c r="C75" s="63">
        <v>5001914.4400000004</v>
      </c>
      <c r="D75" s="63">
        <v>4142697.46</v>
      </c>
      <c r="E75" s="63">
        <v>497</v>
      </c>
      <c r="F75" s="27"/>
      <c r="G75" s="27"/>
      <c r="H75" s="27"/>
      <c r="I75" s="95"/>
    </row>
    <row r="76" spans="2:9">
      <c r="B76" s="45">
        <v>39629</v>
      </c>
      <c r="C76" s="63">
        <v>4850210.46</v>
      </c>
      <c r="D76" s="63">
        <v>3614251.19</v>
      </c>
      <c r="E76" s="63">
        <v>501</v>
      </c>
      <c r="F76" s="27"/>
      <c r="G76" s="27"/>
      <c r="H76" s="27"/>
      <c r="I76" s="95"/>
    </row>
    <row r="77" spans="2:9">
      <c r="B77" s="64">
        <v>39660</v>
      </c>
      <c r="C77" s="63">
        <v>5397117.8499999996</v>
      </c>
      <c r="D77" s="63">
        <v>3986923.68</v>
      </c>
      <c r="E77" s="63">
        <v>555</v>
      </c>
      <c r="F77" s="27"/>
      <c r="G77" s="27"/>
      <c r="H77" s="27"/>
      <c r="I77" s="95"/>
    </row>
    <row r="78" spans="2:9">
      <c r="B78" s="45">
        <v>39691</v>
      </c>
      <c r="C78" s="63">
        <v>5137018.8899999997</v>
      </c>
      <c r="D78" s="63">
        <v>4007082.59</v>
      </c>
      <c r="E78" s="63">
        <v>539</v>
      </c>
      <c r="F78" s="27"/>
      <c r="G78" s="27"/>
      <c r="H78" s="27"/>
      <c r="I78" s="95"/>
    </row>
    <row r="79" spans="2:9">
      <c r="B79" s="64">
        <v>39721</v>
      </c>
      <c r="C79" s="63">
        <v>5159557.4800000004</v>
      </c>
      <c r="D79" s="63">
        <v>3868467.45</v>
      </c>
      <c r="E79" s="63">
        <v>631</v>
      </c>
      <c r="F79" s="27"/>
      <c r="G79" s="27"/>
      <c r="H79" s="27"/>
      <c r="I79" s="95"/>
    </row>
    <row r="80" spans="2:9">
      <c r="B80" s="45">
        <v>39752</v>
      </c>
      <c r="C80" s="63">
        <v>4948774.7699999996</v>
      </c>
      <c r="D80" s="63">
        <v>4119698.21</v>
      </c>
      <c r="E80" s="63">
        <v>617</v>
      </c>
      <c r="F80" s="27"/>
      <c r="G80" s="27"/>
      <c r="H80" s="27"/>
      <c r="I80" s="95"/>
    </row>
    <row r="81" spans="2:9">
      <c r="B81" s="64">
        <v>39782</v>
      </c>
      <c r="C81" s="63">
        <v>4828727.24</v>
      </c>
      <c r="D81" s="63">
        <v>3983054.67</v>
      </c>
      <c r="E81" s="63">
        <v>578</v>
      </c>
      <c r="F81" s="27"/>
      <c r="G81" s="27"/>
      <c r="H81" s="27"/>
      <c r="I81" s="95"/>
    </row>
    <row r="82" spans="2:9">
      <c r="B82" s="45">
        <v>39813</v>
      </c>
      <c r="C82" s="63">
        <v>4616438.66</v>
      </c>
      <c r="D82" s="63">
        <v>3790640.13</v>
      </c>
      <c r="E82" s="63">
        <v>504</v>
      </c>
      <c r="F82" s="27"/>
      <c r="G82" s="27"/>
      <c r="H82" s="27"/>
      <c r="I82" s="95"/>
    </row>
    <row r="83" spans="2:9">
      <c r="B83" s="64">
        <v>39844</v>
      </c>
      <c r="C83" s="63">
        <v>4510526.82</v>
      </c>
      <c r="D83" s="63">
        <v>3362224.47</v>
      </c>
      <c r="E83" s="63">
        <v>423</v>
      </c>
      <c r="F83" s="27"/>
      <c r="G83" s="27"/>
      <c r="H83" s="27"/>
      <c r="I83" s="95"/>
    </row>
    <row r="84" spans="2:9">
      <c r="B84" s="45">
        <v>39872</v>
      </c>
      <c r="C84" s="63">
        <v>5015295.53</v>
      </c>
      <c r="D84" s="63">
        <v>3783205.07</v>
      </c>
      <c r="E84" s="63">
        <v>583</v>
      </c>
      <c r="F84" s="27"/>
      <c r="G84" s="27"/>
      <c r="H84" s="27"/>
      <c r="I84" s="95"/>
    </row>
    <row r="85" spans="2:9">
      <c r="B85" s="64">
        <v>39903</v>
      </c>
      <c r="C85" s="63">
        <v>5046045.99</v>
      </c>
      <c r="D85" s="63">
        <v>3836142.75</v>
      </c>
      <c r="E85" s="63">
        <v>726</v>
      </c>
      <c r="F85" s="27"/>
      <c r="G85" s="27"/>
      <c r="H85" s="27"/>
      <c r="I85" s="95"/>
    </row>
    <row r="86" spans="2:9">
      <c r="B86" s="45">
        <v>39933</v>
      </c>
      <c r="C86" s="63">
        <v>4926802.2300000004</v>
      </c>
      <c r="D86" s="63">
        <v>3756071.86</v>
      </c>
      <c r="E86" s="63">
        <v>670</v>
      </c>
      <c r="F86" s="27"/>
      <c r="G86" s="27"/>
      <c r="H86" s="27"/>
      <c r="I86" s="95"/>
    </row>
    <row r="87" spans="2:9">
      <c r="B87" s="64">
        <v>39964</v>
      </c>
      <c r="C87" s="63">
        <v>5450791.8700000001</v>
      </c>
      <c r="D87" s="63">
        <v>4109683.4</v>
      </c>
      <c r="E87" s="63">
        <v>714</v>
      </c>
      <c r="F87" s="27"/>
      <c r="G87" s="27"/>
      <c r="H87" s="27"/>
      <c r="I87" s="95"/>
    </row>
    <row r="88" spans="2:9">
      <c r="B88" s="45">
        <v>39994</v>
      </c>
      <c r="C88" s="63">
        <v>5331928.9800000004</v>
      </c>
      <c r="D88" s="63">
        <v>3866805.34</v>
      </c>
      <c r="E88" s="63">
        <v>712</v>
      </c>
      <c r="F88" s="27"/>
      <c r="G88" s="27"/>
      <c r="H88" s="27"/>
      <c r="I88" s="95"/>
    </row>
    <row r="89" spans="2:9">
      <c r="B89" s="64">
        <v>40025</v>
      </c>
      <c r="C89" s="63">
        <v>5685682.54</v>
      </c>
      <c r="D89" s="63">
        <v>4270019.8899999997</v>
      </c>
      <c r="E89" s="63">
        <v>735</v>
      </c>
      <c r="F89" s="27"/>
      <c r="G89" s="27"/>
      <c r="H89" s="27"/>
      <c r="I89" s="95"/>
    </row>
    <row r="90" spans="2:9">
      <c r="B90" s="45">
        <v>40056</v>
      </c>
      <c r="C90" s="63">
        <v>4834585.07</v>
      </c>
      <c r="D90" s="63">
        <v>4126809.93</v>
      </c>
      <c r="E90" s="63">
        <v>732</v>
      </c>
      <c r="F90" s="27"/>
      <c r="G90" s="27"/>
      <c r="H90" s="27"/>
      <c r="I90" s="95"/>
    </row>
    <row r="91" spans="2:9">
      <c r="B91" s="64">
        <v>40086</v>
      </c>
      <c r="C91" s="63">
        <v>5257727.47</v>
      </c>
      <c r="D91" s="63">
        <v>4061316.02</v>
      </c>
      <c r="E91" s="63">
        <v>751</v>
      </c>
      <c r="F91" s="27"/>
      <c r="G91" s="27"/>
      <c r="H91" s="27"/>
      <c r="I91" s="95"/>
    </row>
    <row r="92" spans="2:9">
      <c r="B92" s="45">
        <v>40117</v>
      </c>
      <c r="C92" s="63">
        <v>4725699.1500000004</v>
      </c>
      <c r="D92" s="63">
        <v>4312226.8499999996</v>
      </c>
      <c r="E92" s="63">
        <v>682</v>
      </c>
      <c r="F92" s="27"/>
      <c r="G92" s="27"/>
      <c r="H92" s="27"/>
      <c r="I92" s="95"/>
    </row>
    <row r="93" spans="2:9">
      <c r="B93" s="64">
        <v>40147</v>
      </c>
      <c r="C93" s="63">
        <v>4772221.83</v>
      </c>
      <c r="D93" s="63">
        <v>3965104.09</v>
      </c>
      <c r="E93" s="63">
        <v>719</v>
      </c>
      <c r="F93" s="27"/>
      <c r="G93" s="27"/>
      <c r="H93" s="27"/>
      <c r="I93" s="95"/>
    </row>
    <row r="94" spans="2:9">
      <c r="B94" s="45">
        <v>40178</v>
      </c>
      <c r="C94" s="63">
        <v>4480836.8899999997</v>
      </c>
      <c r="D94" s="63">
        <v>4063814.25</v>
      </c>
      <c r="E94" s="63">
        <v>561</v>
      </c>
      <c r="F94" s="27"/>
      <c r="G94" s="27"/>
      <c r="H94" s="27"/>
      <c r="I94" s="95"/>
    </row>
    <row r="95" spans="2:9">
      <c r="B95" s="64">
        <v>40209</v>
      </c>
      <c r="C95" s="63">
        <v>4568257.97</v>
      </c>
      <c r="D95" s="63">
        <v>3840186.59</v>
      </c>
      <c r="E95" s="63">
        <v>459</v>
      </c>
      <c r="F95" s="27"/>
      <c r="G95" s="27"/>
      <c r="H95" s="27"/>
      <c r="I95" s="95"/>
    </row>
    <row r="96" spans="2:9">
      <c r="B96" s="45">
        <v>40237</v>
      </c>
      <c r="C96" s="63">
        <v>4390120.6500000004</v>
      </c>
      <c r="D96" s="63">
        <v>3892743.77</v>
      </c>
      <c r="E96" s="63">
        <v>621</v>
      </c>
      <c r="F96" s="27"/>
      <c r="G96" s="27"/>
      <c r="H96" s="27"/>
      <c r="I96" s="95"/>
    </row>
    <row r="97" spans="2:9">
      <c r="B97" s="64">
        <v>40268</v>
      </c>
      <c r="C97" s="63">
        <v>5063645.3</v>
      </c>
      <c r="D97" s="63">
        <v>3961379.39</v>
      </c>
      <c r="E97" s="63">
        <v>785</v>
      </c>
      <c r="F97" s="27"/>
      <c r="G97" s="27"/>
      <c r="H97" s="27"/>
      <c r="I97" s="95"/>
    </row>
    <row r="98" spans="2:9">
      <c r="B98" s="45">
        <v>40298</v>
      </c>
      <c r="C98" s="63">
        <v>4945196.01</v>
      </c>
      <c r="D98" s="63">
        <v>3977604.01</v>
      </c>
      <c r="E98" s="63">
        <v>642</v>
      </c>
      <c r="F98" s="27"/>
      <c r="G98" s="27"/>
      <c r="H98" s="27"/>
      <c r="I98" s="95"/>
    </row>
    <row r="99" spans="2:9">
      <c r="B99" s="64">
        <v>40329</v>
      </c>
      <c r="C99" s="63">
        <v>4652602.6399999997</v>
      </c>
      <c r="D99" s="63">
        <v>4333813.9000000004</v>
      </c>
      <c r="E99" s="63">
        <v>664</v>
      </c>
      <c r="F99" s="27"/>
      <c r="G99" s="27"/>
      <c r="H99" s="27"/>
      <c r="I99" s="95"/>
    </row>
    <row r="100" spans="2:9">
      <c r="B100" s="45">
        <v>40359</v>
      </c>
      <c r="C100" s="63">
        <v>5212419.21</v>
      </c>
      <c r="D100" s="63">
        <v>3773217.35</v>
      </c>
      <c r="E100" s="63">
        <v>808</v>
      </c>
      <c r="F100" s="27"/>
      <c r="G100" s="27"/>
      <c r="H100" s="27"/>
      <c r="I100" s="95"/>
    </row>
    <row r="101" spans="2:9">
      <c r="B101" s="64">
        <v>40390</v>
      </c>
      <c r="C101" s="63">
        <v>4695632.8600000003</v>
      </c>
      <c r="D101" s="63">
        <v>4319742.5</v>
      </c>
      <c r="E101" s="63">
        <v>846</v>
      </c>
      <c r="F101" s="27"/>
      <c r="G101" s="27"/>
      <c r="H101" s="27"/>
      <c r="I101" s="95"/>
    </row>
    <row r="102" spans="2:9">
      <c r="B102" s="45">
        <v>40421</v>
      </c>
      <c r="C102" s="63">
        <v>5060164.54</v>
      </c>
      <c r="D102" s="63">
        <v>4110259.11</v>
      </c>
      <c r="E102" s="63">
        <v>878</v>
      </c>
      <c r="F102" s="27"/>
      <c r="G102" s="27"/>
      <c r="H102" s="27"/>
      <c r="I102" s="95"/>
    </row>
    <row r="103" spans="2:9">
      <c r="B103" s="64">
        <v>40451</v>
      </c>
      <c r="C103" s="63">
        <v>4468706.83</v>
      </c>
      <c r="D103" s="63">
        <v>3840919.64</v>
      </c>
      <c r="E103" s="63">
        <v>804</v>
      </c>
      <c r="F103" s="27"/>
      <c r="G103" s="27"/>
      <c r="H103" s="27"/>
      <c r="I103" s="95"/>
    </row>
    <row r="104" spans="2:9">
      <c r="B104" s="45">
        <v>40482</v>
      </c>
      <c r="C104" s="63">
        <v>3955443.29</v>
      </c>
      <c r="D104" s="63">
        <v>4067039.11</v>
      </c>
      <c r="E104" s="63">
        <v>749</v>
      </c>
      <c r="F104" s="27"/>
      <c r="G104" s="27"/>
      <c r="H104" s="27"/>
      <c r="I104" s="95"/>
    </row>
    <row r="105" spans="2:9">
      <c r="B105" s="64">
        <v>40512</v>
      </c>
      <c r="C105" s="63">
        <v>4336526.3499999996</v>
      </c>
      <c r="D105" s="63">
        <v>3718822.97</v>
      </c>
      <c r="E105" s="63">
        <v>744</v>
      </c>
      <c r="F105" s="27"/>
      <c r="G105" s="27"/>
      <c r="H105" s="27"/>
      <c r="I105" s="95"/>
    </row>
    <row r="106" spans="2:9">
      <c r="B106" s="45">
        <v>40543</v>
      </c>
      <c r="C106" s="63">
        <v>3770377.77</v>
      </c>
      <c r="D106" s="63">
        <v>3933821.66</v>
      </c>
      <c r="E106" s="63">
        <v>498</v>
      </c>
      <c r="F106" s="27"/>
      <c r="G106" s="27"/>
      <c r="H106" s="27"/>
      <c r="I106" s="95"/>
    </row>
    <row r="107" spans="2:9">
      <c r="B107" s="64">
        <v>40574</v>
      </c>
      <c r="C107" s="63">
        <v>3539560.28</v>
      </c>
      <c r="D107" s="63">
        <v>3656423.11</v>
      </c>
      <c r="E107" s="63">
        <v>442</v>
      </c>
      <c r="F107" s="27"/>
      <c r="G107" s="27"/>
      <c r="H107" s="27"/>
      <c r="I107" s="95"/>
    </row>
    <row r="108" spans="2:9">
      <c r="B108" s="45">
        <v>40602</v>
      </c>
      <c r="C108" s="63">
        <v>3997777.37</v>
      </c>
      <c r="D108" s="63">
        <v>3558820</v>
      </c>
      <c r="E108" s="63">
        <v>621</v>
      </c>
      <c r="F108" s="27"/>
      <c r="G108" s="27"/>
      <c r="H108" s="27"/>
      <c r="I108" s="95"/>
    </row>
    <row r="109" spans="2:9">
      <c r="B109" s="64">
        <v>40633</v>
      </c>
      <c r="C109" s="63">
        <v>4373797.3099999996</v>
      </c>
      <c r="D109" s="63">
        <v>3834999.88</v>
      </c>
      <c r="E109" s="63">
        <v>631</v>
      </c>
      <c r="F109" s="27"/>
      <c r="G109" s="27"/>
      <c r="H109" s="27"/>
      <c r="I109" s="95"/>
    </row>
    <row r="110" spans="2:9">
      <c r="B110" s="45">
        <v>40663</v>
      </c>
      <c r="C110" s="63">
        <v>3843501.26</v>
      </c>
      <c r="D110" s="63">
        <v>3825102.25</v>
      </c>
      <c r="E110" s="63">
        <v>526</v>
      </c>
      <c r="F110" s="27"/>
      <c r="G110" s="27"/>
      <c r="H110" s="27"/>
      <c r="I110" s="95"/>
    </row>
    <row r="111" spans="2:9">
      <c r="B111" s="64">
        <v>40694</v>
      </c>
      <c r="C111" s="63">
        <v>4809849.2</v>
      </c>
      <c r="D111" s="63">
        <v>3787363.02</v>
      </c>
      <c r="E111" s="63">
        <v>662</v>
      </c>
      <c r="F111" s="27"/>
      <c r="G111" s="27"/>
      <c r="H111" s="27"/>
      <c r="I111" s="95"/>
    </row>
    <row r="112" spans="2:9">
      <c r="B112" s="45">
        <v>40724</v>
      </c>
      <c r="C112" s="63">
        <v>4811601.51</v>
      </c>
      <c r="D112" s="63">
        <v>3862356.04</v>
      </c>
      <c r="E112" s="63">
        <v>586</v>
      </c>
      <c r="F112" s="27"/>
      <c r="G112" s="27"/>
      <c r="H112" s="27"/>
      <c r="I112" s="95"/>
    </row>
    <row r="113" spans="2:9">
      <c r="B113" s="64">
        <v>40755</v>
      </c>
      <c r="C113" s="63">
        <v>4077194.16</v>
      </c>
      <c r="D113" s="63">
        <v>3846123.82</v>
      </c>
      <c r="E113" s="63">
        <v>568</v>
      </c>
      <c r="F113" s="27"/>
      <c r="G113" s="27"/>
      <c r="H113" s="27"/>
      <c r="I113" s="95"/>
    </row>
    <row r="114" spans="2:9">
      <c r="B114" s="45">
        <v>40786</v>
      </c>
      <c r="C114" s="63">
        <v>4234000.68</v>
      </c>
      <c r="D114" s="63">
        <v>3636216.02</v>
      </c>
      <c r="E114" s="63">
        <v>615</v>
      </c>
      <c r="F114" s="27"/>
      <c r="G114" s="27"/>
      <c r="H114" s="27"/>
      <c r="I114" s="95"/>
    </row>
    <row r="115" spans="2:9">
      <c r="B115" s="64">
        <v>40816</v>
      </c>
      <c r="C115" s="63">
        <v>4582882.96</v>
      </c>
      <c r="D115" s="63">
        <v>3997621.91</v>
      </c>
      <c r="E115" s="63">
        <v>604</v>
      </c>
      <c r="F115" s="27"/>
      <c r="G115" s="27"/>
      <c r="H115" s="27"/>
      <c r="I115" s="95"/>
    </row>
    <row r="116" spans="2:9">
      <c r="B116" s="45">
        <v>40847</v>
      </c>
      <c r="C116" s="63">
        <v>3956645.75</v>
      </c>
      <c r="D116" s="63">
        <v>3720339.15</v>
      </c>
      <c r="E116" s="63">
        <v>579</v>
      </c>
      <c r="F116" s="27"/>
      <c r="G116" s="27"/>
      <c r="H116" s="27"/>
      <c r="I116" s="95"/>
    </row>
    <row r="117" spans="2:9">
      <c r="B117" s="64">
        <v>40877</v>
      </c>
      <c r="C117" s="63">
        <v>4805452.9000000004</v>
      </c>
      <c r="D117" s="63">
        <v>3678559.43</v>
      </c>
      <c r="E117" s="63">
        <v>606</v>
      </c>
      <c r="F117" s="27"/>
      <c r="G117" s="27"/>
      <c r="H117" s="27"/>
      <c r="I117" s="95"/>
    </row>
    <row r="118" spans="2:9">
      <c r="B118" s="45">
        <v>40908</v>
      </c>
      <c r="C118" s="63">
        <v>4346144.7300000004</v>
      </c>
      <c r="D118" s="63">
        <v>4032449.38</v>
      </c>
      <c r="E118" s="63">
        <v>505</v>
      </c>
      <c r="F118" s="27"/>
      <c r="G118" s="27"/>
      <c r="H118" s="27"/>
      <c r="I118" s="95"/>
    </row>
    <row r="119" spans="2:9">
      <c r="B119" s="64">
        <v>40939</v>
      </c>
      <c r="C119" s="63">
        <v>2969435.4</v>
      </c>
      <c r="D119" s="63">
        <v>3294354.11</v>
      </c>
      <c r="E119" s="63">
        <v>403</v>
      </c>
      <c r="F119" s="27"/>
      <c r="G119" s="27"/>
      <c r="H119" s="27"/>
      <c r="I119" s="95"/>
    </row>
    <row r="120" spans="2:9">
      <c r="B120" s="45">
        <v>40968</v>
      </c>
      <c r="C120" s="63">
        <v>4710756.0599999996</v>
      </c>
      <c r="D120" s="63">
        <v>3456335.03</v>
      </c>
      <c r="E120" s="63">
        <v>612</v>
      </c>
      <c r="F120" s="27"/>
      <c r="G120" s="27"/>
      <c r="H120" s="27"/>
      <c r="I120" s="95"/>
    </row>
    <row r="121" spans="2:9">
      <c r="B121" s="64">
        <v>40999</v>
      </c>
      <c r="C121" s="63">
        <v>4968913.88</v>
      </c>
      <c r="D121" s="63">
        <v>3832914.12</v>
      </c>
      <c r="E121" s="63">
        <v>669</v>
      </c>
      <c r="F121" s="27"/>
      <c r="G121" s="27"/>
      <c r="H121" s="27"/>
      <c r="I121" s="95"/>
    </row>
    <row r="122" spans="2:9">
      <c r="B122" s="45">
        <v>41029</v>
      </c>
      <c r="C122" s="63">
        <v>3678354.82</v>
      </c>
      <c r="D122" s="63">
        <v>3528880.74</v>
      </c>
      <c r="E122" s="63">
        <v>485</v>
      </c>
      <c r="F122" s="27"/>
      <c r="G122" s="27"/>
      <c r="H122" s="27"/>
      <c r="I122" s="95"/>
    </row>
    <row r="123" spans="2:9">
      <c r="B123" s="64">
        <v>41060</v>
      </c>
      <c r="C123" s="63">
        <v>5697141.3399999999</v>
      </c>
      <c r="D123" s="63">
        <v>3810659.18</v>
      </c>
      <c r="E123" s="63">
        <v>688</v>
      </c>
      <c r="F123" s="27"/>
      <c r="G123" s="27"/>
      <c r="H123" s="27"/>
      <c r="I123" s="95"/>
    </row>
    <row r="124" spans="2:9">
      <c r="B124" s="45">
        <v>41090</v>
      </c>
      <c r="C124" s="63">
        <v>4721084.5599999996</v>
      </c>
      <c r="D124" s="63">
        <v>3631107.84</v>
      </c>
      <c r="E124" s="63">
        <v>607</v>
      </c>
      <c r="F124" s="27"/>
      <c r="G124" s="27"/>
      <c r="H124" s="27"/>
      <c r="I124" s="95"/>
    </row>
    <row r="125" spans="2:9">
      <c r="B125" s="64">
        <v>41121</v>
      </c>
      <c r="C125" s="63">
        <v>4325274.1100000003</v>
      </c>
      <c r="D125" s="63">
        <v>3570779.06</v>
      </c>
      <c r="E125" s="63">
        <v>513</v>
      </c>
      <c r="F125" s="27"/>
      <c r="G125" s="27"/>
      <c r="H125" s="27"/>
      <c r="I125" s="95"/>
    </row>
    <row r="126" spans="2:9">
      <c r="B126" s="45">
        <v>41152</v>
      </c>
      <c r="C126" s="63">
        <v>5088938.71</v>
      </c>
      <c r="D126" s="63">
        <v>3915601.52</v>
      </c>
      <c r="E126" s="63">
        <v>614</v>
      </c>
      <c r="F126" s="27"/>
      <c r="G126" s="27"/>
      <c r="H126" s="27"/>
      <c r="I126" s="95"/>
    </row>
    <row r="127" spans="2:9">
      <c r="B127" s="64">
        <v>41182</v>
      </c>
      <c r="C127" s="63">
        <v>4710634.9000000004</v>
      </c>
      <c r="D127" s="63">
        <v>3836724.44</v>
      </c>
      <c r="E127" s="63">
        <v>569</v>
      </c>
      <c r="F127" s="27"/>
      <c r="G127" s="27"/>
      <c r="H127" s="27"/>
      <c r="I127" s="95"/>
    </row>
    <row r="128" spans="2:9">
      <c r="B128" s="45">
        <v>41213</v>
      </c>
      <c r="C128" s="63">
        <v>4523154.8</v>
      </c>
      <c r="D128" s="63">
        <v>3538231.27</v>
      </c>
      <c r="E128" s="63">
        <v>555</v>
      </c>
      <c r="F128" s="27"/>
      <c r="G128" s="27"/>
      <c r="H128" s="27"/>
      <c r="I128" s="95"/>
    </row>
    <row r="129" spans="2:9">
      <c r="B129" s="64">
        <v>41243</v>
      </c>
      <c r="C129" s="63">
        <v>4641467.63</v>
      </c>
      <c r="D129" s="63">
        <v>3767828.18</v>
      </c>
      <c r="E129" s="63">
        <v>454</v>
      </c>
      <c r="F129" s="27"/>
      <c r="G129" s="27"/>
      <c r="H129" s="27"/>
      <c r="I129" s="95"/>
    </row>
    <row r="130" spans="2:9">
      <c r="B130" s="45">
        <v>41274</v>
      </c>
      <c r="C130" s="63">
        <v>3471573.21</v>
      </c>
      <c r="D130" s="63">
        <v>3647752.49</v>
      </c>
      <c r="E130" s="63">
        <v>312</v>
      </c>
      <c r="F130" s="27"/>
      <c r="G130" s="27"/>
      <c r="H130" s="27"/>
      <c r="I130" s="95"/>
    </row>
    <row r="131" spans="2:9">
      <c r="B131" s="64">
        <v>41305</v>
      </c>
      <c r="C131" s="63">
        <v>4857758.5199999996</v>
      </c>
      <c r="D131" s="63">
        <v>3398207.79</v>
      </c>
      <c r="E131" s="63">
        <v>302</v>
      </c>
      <c r="F131" s="27"/>
      <c r="G131" s="27"/>
      <c r="H131" s="27"/>
      <c r="I131" s="95"/>
    </row>
    <row r="132" spans="2:9">
      <c r="B132" s="45">
        <v>41333</v>
      </c>
      <c r="C132" s="63">
        <v>4074632.57</v>
      </c>
      <c r="D132" s="63">
        <v>3270945.45</v>
      </c>
      <c r="E132" s="63">
        <v>366</v>
      </c>
      <c r="F132" s="27"/>
      <c r="G132" s="27"/>
      <c r="H132" s="27"/>
      <c r="I132" s="95"/>
    </row>
    <row r="133" spans="2:9">
      <c r="B133" s="64">
        <v>41364</v>
      </c>
      <c r="C133" s="63">
        <v>3970077.88</v>
      </c>
      <c r="D133" s="63">
        <v>3604598.21</v>
      </c>
      <c r="E133" s="63">
        <v>352</v>
      </c>
      <c r="F133" s="27"/>
      <c r="G133" s="27"/>
      <c r="H133" s="27"/>
      <c r="I133" s="95"/>
    </row>
    <row r="134" spans="2:9">
      <c r="B134" s="45">
        <v>41394</v>
      </c>
      <c r="C134" s="63">
        <v>4581821.7300000004</v>
      </c>
      <c r="D134" s="63">
        <v>3371263.62</v>
      </c>
      <c r="E134" s="63">
        <v>311</v>
      </c>
      <c r="F134" s="27"/>
      <c r="G134" s="27"/>
      <c r="H134" s="27"/>
      <c r="I134" s="95"/>
    </row>
    <row r="135" spans="2:9">
      <c r="B135" s="64">
        <v>41425</v>
      </c>
      <c r="C135" s="63">
        <v>4907422</v>
      </c>
      <c r="D135" s="63">
        <v>3662976.38</v>
      </c>
      <c r="E135" s="63">
        <v>433</v>
      </c>
      <c r="F135" s="27"/>
      <c r="G135" s="27"/>
      <c r="H135" s="27"/>
      <c r="I135" s="95"/>
    </row>
    <row r="136" spans="2:9">
      <c r="B136" s="45">
        <v>41455</v>
      </c>
      <c r="C136" s="63">
        <v>4568071.49</v>
      </c>
      <c r="D136" s="63">
        <v>3494690.67</v>
      </c>
      <c r="E136" s="63">
        <v>369</v>
      </c>
      <c r="F136" s="27"/>
      <c r="G136" s="27"/>
      <c r="H136" s="27"/>
      <c r="I136" s="95"/>
    </row>
    <row r="137" spans="2:9">
      <c r="B137" s="64">
        <v>41486</v>
      </c>
      <c r="C137" s="63">
        <v>4336721.41</v>
      </c>
      <c r="D137" s="63">
        <v>3441597.13</v>
      </c>
      <c r="E137" s="63">
        <v>385</v>
      </c>
      <c r="F137" s="63"/>
      <c r="G137" s="63"/>
      <c r="H137" s="63"/>
      <c r="I137" s="108"/>
    </row>
    <row r="138" spans="2:9">
      <c r="B138" s="45">
        <v>41517</v>
      </c>
      <c r="C138" s="63">
        <v>4322072.4000000004</v>
      </c>
      <c r="D138" s="63">
        <v>3814487.35</v>
      </c>
      <c r="E138" s="63">
        <v>370</v>
      </c>
      <c r="F138" s="63"/>
      <c r="G138" s="63"/>
      <c r="H138" s="63"/>
      <c r="I138" s="108"/>
    </row>
    <row r="139" spans="2:9">
      <c r="B139" s="64">
        <v>41547</v>
      </c>
      <c r="C139" s="63">
        <v>4318604.16</v>
      </c>
      <c r="D139" s="63">
        <v>3523966.73</v>
      </c>
      <c r="E139" s="63">
        <v>356</v>
      </c>
      <c r="F139" s="63"/>
      <c r="G139" s="63"/>
      <c r="H139" s="63"/>
      <c r="I139" s="108"/>
    </row>
    <row r="140" spans="2:9">
      <c r="B140" s="45">
        <v>41578</v>
      </c>
      <c r="C140" s="63">
        <v>4007449.45</v>
      </c>
      <c r="D140" s="63">
        <v>3256918.14</v>
      </c>
      <c r="E140" s="63">
        <v>373</v>
      </c>
      <c r="F140" s="63"/>
      <c r="G140" s="63"/>
      <c r="H140" s="63"/>
      <c r="I140" s="108"/>
    </row>
    <row r="141" spans="2:9">
      <c r="B141" s="64">
        <v>41608</v>
      </c>
      <c r="C141" s="63">
        <v>4540865</v>
      </c>
      <c r="D141" s="63">
        <v>3831515.72</v>
      </c>
      <c r="E141" s="63">
        <v>368</v>
      </c>
      <c r="F141" s="63"/>
      <c r="G141" s="63"/>
      <c r="H141" s="63"/>
      <c r="I141" s="108"/>
    </row>
    <row r="142" spans="2:9">
      <c r="B142" s="45">
        <v>41639</v>
      </c>
      <c r="C142" s="63">
        <v>3397082.45</v>
      </c>
      <c r="D142" s="63">
        <v>3371332.5</v>
      </c>
      <c r="E142" s="63">
        <v>221</v>
      </c>
      <c r="F142" s="63"/>
      <c r="G142" s="63"/>
      <c r="H142" s="63"/>
      <c r="I142" s="108"/>
    </row>
    <row r="143" spans="2:9">
      <c r="B143" s="64">
        <v>41670</v>
      </c>
      <c r="C143" s="117">
        <v>3398051.74</v>
      </c>
      <c r="D143" s="117">
        <v>3204974.73</v>
      </c>
      <c r="E143" s="117">
        <v>237</v>
      </c>
      <c r="F143" s="63"/>
      <c r="G143" s="63"/>
      <c r="H143" s="63"/>
      <c r="I143" s="108"/>
    </row>
    <row r="144" spans="2:9">
      <c r="B144" s="45">
        <v>41698</v>
      </c>
      <c r="C144" s="117">
        <v>4085730.28</v>
      </c>
      <c r="D144" s="117">
        <v>3063991.04</v>
      </c>
      <c r="E144" s="117">
        <v>317</v>
      </c>
      <c r="F144" s="63"/>
      <c r="G144" s="63"/>
      <c r="H144" s="63"/>
      <c r="I144" s="108"/>
    </row>
    <row r="145" spans="2:9">
      <c r="B145" s="64">
        <v>41729</v>
      </c>
      <c r="C145" s="117">
        <v>3839849.48</v>
      </c>
      <c r="D145" s="117">
        <v>3550525.88</v>
      </c>
      <c r="E145" s="117">
        <v>315</v>
      </c>
      <c r="F145" s="63"/>
      <c r="G145" s="63"/>
      <c r="H145" s="63"/>
      <c r="I145" s="108"/>
    </row>
    <row r="146" spans="2:9">
      <c r="B146" s="45">
        <v>41759</v>
      </c>
      <c r="C146" s="117">
        <v>3570249.87</v>
      </c>
      <c r="D146" s="117">
        <v>3196693.7</v>
      </c>
      <c r="E146" s="117">
        <v>273</v>
      </c>
      <c r="F146" s="63"/>
      <c r="G146" s="63"/>
      <c r="H146" s="63"/>
      <c r="I146" s="108"/>
    </row>
    <row r="147" spans="2:9">
      <c r="B147" s="64">
        <v>41790</v>
      </c>
      <c r="C147" s="117">
        <v>4722866.45</v>
      </c>
      <c r="D147" s="117">
        <v>3597668.72</v>
      </c>
      <c r="E147" s="117">
        <v>287</v>
      </c>
      <c r="F147" s="63"/>
      <c r="G147" s="63"/>
      <c r="H147" s="63"/>
      <c r="I147" s="108"/>
    </row>
    <row r="148" spans="2:9">
      <c r="B148" s="45">
        <v>41820</v>
      </c>
      <c r="C148" s="117">
        <v>3536726.52</v>
      </c>
      <c r="D148" s="117">
        <v>3100041.83</v>
      </c>
      <c r="E148" s="117">
        <v>313</v>
      </c>
      <c r="F148" s="63"/>
      <c r="G148" s="63"/>
      <c r="H148" s="63"/>
      <c r="I148" s="108"/>
    </row>
    <row r="149" spans="2:9">
      <c r="B149" s="64">
        <v>41851</v>
      </c>
      <c r="C149" s="117">
        <v>4248486.26</v>
      </c>
      <c r="D149" s="117">
        <v>3535336.2</v>
      </c>
      <c r="E149" s="117">
        <v>357</v>
      </c>
      <c r="F149" s="63"/>
      <c r="G149" s="63"/>
      <c r="H149" s="63"/>
      <c r="I149" s="108"/>
    </row>
    <row r="150" spans="2:9">
      <c r="B150" s="45">
        <v>41882</v>
      </c>
      <c r="C150" s="117">
        <v>3722334.96</v>
      </c>
      <c r="D150" s="117">
        <v>3364787.93</v>
      </c>
      <c r="E150" s="117">
        <v>325</v>
      </c>
      <c r="F150" s="117"/>
      <c r="G150" s="117"/>
      <c r="H150" s="117"/>
      <c r="I150" s="108"/>
    </row>
    <row r="151" spans="2:9">
      <c r="B151" s="64">
        <v>41912</v>
      </c>
      <c r="C151" s="117">
        <v>3679339.66</v>
      </c>
      <c r="D151" s="117">
        <v>3401845.69</v>
      </c>
      <c r="E151" s="117">
        <v>326</v>
      </c>
      <c r="F151" s="117"/>
      <c r="G151" s="117"/>
      <c r="H151" s="117"/>
      <c r="I151" s="108"/>
    </row>
    <row r="152" spans="2:9">
      <c r="B152" s="45">
        <v>41943</v>
      </c>
      <c r="C152" s="117">
        <v>4559552.82</v>
      </c>
      <c r="D152" s="117">
        <v>3533221.4</v>
      </c>
      <c r="E152" s="117">
        <v>376</v>
      </c>
      <c r="F152" s="117"/>
      <c r="G152" s="117"/>
      <c r="H152" s="117"/>
      <c r="I152" s="108"/>
    </row>
    <row r="153" spans="2:9">
      <c r="B153" s="64">
        <v>41973</v>
      </c>
      <c r="C153" s="117">
        <v>3772415.33</v>
      </c>
      <c r="D153" s="117">
        <v>3495036.09</v>
      </c>
      <c r="E153" s="117">
        <v>287</v>
      </c>
      <c r="F153" s="117"/>
      <c r="G153" s="117"/>
      <c r="H153" s="117"/>
      <c r="I153" s="108"/>
    </row>
    <row r="154" spans="2:9">
      <c r="B154" s="45">
        <v>42004</v>
      </c>
      <c r="C154" s="117">
        <v>3445206.11</v>
      </c>
      <c r="D154" s="117">
        <v>3038855.07</v>
      </c>
      <c r="E154" s="117">
        <v>272</v>
      </c>
      <c r="F154" s="117"/>
      <c r="G154" s="117"/>
      <c r="H154" s="117"/>
      <c r="I154" s="108"/>
    </row>
    <row r="155" spans="2:9">
      <c r="B155" s="64">
        <v>42035</v>
      </c>
      <c r="C155" s="117">
        <v>3239193.67</v>
      </c>
      <c r="D155" s="117">
        <v>3134374.46</v>
      </c>
      <c r="E155" s="117">
        <v>208</v>
      </c>
      <c r="F155" s="117"/>
      <c r="G155" s="117"/>
      <c r="H155" s="117"/>
      <c r="I155" s="108"/>
    </row>
    <row r="156" spans="2:9">
      <c r="B156" s="45">
        <v>42063</v>
      </c>
      <c r="C156" s="117">
        <v>3133831</v>
      </c>
      <c r="D156" s="117">
        <v>2816395</v>
      </c>
      <c r="E156" s="117">
        <v>240</v>
      </c>
      <c r="F156" s="117"/>
      <c r="G156" s="117"/>
      <c r="H156" s="117"/>
      <c r="I156" s="108"/>
    </row>
    <row r="157" spans="2:9">
      <c r="B157" s="64">
        <v>42094</v>
      </c>
      <c r="C157" s="117">
        <v>3972355</v>
      </c>
      <c r="D157" s="117">
        <v>3019436</v>
      </c>
      <c r="E157" s="117">
        <v>243</v>
      </c>
      <c r="F157" s="117"/>
      <c r="G157" s="117"/>
      <c r="H157" s="117"/>
      <c r="I157" s="108"/>
    </row>
    <row r="158" spans="2:9">
      <c r="B158" s="45">
        <v>42124</v>
      </c>
      <c r="C158" s="117">
        <v>3554223.52</v>
      </c>
      <c r="D158" s="117">
        <v>3133449.15</v>
      </c>
      <c r="E158" s="117">
        <v>242</v>
      </c>
      <c r="F158" s="117"/>
      <c r="G158" s="117"/>
      <c r="H158" s="117"/>
      <c r="I158" s="108"/>
    </row>
    <row r="159" spans="2:9">
      <c r="B159" s="64">
        <v>42155</v>
      </c>
      <c r="C159" s="117">
        <v>3617166.08</v>
      </c>
      <c r="D159" s="117">
        <v>2995746.87</v>
      </c>
      <c r="E159" s="117">
        <v>239</v>
      </c>
      <c r="F159" s="117"/>
      <c r="G159" s="117"/>
      <c r="H159" s="117"/>
      <c r="I159" s="108"/>
    </row>
    <row r="160" spans="2:9">
      <c r="B160" s="45">
        <v>42185</v>
      </c>
      <c r="C160" s="117">
        <v>3501651.57</v>
      </c>
      <c r="D160" s="117">
        <v>2785448.95</v>
      </c>
      <c r="E160" s="117">
        <v>247</v>
      </c>
      <c r="F160" s="117"/>
      <c r="G160" s="117"/>
      <c r="H160" s="117"/>
      <c r="I160" s="108"/>
    </row>
    <row r="161" spans="2:9">
      <c r="B161" s="64">
        <v>42216</v>
      </c>
      <c r="C161" s="117">
        <v>4050303.99</v>
      </c>
      <c r="D161" s="117">
        <v>2995473.24</v>
      </c>
      <c r="E161" s="117">
        <v>278</v>
      </c>
      <c r="F161" s="117">
        <v>3779133.4257</v>
      </c>
      <c r="G161" s="117">
        <v>3347686.6306134299</v>
      </c>
      <c r="H161" s="117">
        <v>270.56496467791584</v>
      </c>
      <c r="I161" s="108"/>
    </row>
    <row r="162" spans="2:9">
      <c r="B162" s="45">
        <v>42247</v>
      </c>
      <c r="C162" s="117">
        <v>3692121.45</v>
      </c>
      <c r="D162" s="117">
        <v>3139925.75</v>
      </c>
      <c r="E162" s="117">
        <v>289</v>
      </c>
      <c r="F162" s="117">
        <v>3606162.0438999999</v>
      </c>
      <c r="G162" s="117">
        <v>3122745.13228573</v>
      </c>
      <c r="H162" s="117">
        <v>277.86722788337062</v>
      </c>
      <c r="I162" s="108"/>
    </row>
    <row r="163" spans="2:9">
      <c r="B163" s="64">
        <v>42277</v>
      </c>
      <c r="C163" s="117">
        <v>4012582.83</v>
      </c>
      <c r="D163" s="117">
        <v>2864568.53</v>
      </c>
      <c r="E163" s="117">
        <v>256</v>
      </c>
      <c r="F163" s="117">
        <v>3796177.2069999999</v>
      </c>
      <c r="G163" s="117">
        <v>3108937.8353345599</v>
      </c>
      <c r="H163" s="117">
        <v>266.34512604688757</v>
      </c>
      <c r="I163" s="108"/>
    </row>
    <row r="164" spans="2:9">
      <c r="B164" s="45">
        <v>42308</v>
      </c>
      <c r="C164" s="117">
        <v>3861217.85</v>
      </c>
      <c r="D164" s="117">
        <v>3229682.39</v>
      </c>
      <c r="E164" s="117">
        <v>222</v>
      </c>
      <c r="F164" s="117">
        <v>3649074.5225</v>
      </c>
      <c r="G164" s="117">
        <v>3289905.9562613098</v>
      </c>
      <c r="H164" s="117">
        <v>276.38753457101325</v>
      </c>
      <c r="I164" s="108"/>
    </row>
    <row r="165" spans="2:9">
      <c r="B165" s="64">
        <v>42338</v>
      </c>
      <c r="C165" s="117">
        <v>3767120.09</v>
      </c>
      <c r="D165" s="117">
        <v>2742546.6</v>
      </c>
      <c r="E165" s="117">
        <v>200</v>
      </c>
      <c r="F165" s="117">
        <v>4039908.372</v>
      </c>
      <c r="G165" s="117">
        <v>3166595.79015081</v>
      </c>
      <c r="H165" s="117">
        <v>248.81834759837227</v>
      </c>
      <c r="I165" s="108"/>
    </row>
    <row r="166" spans="2:9">
      <c r="B166" s="45">
        <v>42369</v>
      </c>
      <c r="C166" s="117">
        <v>3329063.61</v>
      </c>
      <c r="D166" s="117">
        <v>2922771.86</v>
      </c>
      <c r="E166" s="117">
        <v>150</v>
      </c>
      <c r="F166" s="117">
        <v>3061162.3955000001</v>
      </c>
      <c r="G166" s="117">
        <v>2965856.46181393</v>
      </c>
      <c r="H166" s="117">
        <v>147.55043470963079</v>
      </c>
      <c r="I166" s="108"/>
    </row>
    <row r="167" spans="2:9">
      <c r="B167" s="64">
        <v>42400</v>
      </c>
      <c r="C167" s="27"/>
      <c r="D167" s="27"/>
      <c r="E167" s="27"/>
      <c r="F167" s="117">
        <v>3192913.9953999999</v>
      </c>
      <c r="G167" s="117">
        <v>3069787.9959598398</v>
      </c>
      <c r="H167" s="117">
        <v>110.68821753001251</v>
      </c>
      <c r="I167" s="108"/>
    </row>
    <row r="168" spans="2:9">
      <c r="B168" s="45">
        <v>42429</v>
      </c>
      <c r="C168" s="27"/>
      <c r="D168" s="27"/>
      <c r="E168" s="27"/>
      <c r="F168" s="117">
        <v>3407395.8528999998</v>
      </c>
      <c r="G168" s="117">
        <v>2739284.34295438</v>
      </c>
      <c r="H168" s="117">
        <v>202.96342541760885</v>
      </c>
      <c r="I168" s="108"/>
    </row>
    <row r="169" spans="2:9">
      <c r="B169" s="64">
        <v>42460</v>
      </c>
      <c r="C169" s="27"/>
      <c r="D169" s="27"/>
      <c r="E169" s="27"/>
      <c r="F169" s="117">
        <v>3766069.787</v>
      </c>
      <c r="G169" s="117">
        <v>3052957.04653602</v>
      </c>
      <c r="H169" s="117">
        <v>232.25504710279944</v>
      </c>
      <c r="I169" s="108"/>
    </row>
    <row r="170" spans="2:9">
      <c r="B170" s="45">
        <v>42490</v>
      </c>
      <c r="C170" s="27"/>
      <c r="D170" s="27"/>
      <c r="E170" s="27"/>
      <c r="F170" s="117">
        <v>3409325.5317000002</v>
      </c>
      <c r="G170" s="117">
        <v>3132620.01220595</v>
      </c>
      <c r="H170" s="117">
        <v>188.08266922107299</v>
      </c>
      <c r="I170" s="108"/>
    </row>
    <row r="171" spans="2:9">
      <c r="B171" s="64">
        <v>42521</v>
      </c>
      <c r="C171" s="27"/>
      <c r="D171" s="27"/>
      <c r="E171" s="27"/>
      <c r="F171" s="117">
        <v>4142058.5567000001</v>
      </c>
      <c r="G171" s="117">
        <v>3138376.6908349101</v>
      </c>
      <c r="H171" s="117">
        <v>253.05365451628325</v>
      </c>
      <c r="I171" s="108"/>
    </row>
    <row r="172" spans="2:9">
      <c r="B172" s="45">
        <v>42551</v>
      </c>
      <c r="C172" s="27"/>
      <c r="D172" s="27"/>
      <c r="E172" s="27"/>
      <c r="F172" s="117">
        <v>3798279.7651</v>
      </c>
      <c r="G172" s="117">
        <v>2891557.5036962801</v>
      </c>
      <c r="H172" s="117">
        <v>243.83485311379425</v>
      </c>
      <c r="I172" s="108"/>
    </row>
    <row r="173" spans="2:9">
      <c r="B173" s="64">
        <v>42582</v>
      </c>
      <c r="C173" s="27"/>
      <c r="D173" s="27"/>
      <c r="E173" s="27"/>
      <c r="F173" s="117">
        <v>3926246.1540999999</v>
      </c>
      <c r="G173" s="117">
        <v>3390913.7421353399</v>
      </c>
      <c r="H173" s="117">
        <v>263.84500433857119</v>
      </c>
      <c r="I173" s="108"/>
    </row>
    <row r="174" spans="2:9">
      <c r="B174" s="45">
        <v>42613</v>
      </c>
      <c r="C174" s="27"/>
      <c r="D174" s="27"/>
      <c r="E174" s="27"/>
      <c r="F174" s="117">
        <v>3864531.0476000002</v>
      </c>
      <c r="G174" s="117">
        <v>3212745.5402897401</v>
      </c>
      <c r="H174" s="117">
        <v>278.5070246519798</v>
      </c>
      <c r="I174" s="108"/>
    </row>
    <row r="175" spans="2:9">
      <c r="B175" s="64">
        <v>42643</v>
      </c>
      <c r="C175" s="27"/>
      <c r="D175" s="27"/>
      <c r="E175" s="27"/>
      <c r="F175" s="117">
        <v>3852907.7982000001</v>
      </c>
      <c r="G175" s="117">
        <v>3165663.2619513399</v>
      </c>
      <c r="H175" s="117">
        <v>269.05898909741859</v>
      </c>
      <c r="I175" s="108"/>
    </row>
    <row r="176" spans="2:9">
      <c r="B176" s="45">
        <v>42674</v>
      </c>
      <c r="C176" s="27"/>
      <c r="D176" s="27"/>
      <c r="E176" s="27"/>
      <c r="F176" s="117">
        <v>3797695.0882999999</v>
      </c>
      <c r="G176" s="117">
        <v>3330312.89470036</v>
      </c>
      <c r="H176" s="117">
        <v>274.25928869818352</v>
      </c>
      <c r="I176" s="108"/>
    </row>
    <row r="177" spans="2:9">
      <c r="B177" s="64">
        <v>42704</v>
      </c>
      <c r="C177" s="27"/>
      <c r="D177" s="27"/>
      <c r="E177" s="27"/>
      <c r="F177" s="117">
        <v>4193944.7996999999</v>
      </c>
      <c r="G177" s="117">
        <v>3231915.8523768699</v>
      </c>
      <c r="H177" s="117">
        <v>246.88147329887983</v>
      </c>
      <c r="I177" s="108"/>
    </row>
    <row r="178" spans="2:9">
      <c r="B178" s="45">
        <v>42735</v>
      </c>
      <c r="C178" s="27"/>
      <c r="D178" s="27"/>
      <c r="E178" s="27"/>
      <c r="F178" s="117">
        <v>3115916.4777000002</v>
      </c>
      <c r="G178" s="117">
        <v>3014676.7254041801</v>
      </c>
      <c r="H178" s="117">
        <v>146.59360826409403</v>
      </c>
      <c r="I178" s="108"/>
    </row>
    <row r="179" spans="2:9">
      <c r="B179" s="64">
        <v>42766</v>
      </c>
      <c r="C179" s="27"/>
      <c r="D179" s="27"/>
      <c r="E179" s="27"/>
      <c r="F179" s="117">
        <v>3307517.2129000002</v>
      </c>
      <c r="G179" s="117">
        <v>3102060.93858924</v>
      </c>
      <c r="H179" s="117">
        <v>108.40142450842347</v>
      </c>
      <c r="I179" s="108"/>
    </row>
    <row r="180" spans="2:9">
      <c r="B180" s="45">
        <v>42794</v>
      </c>
      <c r="C180" s="27"/>
      <c r="D180" s="27"/>
      <c r="E180" s="27"/>
      <c r="F180" s="117">
        <v>3510108.9904</v>
      </c>
      <c r="G180" s="117">
        <v>2789804.1253863899</v>
      </c>
      <c r="H180" s="117">
        <v>200.02397440005285</v>
      </c>
      <c r="I180" s="108"/>
    </row>
    <row r="181" spans="2:9">
      <c r="B181" s="64">
        <v>42825</v>
      </c>
      <c r="C181" s="27"/>
      <c r="D181" s="27"/>
      <c r="E181" s="27"/>
      <c r="F181" s="117">
        <v>3857978.1318999999</v>
      </c>
      <c r="G181" s="117">
        <v>3101476.3696182598</v>
      </c>
      <c r="H181" s="117">
        <v>229.36691596787705</v>
      </c>
      <c r="I181" s="108"/>
    </row>
    <row r="182" spans="2:9">
      <c r="B182" s="45">
        <v>42855</v>
      </c>
      <c r="C182" s="27"/>
      <c r="D182" s="27"/>
      <c r="E182" s="27"/>
      <c r="F182" s="117">
        <v>3518868.8602</v>
      </c>
      <c r="G182" s="117">
        <v>3161901.4058905002</v>
      </c>
      <c r="H182" s="117">
        <v>184.72736652728474</v>
      </c>
      <c r="I182" s="108"/>
    </row>
    <row r="183" spans="2:9">
      <c r="B183" s="64">
        <v>42886</v>
      </c>
      <c r="C183" s="27"/>
      <c r="D183" s="27"/>
      <c r="E183" s="27"/>
      <c r="F183" s="117">
        <v>4252258.4967</v>
      </c>
      <c r="G183" s="117">
        <v>3184729.0313633499</v>
      </c>
      <c r="H183" s="117">
        <v>249.20134714889048</v>
      </c>
      <c r="I183" s="108"/>
    </row>
    <row r="184" spans="2:9">
      <c r="B184" s="45">
        <v>42916</v>
      </c>
      <c r="C184" s="27"/>
      <c r="D184" s="27"/>
      <c r="E184" s="27"/>
      <c r="F184" s="117">
        <v>3896031.4578999998</v>
      </c>
      <c r="G184" s="117">
        <v>2935678.4835455101</v>
      </c>
      <c r="H184" s="117">
        <v>239.74816723866769</v>
      </c>
      <c r="I184" s="108"/>
    </row>
    <row r="185" spans="2:9">
      <c r="B185" s="45">
        <v>42917</v>
      </c>
      <c r="C185" s="27"/>
      <c r="D185" s="27"/>
      <c r="E185" s="27"/>
      <c r="F185" s="117">
        <v>4034393.3065999998</v>
      </c>
      <c r="G185" s="117">
        <v>3418148.0169585799</v>
      </c>
      <c r="H185" s="117">
        <v>259.46687585666609</v>
      </c>
      <c r="I185" s="108"/>
    </row>
    <row r="186" spans="2:9">
      <c r="B186" s="45">
        <v>42948</v>
      </c>
      <c r="C186" s="27"/>
      <c r="D186" s="27"/>
      <c r="E186" s="27"/>
      <c r="F186" s="117">
        <v>3964642.3807999999</v>
      </c>
      <c r="G186" s="117">
        <v>3252920.3900691899</v>
      </c>
      <c r="H186" s="117">
        <v>273.79134239542213</v>
      </c>
      <c r="I186" s="108"/>
    </row>
    <row r="187" spans="2:9">
      <c r="B187" s="45">
        <v>42979</v>
      </c>
      <c r="C187" s="27"/>
      <c r="D187" s="27"/>
      <c r="E187" s="27"/>
      <c r="F187" s="117">
        <v>3956616.2362000002</v>
      </c>
      <c r="G187" s="117">
        <v>3206259.6689481898</v>
      </c>
      <c r="H187" s="117">
        <v>264.08284827945727</v>
      </c>
      <c r="I187" s="108"/>
    </row>
    <row r="188" spans="2:9">
      <c r="B188" s="45">
        <v>43009</v>
      </c>
      <c r="C188" s="27"/>
      <c r="D188" s="27"/>
      <c r="E188" s="27"/>
      <c r="F188" s="117">
        <v>3909107.5378</v>
      </c>
      <c r="G188" s="117">
        <v>3356552.22246534</v>
      </c>
      <c r="H188" s="117">
        <v>269.04315850692529</v>
      </c>
      <c r="I188" s="108"/>
    </row>
    <row r="189" spans="2:9">
      <c r="B189" s="45">
        <v>43040</v>
      </c>
      <c r="C189" s="27"/>
      <c r="D189" s="27"/>
      <c r="E189" s="27"/>
      <c r="F189" s="117">
        <v>4312931.1918000001</v>
      </c>
      <c r="G189" s="117">
        <v>3271368.6615368598</v>
      </c>
      <c r="H189" s="117">
        <v>241.41760055533169</v>
      </c>
      <c r="I189" s="108"/>
    </row>
    <row r="190" spans="2:9">
      <c r="B190" s="45">
        <v>43070</v>
      </c>
      <c r="C190" s="27"/>
      <c r="D190" s="27"/>
      <c r="E190" s="27"/>
      <c r="F190" s="117">
        <v>3221355.4386</v>
      </c>
      <c r="G190" s="117">
        <v>3051776.7226669798</v>
      </c>
      <c r="H190" s="117">
        <v>140.90723656417148</v>
      </c>
      <c r="I190" s="108"/>
    </row>
    <row r="191" spans="2:9">
      <c r="B191" s="45">
        <v>43101</v>
      </c>
      <c r="C191" s="27"/>
      <c r="D191" s="27"/>
      <c r="E191" s="27"/>
      <c r="F191" s="117">
        <v>3418214.5466999998</v>
      </c>
      <c r="G191" s="117">
        <v>3126899.23068891</v>
      </c>
      <c r="H191" s="117">
        <v>102.51424654293547</v>
      </c>
      <c r="I191" s="108"/>
    </row>
    <row r="192" spans="2:9">
      <c r="B192" s="45">
        <v>43132</v>
      </c>
      <c r="C192" s="27"/>
      <c r="D192" s="27"/>
      <c r="E192" s="27"/>
      <c r="F192" s="117">
        <v>3618366.1069</v>
      </c>
      <c r="G192" s="117">
        <v>2824306.4570614202</v>
      </c>
      <c r="H192" s="117">
        <v>193.94440509175865</v>
      </c>
      <c r="I192" s="108"/>
    </row>
    <row r="193" spans="2:9">
      <c r="B193" s="45">
        <v>43160</v>
      </c>
      <c r="C193" s="27"/>
      <c r="D193" s="27"/>
      <c r="E193" s="27"/>
      <c r="F193" s="117">
        <v>3964849.9178999998</v>
      </c>
      <c r="G193" s="117">
        <v>3135635.1132230801</v>
      </c>
      <c r="H193" s="117">
        <v>223.10893923358191</v>
      </c>
      <c r="I193" s="108"/>
    </row>
    <row r="194" spans="2:9">
      <c r="B194" s="45">
        <v>43191</v>
      </c>
      <c r="C194" s="27"/>
      <c r="D194" s="27"/>
      <c r="E194" s="27"/>
      <c r="F194" s="117">
        <v>3611128.3639000002</v>
      </c>
      <c r="G194" s="117">
        <v>3182648.4755926402</v>
      </c>
      <c r="H194" s="117">
        <v>178.30679916798806</v>
      </c>
      <c r="I194" s="108"/>
    </row>
    <row r="195" spans="2:9">
      <c r="B195" s="45">
        <v>43221</v>
      </c>
      <c r="C195" s="27"/>
      <c r="D195" s="27"/>
      <c r="E195" s="27"/>
      <c r="F195" s="117">
        <v>4345922.6709000003</v>
      </c>
      <c r="G195" s="117">
        <v>3214160.5632516402</v>
      </c>
      <c r="H195" s="117">
        <v>242.62979717642429</v>
      </c>
      <c r="I195" s="108"/>
    </row>
    <row r="196" spans="2:9">
      <c r="B196" s="45">
        <v>43252</v>
      </c>
      <c r="C196" s="27"/>
      <c r="D196" s="27"/>
      <c r="E196" s="27"/>
      <c r="F196" s="117">
        <v>3983836.6324</v>
      </c>
      <c r="G196" s="117">
        <v>2964054.2984771999</v>
      </c>
      <c r="H196" s="117">
        <v>233.03707801990771</v>
      </c>
      <c r="I196" s="108"/>
    </row>
    <row r="197" spans="2:9">
      <c r="B197" s="46">
        <v>43312</v>
      </c>
      <c r="C197" s="27"/>
      <c r="D197" s="27"/>
      <c r="E197" s="27"/>
      <c r="F197" s="117">
        <v>4105981.8210999998</v>
      </c>
      <c r="G197" s="117">
        <v>3434611.4290008801</v>
      </c>
      <c r="H197" s="117">
        <v>252.6283636719443</v>
      </c>
    </row>
    <row r="198" spans="2:9">
      <c r="B198" s="45">
        <v>43343</v>
      </c>
      <c r="C198" s="27"/>
      <c r="D198" s="27"/>
      <c r="E198" s="27"/>
      <c r="F198" s="117">
        <v>4026503.7818999998</v>
      </c>
      <c r="G198" s="117">
        <v>3274898.8092185101</v>
      </c>
      <c r="H198" s="117">
        <v>266.83626420268263</v>
      </c>
    </row>
    <row r="199" spans="2:9">
      <c r="B199" s="46">
        <v>43373</v>
      </c>
      <c r="C199" s="27"/>
      <c r="D199" s="27"/>
      <c r="E199" s="27"/>
      <c r="F199" s="117">
        <v>4010364.7094999999</v>
      </c>
      <c r="G199" s="117">
        <v>3226829.88856467</v>
      </c>
      <c r="H199" s="117">
        <v>257.02130182520676</v>
      </c>
    </row>
    <row r="200" spans="2:9">
      <c r="B200" s="45">
        <v>43404</v>
      </c>
      <c r="C200" s="27"/>
      <c r="D200" s="27"/>
      <c r="E200" s="27"/>
      <c r="F200" s="117">
        <v>3954324.6140999999</v>
      </c>
      <c r="G200" s="117">
        <v>3367945.5457339198</v>
      </c>
      <c r="H200" s="117">
        <v>261.88510388218174</v>
      </c>
    </row>
    <row r="201" spans="2:9">
      <c r="B201" s="46">
        <v>43434</v>
      </c>
      <c r="C201" s="27"/>
      <c r="D201" s="27"/>
      <c r="E201" s="27"/>
      <c r="F201" s="117">
        <v>4357908.1446000002</v>
      </c>
      <c r="G201" s="117">
        <v>3288691.85712972</v>
      </c>
      <c r="H201" s="117">
        <v>234.17244531002595</v>
      </c>
    </row>
    <row r="202" spans="2:9">
      <c r="B202" s="45">
        <v>43465</v>
      </c>
      <c r="C202" s="27"/>
      <c r="D202" s="27"/>
      <c r="E202" s="27"/>
      <c r="F202" s="117">
        <v>3249624.7056</v>
      </c>
      <c r="G202" s="117">
        <v>3066300.8179251398</v>
      </c>
      <c r="H202" s="117">
        <v>133.58379501707319</v>
      </c>
    </row>
    <row r="203" spans="2:9">
      <c r="B203" s="46">
        <v>43496</v>
      </c>
      <c r="C203" s="27"/>
      <c r="D203" s="27"/>
      <c r="E203" s="27"/>
      <c r="F203" s="117">
        <v>3430653.017</v>
      </c>
      <c r="G203" s="117">
        <v>3132297.4340986898</v>
      </c>
      <c r="H203" s="117">
        <v>95.120963409945148</v>
      </c>
    </row>
    <row r="204" spans="2:9">
      <c r="B204" s="45">
        <v>43524</v>
      </c>
      <c r="C204" s="27"/>
      <c r="D204" s="27"/>
      <c r="E204" s="27"/>
      <c r="F204" s="117">
        <v>3634523.1387</v>
      </c>
      <c r="G204" s="117">
        <v>2835327.5806616698</v>
      </c>
      <c r="H204" s="117">
        <v>186.48931750820287</v>
      </c>
    </row>
    <row r="205" spans="2:9">
      <c r="B205" s="46">
        <v>43555</v>
      </c>
      <c r="C205" s="27"/>
      <c r="D205" s="27"/>
      <c r="E205" s="27"/>
      <c r="F205" s="117">
        <v>3981159.7729000002</v>
      </c>
      <c r="G205" s="117">
        <v>3146622.7560986299</v>
      </c>
      <c r="H205" s="117">
        <v>215.59963748354355</v>
      </c>
    </row>
    <row r="206" spans="2:9">
      <c r="B206" s="45">
        <v>43585</v>
      </c>
      <c r="C206" s="27"/>
      <c r="D206" s="27"/>
      <c r="E206" s="27"/>
      <c r="F206" s="117">
        <v>3630534.0573</v>
      </c>
      <c r="G206" s="117">
        <v>3188647.1097910199</v>
      </c>
      <c r="H206" s="117">
        <v>170.7504923099284</v>
      </c>
    </row>
    <row r="207" spans="2:9">
      <c r="B207" s="46">
        <v>43616</v>
      </c>
      <c r="C207" s="27"/>
      <c r="D207" s="27"/>
      <c r="E207" s="27"/>
      <c r="F207" s="117">
        <v>4367411.6535999998</v>
      </c>
      <c r="G207" s="117">
        <v>3224713.6493053199</v>
      </c>
      <c r="H207" s="117">
        <v>235.03333468321125</v>
      </c>
    </row>
    <row r="208" spans="2:9">
      <c r="B208" s="45">
        <v>43646</v>
      </c>
      <c r="C208" s="27"/>
      <c r="D208" s="27"/>
      <c r="E208" s="27"/>
      <c r="F208" s="117">
        <v>4002420.1877000001</v>
      </c>
      <c r="G208" s="117">
        <v>2974083.6147585898</v>
      </c>
      <c r="H208" s="117">
        <v>225.40694558553955</v>
      </c>
    </row>
    <row r="209" spans="2:8">
      <c r="B209" s="46">
        <v>43677</v>
      </c>
      <c r="C209" s="117"/>
      <c r="D209" s="117"/>
      <c r="E209" s="117"/>
      <c r="F209" s="117">
        <v>4120624.6771999998</v>
      </c>
      <c r="G209" s="117">
        <v>3439380.0762871602</v>
      </c>
      <c r="H209" s="117">
        <v>244.97070607119667</v>
      </c>
    </row>
    <row r="210" spans="2:8">
      <c r="B210" s="45">
        <v>43708</v>
      </c>
      <c r="C210" s="117"/>
      <c r="D210" s="117"/>
      <c r="E210" s="117"/>
      <c r="F210" s="117">
        <v>4041803.2659999998</v>
      </c>
      <c r="G210" s="117">
        <v>3283315.5467075901</v>
      </c>
      <c r="H210" s="117">
        <v>259.15690621645348</v>
      </c>
    </row>
    <row r="211" spans="2:8">
      <c r="B211" s="46">
        <v>43738</v>
      </c>
      <c r="C211" s="117"/>
      <c r="D211" s="117"/>
      <c r="E211" s="117"/>
      <c r="F211" s="117">
        <v>4028137.4134</v>
      </c>
      <c r="G211" s="117">
        <v>3235609.4134860798</v>
      </c>
      <c r="H211" s="117">
        <v>249.32575776864076</v>
      </c>
    </row>
    <row r="212" spans="2:8">
      <c r="B212" s="45">
        <v>43769</v>
      </c>
      <c r="C212" s="117"/>
      <c r="D212" s="117"/>
      <c r="E212" s="117"/>
      <c r="F212" s="117">
        <v>3974727.4023000002</v>
      </c>
      <c r="G212" s="117">
        <v>3373275.5107249101</v>
      </c>
      <c r="H212" s="117">
        <v>254.17859140581805</v>
      </c>
    </row>
    <row r="213" spans="2:8">
      <c r="B213" s="46">
        <v>43799</v>
      </c>
      <c r="C213" s="117"/>
      <c r="D213" s="117"/>
      <c r="E213" s="117"/>
      <c r="F213" s="117">
        <v>4388753.3377999999</v>
      </c>
      <c r="G213" s="117">
        <v>3298702.90086484</v>
      </c>
      <c r="H213" s="117">
        <v>226.45990092699958</v>
      </c>
    </row>
    <row r="214" spans="2:8">
      <c r="B214" s="45">
        <v>43830</v>
      </c>
      <c r="C214" s="117"/>
      <c r="D214" s="117"/>
      <c r="E214" s="117"/>
      <c r="F214" s="117">
        <v>3273362.6003999999</v>
      </c>
      <c r="G214" s="117">
        <v>3075116.0699457699</v>
      </c>
      <c r="H214" s="117">
        <v>125.86988610599556</v>
      </c>
    </row>
    <row r="215" spans="2:8">
      <c r="B215" s="46">
        <v>43861</v>
      </c>
      <c r="C215" s="117"/>
      <c r="D215" s="117"/>
      <c r="E215" s="117"/>
      <c r="F215" s="117">
        <v>3442747.2689999999</v>
      </c>
      <c r="G215" s="117">
        <v>3135951.00954137</v>
      </c>
      <c r="H215" s="117">
        <v>87.410099925053501</v>
      </c>
    </row>
    <row r="216" spans="2:8">
      <c r="B216" s="45">
        <v>43890</v>
      </c>
      <c r="C216" s="117"/>
      <c r="D216" s="117"/>
      <c r="E216" s="117"/>
      <c r="F216" s="117">
        <v>3650441.6145000001</v>
      </c>
      <c r="G216" s="117">
        <v>2842105.6889605001</v>
      </c>
      <c r="H216" s="117">
        <v>178.78566424111443</v>
      </c>
    </row>
    <row r="217" spans="2:8">
      <c r="B217" s="46">
        <v>43921</v>
      </c>
      <c r="C217" s="117"/>
      <c r="D217" s="117"/>
      <c r="E217" s="117"/>
      <c r="F217" s="117">
        <v>3992428.4046</v>
      </c>
      <c r="G217" s="117">
        <v>3152612.0869380799</v>
      </c>
      <c r="H217" s="117">
        <v>207.90712526462144</v>
      </c>
    </row>
    <row r="218" spans="2:8">
      <c r="B218" s="45">
        <v>43951</v>
      </c>
      <c r="C218" s="117"/>
      <c r="D218" s="117"/>
      <c r="E218" s="117"/>
      <c r="F218" s="117">
        <v>3640363.4191999999</v>
      </c>
      <c r="G218" s="117">
        <v>3191662.6178790801</v>
      </c>
      <c r="H218" s="117">
        <v>163.0728285095733</v>
      </c>
    </row>
    <row r="219" spans="2:8">
      <c r="B219" s="46">
        <v>43982</v>
      </c>
      <c r="C219" s="117"/>
      <c r="D219" s="117"/>
      <c r="E219" s="117"/>
      <c r="F219" s="117">
        <v>4375629.0872</v>
      </c>
      <c r="G219" s="117">
        <v>3229566.1965271402</v>
      </c>
      <c r="H219" s="117">
        <v>227.37401355695528</v>
      </c>
    </row>
    <row r="220" spans="2:8">
      <c r="B220" s="45">
        <v>44012</v>
      </c>
      <c r="C220" s="117"/>
      <c r="D220" s="117"/>
      <c r="E220" s="117"/>
      <c r="F220" s="117">
        <v>4011282.6329999999</v>
      </c>
      <c r="G220" s="117">
        <v>2979017.0608173199</v>
      </c>
      <c r="H220" s="117">
        <v>217.76925813135153</v>
      </c>
    </row>
  </sheetData>
  <hyperlinks>
    <hyperlink ref="A1" location="Contents!A1" display="Back to Contents"/>
    <hyperlink ref="K6" r:id="rId1"/>
  </hyperlinks>
  <pageMargins left="0.70866141732283472" right="0.70866141732283472" top="0.74803149606299213" bottom="0.74803149606299213" header="0.31496062992125984" footer="0.31496062992125984"/>
  <pageSetup paperSize="9" orientation="portrait" r:id="rId2"/>
  <colBreaks count="1" manualBreakCount="1">
    <brk id="9" max="1048575" man="1"/>
  </colBreaks>
  <drawing r:id="rId3"/>
</worksheet>
</file>

<file path=xl/worksheets/sheet39.xml><?xml version="1.0" encoding="utf-8"?>
<worksheet xmlns="http://schemas.openxmlformats.org/spreadsheetml/2006/main" xmlns:r="http://schemas.openxmlformats.org/officeDocument/2006/relationships">
  <sheetPr codeName="Sheet40"/>
  <dimension ref="A1:A6"/>
  <sheetViews>
    <sheetView showGridLines="0" workbookViewId="0"/>
  </sheetViews>
  <sheetFormatPr defaultRowHeight="12.75"/>
  <sheetData>
    <row r="1" spans="1:1">
      <c r="A1" s="41" t="s">
        <v>112</v>
      </c>
    </row>
    <row r="2" spans="1:1">
      <c r="A2" s="65" t="s">
        <v>73</v>
      </c>
    </row>
    <row r="6" spans="1:1">
      <c r="A6" s="65" t="s">
        <v>79</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0" orientation="landscape" r:id="rId1"/>
  <rowBreaks count="1" manualBreakCount="1">
    <brk id="31" max="16383" man="1"/>
  </rowBreaks>
  <drawing r:id="rId2"/>
</worksheet>
</file>

<file path=xl/worksheets/sheet4.xml><?xml version="1.0" encoding="utf-8"?>
<worksheet xmlns="http://schemas.openxmlformats.org/spreadsheetml/2006/main" xmlns:r="http://schemas.openxmlformats.org/officeDocument/2006/relationships">
  <sheetPr codeName="Sheet4"/>
  <dimension ref="A1:D560"/>
  <sheetViews>
    <sheetView showGridLines="0" workbookViewId="0"/>
  </sheetViews>
  <sheetFormatPr defaultRowHeight="12.75"/>
  <cols>
    <col min="3" max="3" width="13.140625" customWidth="1"/>
    <col min="4" max="4" width="11.28515625" customWidth="1"/>
  </cols>
  <sheetData>
    <row r="1" spans="1:4">
      <c r="A1" s="41" t="s">
        <v>112</v>
      </c>
    </row>
    <row r="2" spans="1:4" ht="27">
      <c r="B2" s="28" t="s">
        <v>11</v>
      </c>
      <c r="C2" s="75" t="s">
        <v>47</v>
      </c>
      <c r="D2" s="28" t="s">
        <v>0</v>
      </c>
    </row>
    <row r="3" spans="1:4">
      <c r="B3" s="25">
        <v>28856</v>
      </c>
      <c r="C3" s="50">
        <v>2536.7999999999997</v>
      </c>
      <c r="D3" s="27"/>
    </row>
    <row r="4" spans="1:4">
      <c r="B4" s="25">
        <v>28887</v>
      </c>
      <c r="C4" s="50">
        <v>2611.5</v>
      </c>
      <c r="D4" s="27"/>
    </row>
    <row r="5" spans="1:4">
      <c r="B5" s="25">
        <v>28915</v>
      </c>
      <c r="C5" s="50">
        <v>2617.25</v>
      </c>
      <c r="D5" s="27"/>
    </row>
    <row r="6" spans="1:4">
      <c r="B6" s="25">
        <v>28946</v>
      </c>
      <c r="C6" s="50">
        <v>2611.6</v>
      </c>
      <c r="D6" s="27"/>
    </row>
    <row r="7" spans="1:4">
      <c r="B7" s="25">
        <v>28976</v>
      </c>
      <c r="C7" s="50">
        <v>2655.25</v>
      </c>
      <c r="D7" s="27"/>
    </row>
    <row r="8" spans="1:4">
      <c r="B8" s="25">
        <v>29007</v>
      </c>
      <c r="C8" s="50">
        <v>2750.5</v>
      </c>
      <c r="D8" s="27"/>
    </row>
    <row r="9" spans="1:4">
      <c r="B9" s="25">
        <v>29037</v>
      </c>
      <c r="C9" s="50">
        <v>2749.2</v>
      </c>
      <c r="D9" s="27"/>
    </row>
    <row r="10" spans="1:4">
      <c r="B10" s="25">
        <v>29068</v>
      </c>
      <c r="C10" s="50">
        <v>2775.75</v>
      </c>
      <c r="D10" s="27"/>
    </row>
    <row r="11" spans="1:4">
      <c r="B11" s="25">
        <v>29099</v>
      </c>
      <c r="C11" s="50">
        <v>2868</v>
      </c>
      <c r="D11" s="27"/>
    </row>
    <row r="12" spans="1:4">
      <c r="B12" s="25">
        <v>29129</v>
      </c>
      <c r="C12" s="50">
        <v>2901.7999999999997</v>
      </c>
      <c r="D12" s="27"/>
    </row>
    <row r="13" spans="1:4">
      <c r="B13" s="25">
        <v>29160</v>
      </c>
      <c r="C13" s="50">
        <v>2905</v>
      </c>
      <c r="D13" s="27"/>
    </row>
    <row r="14" spans="1:4">
      <c r="B14" s="25">
        <v>29190</v>
      </c>
      <c r="C14" s="50">
        <v>2821.3999999999996</v>
      </c>
      <c r="D14" s="27"/>
    </row>
    <row r="15" spans="1:4">
      <c r="B15" s="25">
        <v>29221</v>
      </c>
      <c r="C15" s="50">
        <v>2716.25</v>
      </c>
      <c r="D15" s="27"/>
    </row>
    <row r="16" spans="1:4">
      <c r="B16" s="25">
        <v>29252</v>
      </c>
      <c r="C16" s="50">
        <v>2698.25</v>
      </c>
      <c r="D16" s="27"/>
    </row>
    <row r="17" spans="2:4">
      <c r="B17" s="25">
        <v>29281</v>
      </c>
      <c r="C17" s="50">
        <v>2775.0000000000005</v>
      </c>
      <c r="D17" s="27"/>
    </row>
    <row r="18" spans="2:4">
      <c r="B18" s="25">
        <v>29312</v>
      </c>
      <c r="C18" s="50">
        <v>2827.25</v>
      </c>
      <c r="D18" s="27"/>
    </row>
    <row r="19" spans="2:4">
      <c r="B19" s="25">
        <v>29342</v>
      </c>
      <c r="C19" s="50">
        <v>2847</v>
      </c>
      <c r="D19" s="27"/>
    </row>
    <row r="20" spans="2:4">
      <c r="B20" s="25">
        <v>29373</v>
      </c>
      <c r="C20" s="50">
        <v>2843.4</v>
      </c>
      <c r="D20" s="27"/>
    </row>
    <row r="21" spans="2:4">
      <c r="B21" s="25">
        <v>29403</v>
      </c>
      <c r="C21" s="50">
        <v>2791.25</v>
      </c>
      <c r="D21" s="27"/>
    </row>
    <row r="22" spans="2:4">
      <c r="B22" s="25">
        <v>29434</v>
      </c>
      <c r="C22" s="50">
        <v>2801.75</v>
      </c>
      <c r="D22" s="27"/>
    </row>
    <row r="23" spans="2:4">
      <c r="B23" s="25">
        <v>29465</v>
      </c>
      <c r="C23" s="50">
        <v>2754.3999999999996</v>
      </c>
      <c r="D23" s="27"/>
    </row>
    <row r="24" spans="2:4">
      <c r="B24" s="25">
        <v>29495</v>
      </c>
      <c r="C24" s="50">
        <v>2783.25</v>
      </c>
      <c r="D24" s="27"/>
    </row>
    <row r="25" spans="2:4">
      <c r="B25" s="25">
        <v>29526</v>
      </c>
      <c r="C25" s="50">
        <v>2802</v>
      </c>
      <c r="D25" s="27"/>
    </row>
    <row r="26" spans="2:4">
      <c r="B26" s="25">
        <v>29556</v>
      </c>
      <c r="C26" s="50">
        <v>2823.7999999999997</v>
      </c>
      <c r="D26" s="27"/>
    </row>
    <row r="27" spans="2:4">
      <c r="B27" s="25">
        <v>29587</v>
      </c>
      <c r="C27" s="50">
        <v>2774.25</v>
      </c>
      <c r="D27" s="27"/>
    </row>
    <row r="28" spans="2:4">
      <c r="B28" s="25">
        <v>29618</v>
      </c>
      <c r="C28" s="50">
        <v>2803.25</v>
      </c>
      <c r="D28" s="27"/>
    </row>
    <row r="29" spans="2:4">
      <c r="B29" s="25">
        <v>29646</v>
      </c>
      <c r="C29" s="50">
        <v>2764.4</v>
      </c>
      <c r="D29" s="27"/>
    </row>
    <row r="30" spans="2:4">
      <c r="B30" s="25">
        <v>29677</v>
      </c>
      <c r="C30" s="50">
        <v>2796.5</v>
      </c>
      <c r="D30" s="27"/>
    </row>
    <row r="31" spans="2:4">
      <c r="B31" s="25">
        <v>29707</v>
      </c>
      <c r="C31" s="50">
        <v>2751.5</v>
      </c>
      <c r="D31" s="27"/>
    </row>
    <row r="32" spans="2:4">
      <c r="B32" s="25">
        <v>29738</v>
      </c>
      <c r="C32" s="50">
        <v>2735.0000000000005</v>
      </c>
      <c r="D32" s="27"/>
    </row>
    <row r="33" spans="2:4">
      <c r="B33" s="25">
        <v>29768</v>
      </c>
      <c r="C33" s="50">
        <v>2790.5</v>
      </c>
      <c r="D33" s="27"/>
    </row>
    <row r="34" spans="2:4">
      <c r="B34" s="25">
        <v>29799</v>
      </c>
      <c r="C34" s="50">
        <v>2743.7999999999997</v>
      </c>
      <c r="D34" s="27"/>
    </row>
    <row r="35" spans="2:4">
      <c r="B35" s="25">
        <v>29830</v>
      </c>
      <c r="C35" s="50">
        <v>2635.75</v>
      </c>
      <c r="D35" s="27"/>
    </row>
    <row r="36" spans="2:4">
      <c r="B36" s="25">
        <v>29860</v>
      </c>
      <c r="C36" s="50">
        <v>2607</v>
      </c>
      <c r="D36" s="27"/>
    </row>
    <row r="37" spans="2:4">
      <c r="B37" s="25">
        <v>29891</v>
      </c>
      <c r="C37" s="50">
        <v>2581.9999999999995</v>
      </c>
      <c r="D37" s="27"/>
    </row>
    <row r="38" spans="2:4">
      <c r="B38" s="25">
        <v>29921</v>
      </c>
      <c r="C38" s="50">
        <v>2526.5</v>
      </c>
      <c r="D38" s="27"/>
    </row>
    <row r="39" spans="2:4">
      <c r="B39" s="25">
        <v>29952</v>
      </c>
      <c r="C39" s="50">
        <v>2434.5</v>
      </c>
      <c r="D39" s="27"/>
    </row>
    <row r="40" spans="2:4">
      <c r="B40" s="25">
        <v>29983</v>
      </c>
      <c r="C40" s="50">
        <v>2413.33</v>
      </c>
      <c r="D40" s="27"/>
    </row>
    <row r="41" spans="2:4">
      <c r="B41" s="25">
        <v>30011</v>
      </c>
      <c r="C41" s="50">
        <v>2564.5</v>
      </c>
      <c r="D41" s="27"/>
    </row>
    <row r="42" spans="2:4">
      <c r="B42" s="25">
        <v>30042</v>
      </c>
      <c r="C42" s="50">
        <v>2554.75</v>
      </c>
      <c r="D42" s="27"/>
    </row>
    <row r="43" spans="2:4">
      <c r="B43" s="25">
        <v>30072</v>
      </c>
      <c r="C43" s="50">
        <v>2582.2000000000003</v>
      </c>
      <c r="D43" s="27"/>
    </row>
    <row r="44" spans="2:4">
      <c r="B44" s="25">
        <v>30103</v>
      </c>
      <c r="C44" s="50">
        <v>2582.5</v>
      </c>
      <c r="D44" s="27"/>
    </row>
    <row r="45" spans="2:4">
      <c r="B45" s="25">
        <v>30133</v>
      </c>
      <c r="C45" s="50">
        <v>2602.75</v>
      </c>
      <c r="D45" s="27"/>
    </row>
    <row r="46" spans="2:4">
      <c r="B46" s="25">
        <v>30164</v>
      </c>
      <c r="C46" s="50">
        <v>2606.1999999999998</v>
      </c>
      <c r="D46" s="27"/>
    </row>
    <row r="47" spans="2:4">
      <c r="B47" s="25">
        <v>30195</v>
      </c>
      <c r="C47" s="50">
        <v>2641.75</v>
      </c>
      <c r="D47" s="27"/>
    </row>
    <row r="48" spans="2:4">
      <c r="B48" s="25">
        <v>30225</v>
      </c>
      <c r="C48" s="50">
        <v>2662.663</v>
      </c>
      <c r="D48" s="27"/>
    </row>
    <row r="49" spans="2:4">
      <c r="B49" s="25">
        <v>30256</v>
      </c>
      <c r="C49" s="50">
        <v>2728</v>
      </c>
      <c r="D49" s="27"/>
    </row>
    <row r="50" spans="2:4">
      <c r="B50" s="25">
        <v>30286</v>
      </c>
      <c r="C50" s="50">
        <v>2690</v>
      </c>
      <c r="D50" s="27"/>
    </row>
    <row r="51" spans="2:4">
      <c r="B51" s="25">
        <v>30317</v>
      </c>
      <c r="C51" s="50">
        <v>2620.6</v>
      </c>
      <c r="D51" s="27"/>
    </row>
    <row r="52" spans="2:4">
      <c r="B52" s="25">
        <v>30348</v>
      </c>
      <c r="C52" s="50">
        <v>2668.5</v>
      </c>
      <c r="D52" s="27"/>
    </row>
    <row r="53" spans="2:4">
      <c r="B53" s="25">
        <v>30376</v>
      </c>
      <c r="C53" s="50">
        <v>2813</v>
      </c>
      <c r="D53" s="27"/>
    </row>
    <row r="54" spans="2:4">
      <c r="B54" s="25">
        <v>30407</v>
      </c>
      <c r="C54" s="50">
        <v>2793</v>
      </c>
      <c r="D54" s="27"/>
    </row>
    <row r="55" spans="2:4">
      <c r="B55" s="25">
        <v>30437</v>
      </c>
      <c r="C55" s="50">
        <v>2766.6</v>
      </c>
      <c r="D55" s="27"/>
    </row>
    <row r="56" spans="2:4">
      <c r="B56" s="25">
        <v>30468</v>
      </c>
      <c r="C56" s="50">
        <v>2800.5</v>
      </c>
      <c r="D56" s="27"/>
    </row>
    <row r="57" spans="2:4">
      <c r="B57" s="25">
        <v>30498</v>
      </c>
      <c r="C57" s="50">
        <v>2866.75</v>
      </c>
      <c r="D57" s="27"/>
    </row>
    <row r="58" spans="2:4">
      <c r="B58" s="25">
        <v>30529</v>
      </c>
      <c r="C58" s="50">
        <v>2929.4</v>
      </c>
      <c r="D58" s="27"/>
    </row>
    <row r="59" spans="2:4">
      <c r="B59" s="25">
        <v>30560</v>
      </c>
      <c r="C59" s="50">
        <v>2944.5</v>
      </c>
      <c r="D59" s="27"/>
    </row>
    <row r="60" spans="2:4">
      <c r="B60" s="25">
        <v>30590</v>
      </c>
      <c r="C60" s="50">
        <v>2983.6</v>
      </c>
      <c r="D60" s="27"/>
    </row>
    <row r="61" spans="2:4">
      <c r="B61" s="25">
        <v>30621</v>
      </c>
      <c r="C61" s="50">
        <v>2916.25</v>
      </c>
      <c r="D61" s="27"/>
    </row>
    <row r="62" spans="2:4">
      <c r="B62" s="25">
        <v>30651</v>
      </c>
      <c r="C62" s="50">
        <v>2763.25</v>
      </c>
      <c r="D62" s="27"/>
    </row>
    <row r="63" spans="2:4">
      <c r="B63" s="25">
        <v>30682</v>
      </c>
      <c r="C63" s="50">
        <v>2658.6000000000004</v>
      </c>
      <c r="D63" s="27"/>
    </row>
    <row r="64" spans="2:4">
      <c r="B64" s="25">
        <v>30713</v>
      </c>
      <c r="C64" s="50">
        <v>2693.5</v>
      </c>
      <c r="D64" s="27"/>
    </row>
    <row r="65" spans="2:4">
      <c r="B65" s="25">
        <v>30742</v>
      </c>
      <c r="C65" s="50">
        <v>2850.75</v>
      </c>
      <c r="D65" s="27"/>
    </row>
    <row r="66" spans="2:4">
      <c r="B66" s="25">
        <v>30773</v>
      </c>
      <c r="C66" s="50">
        <v>2934.4</v>
      </c>
      <c r="D66" s="27"/>
    </row>
    <row r="67" spans="2:4">
      <c r="B67" s="25">
        <v>30803</v>
      </c>
      <c r="C67" s="50">
        <v>2930</v>
      </c>
      <c r="D67" s="27"/>
    </row>
    <row r="68" spans="2:4">
      <c r="B68" s="25">
        <v>30834</v>
      </c>
      <c r="C68" s="50">
        <v>2893.25</v>
      </c>
      <c r="D68" s="27"/>
    </row>
    <row r="69" spans="2:4">
      <c r="B69" s="25">
        <v>30864</v>
      </c>
      <c r="C69" s="50">
        <v>2929.8</v>
      </c>
      <c r="D69" s="27"/>
    </row>
    <row r="70" spans="2:4">
      <c r="B70" s="25">
        <v>30895</v>
      </c>
      <c r="C70" s="50">
        <v>2965.25</v>
      </c>
      <c r="D70" s="27"/>
    </row>
    <row r="71" spans="2:4">
      <c r="B71" s="25">
        <v>30926</v>
      </c>
      <c r="C71" s="50">
        <v>3034</v>
      </c>
      <c r="D71" s="27"/>
    </row>
    <row r="72" spans="2:4">
      <c r="B72" s="25">
        <v>30956</v>
      </c>
      <c r="C72" s="50">
        <v>3059.8</v>
      </c>
      <c r="D72" s="27"/>
    </row>
    <row r="73" spans="2:4">
      <c r="B73" s="25">
        <v>30987</v>
      </c>
      <c r="C73" s="50">
        <v>3112.25</v>
      </c>
      <c r="D73" s="27"/>
    </row>
    <row r="74" spans="2:4">
      <c r="B74" s="25">
        <v>31017</v>
      </c>
      <c r="C74" s="50">
        <v>3083.2000000000003</v>
      </c>
      <c r="D74" s="27"/>
    </row>
    <row r="75" spans="2:4">
      <c r="B75" s="25">
        <v>31048</v>
      </c>
      <c r="C75" s="50">
        <v>2900.25</v>
      </c>
      <c r="D75" s="27"/>
    </row>
    <row r="76" spans="2:4">
      <c r="B76" s="25">
        <v>31079</v>
      </c>
      <c r="C76" s="50">
        <v>2853</v>
      </c>
      <c r="D76" s="27"/>
    </row>
    <row r="77" spans="2:4">
      <c r="B77" s="25">
        <v>31107</v>
      </c>
      <c r="C77" s="50">
        <v>2932.5</v>
      </c>
      <c r="D77" s="27"/>
    </row>
    <row r="78" spans="2:4">
      <c r="B78" s="25">
        <v>31138</v>
      </c>
      <c r="C78" s="50">
        <v>2903.2</v>
      </c>
      <c r="D78" s="27"/>
    </row>
    <row r="79" spans="2:4">
      <c r="B79" s="25">
        <v>31168</v>
      </c>
      <c r="C79" s="50">
        <v>2898</v>
      </c>
      <c r="D79" s="27"/>
    </row>
    <row r="80" spans="2:4">
      <c r="B80" s="25">
        <v>31199</v>
      </c>
      <c r="C80" s="50">
        <v>2942.5</v>
      </c>
      <c r="D80" s="27"/>
    </row>
    <row r="81" spans="2:4">
      <c r="B81" s="25">
        <v>31229</v>
      </c>
      <c r="C81" s="50">
        <v>2993</v>
      </c>
      <c r="D81" s="27"/>
    </row>
    <row r="82" spans="2:4">
      <c r="B82" s="25">
        <v>31260</v>
      </c>
      <c r="C82" s="50">
        <v>2945.5</v>
      </c>
      <c r="D82" s="27"/>
    </row>
    <row r="83" spans="2:4">
      <c r="B83" s="25">
        <v>31291</v>
      </c>
      <c r="C83" s="50">
        <v>2922.6</v>
      </c>
      <c r="D83" s="27"/>
    </row>
    <row r="84" spans="2:4">
      <c r="B84" s="25">
        <v>31321</v>
      </c>
      <c r="C84" s="50">
        <v>2664.5</v>
      </c>
      <c r="D84" s="27"/>
    </row>
    <row r="85" spans="2:4">
      <c r="B85" s="25">
        <v>31352</v>
      </c>
      <c r="C85" s="50">
        <v>2407</v>
      </c>
      <c r="D85" s="27"/>
    </row>
    <row r="86" spans="2:4">
      <c r="B86" s="25">
        <v>31382</v>
      </c>
      <c r="C86" s="50">
        <v>2321.6</v>
      </c>
      <c r="D86" s="27"/>
    </row>
    <row r="87" spans="2:4">
      <c r="B87" s="25">
        <v>31413</v>
      </c>
      <c r="C87" s="50">
        <v>2235</v>
      </c>
      <c r="D87" s="27"/>
    </row>
    <row r="88" spans="2:4">
      <c r="B88" s="25">
        <v>31444</v>
      </c>
      <c r="C88" s="50">
        <v>2254.75</v>
      </c>
      <c r="D88" s="27"/>
    </row>
    <row r="89" spans="2:4">
      <c r="B89" s="25">
        <v>31472</v>
      </c>
      <c r="C89" s="50">
        <v>2408</v>
      </c>
      <c r="D89" s="27"/>
    </row>
    <row r="90" spans="2:4">
      <c r="B90" s="25">
        <v>31503</v>
      </c>
      <c r="C90" s="50">
        <v>2478.75</v>
      </c>
      <c r="D90" s="27"/>
    </row>
    <row r="91" spans="2:4">
      <c r="B91" s="25">
        <v>31533</v>
      </c>
      <c r="C91" s="50">
        <v>2614.25</v>
      </c>
      <c r="D91" s="27"/>
    </row>
    <row r="92" spans="2:4">
      <c r="B92" s="25">
        <v>31564</v>
      </c>
      <c r="C92" s="50">
        <v>2704.8</v>
      </c>
      <c r="D92" s="27"/>
    </row>
    <row r="93" spans="2:4">
      <c r="B93" s="25">
        <v>31594</v>
      </c>
      <c r="C93" s="50">
        <v>2745.5</v>
      </c>
      <c r="D93" s="27"/>
    </row>
    <row r="94" spans="2:4">
      <c r="B94" s="25">
        <v>31625</v>
      </c>
      <c r="C94" s="50">
        <v>2784.25</v>
      </c>
      <c r="D94" s="27"/>
    </row>
    <row r="95" spans="2:4">
      <c r="B95" s="25">
        <v>31656</v>
      </c>
      <c r="C95" s="50">
        <v>2830.6</v>
      </c>
      <c r="D95" s="27"/>
    </row>
    <row r="96" spans="2:4">
      <c r="B96" s="25">
        <v>31686</v>
      </c>
      <c r="C96" s="50">
        <v>2916.25</v>
      </c>
      <c r="D96" s="27"/>
    </row>
    <row r="97" spans="2:4">
      <c r="B97" s="25">
        <v>31717</v>
      </c>
      <c r="C97" s="50">
        <v>2958.25</v>
      </c>
      <c r="D97" s="27"/>
    </row>
    <row r="98" spans="2:4">
      <c r="B98" s="25">
        <v>31747</v>
      </c>
      <c r="C98" s="50">
        <v>2836.4</v>
      </c>
      <c r="D98" s="27"/>
    </row>
    <row r="99" spans="2:4">
      <c r="B99" s="25">
        <v>31778</v>
      </c>
      <c r="C99" s="50">
        <v>2675.25</v>
      </c>
      <c r="D99" s="27"/>
    </row>
    <row r="100" spans="2:4">
      <c r="B100" s="25">
        <v>31809</v>
      </c>
      <c r="C100" s="50">
        <v>2676.25</v>
      </c>
      <c r="D100" s="27"/>
    </row>
    <row r="101" spans="2:4">
      <c r="B101" s="25">
        <v>31837</v>
      </c>
      <c r="C101" s="50">
        <v>2884.7999999999997</v>
      </c>
      <c r="D101" s="27"/>
    </row>
    <row r="102" spans="2:4">
      <c r="B102" s="25">
        <v>31868</v>
      </c>
      <c r="C102" s="50">
        <v>2965.25</v>
      </c>
      <c r="D102" s="27"/>
    </row>
    <row r="103" spans="2:4">
      <c r="B103" s="25">
        <v>31898</v>
      </c>
      <c r="C103" s="50">
        <v>2927.5</v>
      </c>
      <c r="D103" s="27"/>
    </row>
    <row r="104" spans="2:4">
      <c r="B104" s="25">
        <v>31929</v>
      </c>
      <c r="C104" s="50">
        <v>2989.8</v>
      </c>
      <c r="D104" s="27"/>
    </row>
    <row r="105" spans="2:4">
      <c r="B105" s="25">
        <v>31959</v>
      </c>
      <c r="C105" s="50">
        <v>3046</v>
      </c>
      <c r="D105" s="27"/>
    </row>
    <row r="106" spans="2:4">
      <c r="B106" s="25">
        <v>31990</v>
      </c>
      <c r="C106" s="50">
        <v>3095</v>
      </c>
      <c r="D106" s="27"/>
    </row>
    <row r="107" spans="2:4">
      <c r="B107" s="25">
        <v>32021</v>
      </c>
      <c r="C107" s="50">
        <v>3106</v>
      </c>
      <c r="D107" s="27"/>
    </row>
    <row r="108" spans="2:4">
      <c r="B108" s="25">
        <v>32051</v>
      </c>
      <c r="C108" s="50">
        <v>3117.25</v>
      </c>
      <c r="D108" s="27"/>
    </row>
    <row r="109" spans="2:4">
      <c r="B109" s="25">
        <v>32082</v>
      </c>
      <c r="C109" s="50">
        <v>3171.2000000000003</v>
      </c>
      <c r="D109" s="27"/>
    </row>
    <row r="110" spans="2:4">
      <c r="B110" s="25">
        <v>32112</v>
      </c>
      <c r="C110" s="50">
        <v>3187.75</v>
      </c>
      <c r="D110" s="27"/>
    </row>
    <row r="111" spans="2:4">
      <c r="B111" s="25">
        <v>32143</v>
      </c>
      <c r="C111" s="50">
        <v>3104.75</v>
      </c>
      <c r="D111" s="27"/>
    </row>
    <row r="112" spans="2:4">
      <c r="B112" s="25">
        <v>32174</v>
      </c>
      <c r="C112" s="50">
        <v>3111.75</v>
      </c>
      <c r="D112" s="27"/>
    </row>
    <row r="113" spans="2:4">
      <c r="B113" s="25">
        <v>32203</v>
      </c>
      <c r="C113" s="50">
        <v>3173.25</v>
      </c>
      <c r="D113" s="27"/>
    </row>
    <row r="114" spans="2:4">
      <c r="B114" s="25">
        <v>32234</v>
      </c>
      <c r="C114" s="50">
        <v>3184.8</v>
      </c>
      <c r="D114" s="27"/>
    </row>
    <row r="115" spans="2:4">
      <c r="B115" s="25">
        <v>32264</v>
      </c>
      <c r="C115" s="50">
        <v>3299.5</v>
      </c>
      <c r="D115" s="27"/>
    </row>
    <row r="116" spans="2:4">
      <c r="B116" s="25">
        <v>32295</v>
      </c>
      <c r="C116" s="50">
        <v>3334</v>
      </c>
      <c r="D116" s="27"/>
    </row>
    <row r="117" spans="2:4">
      <c r="B117" s="25">
        <v>32325</v>
      </c>
      <c r="C117" s="50">
        <v>3336.6</v>
      </c>
      <c r="D117" s="27"/>
    </row>
    <row r="118" spans="2:4">
      <c r="B118" s="25">
        <v>32356</v>
      </c>
      <c r="C118" s="50">
        <v>3414.25</v>
      </c>
      <c r="D118" s="27"/>
    </row>
    <row r="119" spans="2:4">
      <c r="B119" s="25">
        <v>32387</v>
      </c>
      <c r="C119" s="50">
        <v>3449.7999999999997</v>
      </c>
      <c r="D119" s="27"/>
    </row>
    <row r="120" spans="2:4">
      <c r="B120" s="25">
        <v>32417</v>
      </c>
      <c r="C120" s="50">
        <v>3466.5</v>
      </c>
      <c r="D120" s="27"/>
    </row>
    <row r="121" spans="2:4">
      <c r="B121" s="25">
        <v>32448</v>
      </c>
      <c r="C121" s="50">
        <v>3499.75</v>
      </c>
      <c r="D121" s="27"/>
    </row>
    <row r="122" spans="2:4">
      <c r="B122" s="25">
        <v>32478</v>
      </c>
      <c r="C122" s="50">
        <v>3402.3999999999996</v>
      </c>
      <c r="D122" s="27"/>
    </row>
    <row r="123" spans="2:4">
      <c r="B123" s="25">
        <v>32509</v>
      </c>
      <c r="C123" s="50">
        <v>3269.5</v>
      </c>
      <c r="D123" s="27"/>
    </row>
    <row r="124" spans="2:4">
      <c r="B124" s="25">
        <v>32540</v>
      </c>
      <c r="C124" s="50">
        <v>3289.5</v>
      </c>
      <c r="D124" s="27"/>
    </row>
    <row r="125" spans="2:4">
      <c r="B125" s="25">
        <v>32568</v>
      </c>
      <c r="C125" s="50">
        <v>3459.3999999999996</v>
      </c>
      <c r="D125" s="27"/>
    </row>
    <row r="126" spans="2:4">
      <c r="B126" s="25">
        <v>32599</v>
      </c>
      <c r="C126" s="50">
        <v>3581.5</v>
      </c>
      <c r="D126" s="27"/>
    </row>
    <row r="127" spans="2:4">
      <c r="B127" s="25">
        <v>32629</v>
      </c>
      <c r="C127" s="50">
        <v>3717.75</v>
      </c>
      <c r="D127" s="27"/>
    </row>
    <row r="128" spans="2:4">
      <c r="B128" s="25">
        <v>32660</v>
      </c>
      <c r="C128" s="50">
        <v>3735.7999999999997</v>
      </c>
      <c r="D128" s="27"/>
    </row>
    <row r="129" spans="2:4">
      <c r="B129" s="25">
        <v>32690</v>
      </c>
      <c r="C129" s="50">
        <v>3728.5</v>
      </c>
      <c r="D129" s="27"/>
    </row>
    <row r="130" spans="2:4">
      <c r="B130" s="25">
        <v>32721</v>
      </c>
      <c r="C130" s="50">
        <v>3766.5</v>
      </c>
      <c r="D130" s="27"/>
    </row>
    <row r="131" spans="2:4">
      <c r="B131" s="25">
        <v>32752</v>
      </c>
      <c r="C131" s="50">
        <v>3755.2</v>
      </c>
      <c r="D131" s="27"/>
    </row>
    <row r="132" spans="2:4">
      <c r="B132" s="25">
        <v>32782</v>
      </c>
      <c r="C132" s="50">
        <v>3629.5</v>
      </c>
      <c r="D132" s="27"/>
    </row>
    <row r="133" spans="2:4">
      <c r="B133" s="25">
        <v>32813</v>
      </c>
      <c r="C133" s="50">
        <v>3581.25</v>
      </c>
      <c r="D133" s="27"/>
    </row>
    <row r="134" spans="2:4">
      <c r="B134" s="25">
        <v>32843</v>
      </c>
      <c r="C134" s="50">
        <v>3482.0030000000002</v>
      </c>
      <c r="D134" s="27"/>
    </row>
    <row r="135" spans="2:4">
      <c r="B135" s="25">
        <v>32874</v>
      </c>
      <c r="C135" s="50">
        <v>3450.75</v>
      </c>
      <c r="D135" s="27"/>
    </row>
    <row r="136" spans="2:4">
      <c r="B136" s="25">
        <v>32905</v>
      </c>
      <c r="C136" s="50">
        <v>3538</v>
      </c>
      <c r="D136" s="27"/>
    </row>
    <row r="137" spans="2:4">
      <c r="B137" s="25">
        <v>32933</v>
      </c>
      <c r="C137" s="50">
        <v>3698.7999999999997</v>
      </c>
      <c r="D137" s="27"/>
    </row>
    <row r="138" spans="2:4">
      <c r="B138" s="25">
        <v>32964</v>
      </c>
      <c r="C138" s="50">
        <v>3755.5</v>
      </c>
      <c r="D138" s="27"/>
    </row>
    <row r="139" spans="2:4">
      <c r="B139" s="25">
        <v>32994</v>
      </c>
      <c r="C139" s="50">
        <v>3866.25</v>
      </c>
      <c r="D139" s="27"/>
    </row>
    <row r="140" spans="2:4">
      <c r="B140" s="25">
        <v>33025</v>
      </c>
      <c r="C140" s="50">
        <v>3967.6</v>
      </c>
      <c r="D140" s="27"/>
    </row>
    <row r="141" spans="2:4">
      <c r="B141" s="25">
        <v>33055</v>
      </c>
      <c r="C141" s="50">
        <v>4053.5</v>
      </c>
      <c r="D141" s="27"/>
    </row>
    <row r="142" spans="2:4">
      <c r="B142" s="25">
        <v>33086</v>
      </c>
      <c r="C142" s="50">
        <v>4066.6</v>
      </c>
      <c r="D142" s="27"/>
    </row>
    <row r="143" spans="2:4">
      <c r="B143" s="25">
        <v>33117</v>
      </c>
      <c r="C143" s="50">
        <v>4139.5</v>
      </c>
      <c r="D143" s="27"/>
    </row>
    <row r="144" spans="2:4">
      <c r="B144" s="25">
        <v>33147</v>
      </c>
      <c r="C144" s="50">
        <v>4131.75</v>
      </c>
      <c r="D144" s="27"/>
    </row>
    <row r="145" spans="2:4">
      <c r="B145" s="25">
        <v>33178</v>
      </c>
      <c r="C145" s="50">
        <v>4119.5999999999995</v>
      </c>
      <c r="D145" s="27"/>
    </row>
    <row r="146" spans="2:4">
      <c r="B146" s="25">
        <v>33208</v>
      </c>
      <c r="C146" s="50">
        <v>4019</v>
      </c>
      <c r="D146" s="27"/>
    </row>
    <row r="147" spans="2:4">
      <c r="B147" s="25">
        <v>33239</v>
      </c>
      <c r="C147" s="50">
        <v>3955.25</v>
      </c>
      <c r="D147" s="27"/>
    </row>
    <row r="148" spans="2:4">
      <c r="B148" s="25">
        <v>33270</v>
      </c>
      <c r="C148" s="50">
        <v>4036</v>
      </c>
      <c r="D148" s="27"/>
    </row>
    <row r="149" spans="2:4">
      <c r="B149" s="25">
        <v>33298</v>
      </c>
      <c r="C149" s="50">
        <v>4135.2000000000007</v>
      </c>
      <c r="D149" s="27"/>
    </row>
    <row r="150" spans="2:4">
      <c r="B150" s="25">
        <v>33329</v>
      </c>
      <c r="C150" s="50">
        <v>4157.5</v>
      </c>
      <c r="D150" s="27"/>
    </row>
    <row r="151" spans="2:4">
      <c r="B151" s="25">
        <v>33359</v>
      </c>
      <c r="C151" s="50">
        <v>4181.2000000000007</v>
      </c>
      <c r="D151" s="27"/>
    </row>
    <row r="152" spans="2:4">
      <c r="B152" s="25">
        <v>33390</v>
      </c>
      <c r="C152" s="50">
        <v>4196</v>
      </c>
      <c r="D152" s="27"/>
    </row>
    <row r="153" spans="2:4">
      <c r="B153" s="25">
        <v>33420</v>
      </c>
      <c r="C153" s="50">
        <v>4189.25</v>
      </c>
      <c r="D153" s="27"/>
    </row>
    <row r="154" spans="2:4">
      <c r="B154" s="25">
        <v>33451</v>
      </c>
      <c r="C154" s="50">
        <v>4222.7999999999993</v>
      </c>
      <c r="D154" s="27"/>
    </row>
    <row r="155" spans="2:4">
      <c r="B155" s="25">
        <v>33482</v>
      </c>
      <c r="C155" s="50">
        <v>4274.75</v>
      </c>
      <c r="D155" s="27"/>
    </row>
    <row r="156" spans="2:4">
      <c r="B156" s="25">
        <v>33512</v>
      </c>
      <c r="C156" s="50">
        <v>4331.5</v>
      </c>
      <c r="D156" s="27"/>
    </row>
    <row r="157" spans="2:4">
      <c r="B157" s="25">
        <v>33543</v>
      </c>
      <c r="C157" s="50">
        <v>4313.5999999999995</v>
      </c>
      <c r="D157" s="27"/>
    </row>
    <row r="158" spans="2:4">
      <c r="B158" s="25">
        <v>33573</v>
      </c>
      <c r="C158" s="50">
        <v>4165.75</v>
      </c>
      <c r="D158" s="27"/>
    </row>
    <row r="159" spans="2:4">
      <c r="B159" s="25">
        <v>33604</v>
      </c>
      <c r="C159" s="50">
        <v>4079.2000000000003</v>
      </c>
      <c r="D159" s="27"/>
    </row>
    <row r="160" spans="2:4">
      <c r="B160" s="25">
        <v>33635</v>
      </c>
      <c r="C160" s="50">
        <v>4131.75</v>
      </c>
      <c r="D160" s="27"/>
    </row>
    <row r="161" spans="2:4">
      <c r="B161" s="25">
        <v>33664</v>
      </c>
      <c r="C161" s="50">
        <v>4221.5</v>
      </c>
      <c r="D161" s="27"/>
    </row>
    <row r="162" spans="2:4">
      <c r="B162" s="25">
        <v>33695</v>
      </c>
      <c r="C162" s="50">
        <v>4252.75</v>
      </c>
      <c r="D162" s="27"/>
    </row>
    <row r="163" spans="2:4">
      <c r="B163" s="25">
        <v>33725</v>
      </c>
      <c r="C163" s="50">
        <v>4257.2</v>
      </c>
      <c r="D163" s="27"/>
    </row>
    <row r="164" spans="2:4">
      <c r="B164" s="25">
        <v>33756</v>
      </c>
      <c r="C164" s="50">
        <v>4211.25</v>
      </c>
      <c r="D164" s="27"/>
    </row>
    <row r="165" spans="2:4">
      <c r="B165" s="25">
        <v>33786</v>
      </c>
      <c r="C165" s="50">
        <v>4322.2</v>
      </c>
      <c r="D165" s="27"/>
    </row>
    <row r="166" spans="2:4">
      <c r="B166" s="25">
        <v>33817</v>
      </c>
      <c r="C166" s="50">
        <v>4300.75</v>
      </c>
      <c r="D166" s="27"/>
    </row>
    <row r="167" spans="2:4">
      <c r="B167" s="25">
        <v>33848</v>
      </c>
      <c r="C167" s="50">
        <v>4365</v>
      </c>
      <c r="D167" s="27"/>
    </row>
    <row r="168" spans="2:4">
      <c r="B168" s="25">
        <v>33878</v>
      </c>
      <c r="C168" s="50">
        <v>4436.6000000000004</v>
      </c>
      <c r="D168" s="27"/>
    </row>
    <row r="169" spans="2:4">
      <c r="B169" s="25">
        <v>33909</v>
      </c>
      <c r="C169" s="50">
        <v>4500</v>
      </c>
      <c r="D169" s="27"/>
    </row>
    <row r="170" spans="2:4">
      <c r="B170" s="25">
        <v>33939</v>
      </c>
      <c r="C170" s="50">
        <v>4256.75</v>
      </c>
      <c r="D170" s="27"/>
    </row>
    <row r="171" spans="2:4">
      <c r="B171" s="25">
        <v>33970</v>
      </c>
      <c r="C171" s="50">
        <v>4316</v>
      </c>
      <c r="D171" s="27"/>
    </row>
    <row r="172" spans="2:4">
      <c r="B172" s="25">
        <v>34001</v>
      </c>
      <c r="C172" s="50">
        <v>4418.75</v>
      </c>
      <c r="D172" s="27"/>
    </row>
    <row r="173" spans="2:4">
      <c r="B173" s="25">
        <v>34029</v>
      </c>
      <c r="C173" s="50">
        <v>4595.5</v>
      </c>
      <c r="D173" s="27"/>
    </row>
    <row r="174" spans="2:4">
      <c r="B174" s="25">
        <v>34060</v>
      </c>
      <c r="C174" s="50">
        <v>4673.0000000000009</v>
      </c>
      <c r="D174" s="27"/>
    </row>
    <row r="175" spans="2:4">
      <c r="B175" s="25">
        <v>34090</v>
      </c>
      <c r="C175" s="50">
        <v>4713.25</v>
      </c>
      <c r="D175" s="27"/>
    </row>
    <row r="176" spans="2:4">
      <c r="B176" s="25">
        <v>34121</v>
      </c>
      <c r="C176" s="50">
        <v>4703.5</v>
      </c>
      <c r="D176" s="27"/>
    </row>
    <row r="177" spans="2:4">
      <c r="B177" s="25">
        <v>34151</v>
      </c>
      <c r="C177" s="50">
        <v>4711.5999999999995</v>
      </c>
      <c r="D177" s="27"/>
    </row>
    <row r="178" spans="2:4">
      <c r="B178" s="25">
        <v>34182</v>
      </c>
      <c r="C178" s="50">
        <v>4706.5</v>
      </c>
      <c r="D178" s="27"/>
    </row>
    <row r="179" spans="2:4">
      <c r="B179" s="25">
        <v>34213</v>
      </c>
      <c r="C179" s="50">
        <v>4598</v>
      </c>
      <c r="D179" s="27"/>
    </row>
    <row r="180" spans="2:4">
      <c r="B180" s="25">
        <v>34243</v>
      </c>
      <c r="C180" s="50">
        <v>4459.5</v>
      </c>
      <c r="D180" s="27"/>
    </row>
    <row r="181" spans="2:4">
      <c r="B181" s="25">
        <v>34274</v>
      </c>
      <c r="C181" s="50">
        <v>4354.25</v>
      </c>
      <c r="D181" s="27"/>
    </row>
    <row r="182" spans="2:4">
      <c r="B182" s="25">
        <v>34304</v>
      </c>
      <c r="C182" s="50">
        <v>4193.2</v>
      </c>
      <c r="D182" s="27"/>
    </row>
    <row r="183" spans="2:4">
      <c r="B183" s="25">
        <v>34335</v>
      </c>
      <c r="C183" s="50">
        <v>4169</v>
      </c>
      <c r="D183" s="27"/>
    </row>
    <row r="184" spans="2:4">
      <c r="B184" s="25">
        <v>34366</v>
      </c>
      <c r="C184" s="50">
        <v>4243.5</v>
      </c>
      <c r="D184" s="27"/>
    </row>
    <row r="185" spans="2:4">
      <c r="B185" s="25">
        <v>34394</v>
      </c>
      <c r="C185" s="50">
        <v>4369.25</v>
      </c>
      <c r="D185" s="27"/>
    </row>
    <row r="186" spans="2:4">
      <c r="B186" s="25">
        <v>34425</v>
      </c>
      <c r="C186" s="50">
        <v>4419.2</v>
      </c>
      <c r="D186" s="27"/>
    </row>
    <row r="187" spans="2:4">
      <c r="B187" s="25">
        <v>34455</v>
      </c>
      <c r="C187" s="50">
        <v>4461.25</v>
      </c>
      <c r="D187" s="27"/>
    </row>
    <row r="188" spans="2:4">
      <c r="B188" s="25">
        <v>34486</v>
      </c>
      <c r="C188" s="50">
        <v>4410.75</v>
      </c>
      <c r="D188" s="27"/>
    </row>
    <row r="189" spans="2:4">
      <c r="B189" s="25">
        <v>34516</v>
      </c>
      <c r="C189" s="50">
        <v>4403.8</v>
      </c>
      <c r="D189" s="27"/>
    </row>
    <row r="190" spans="2:4">
      <c r="B190" s="25">
        <v>34547</v>
      </c>
      <c r="C190" s="50">
        <v>4390.5</v>
      </c>
      <c r="D190" s="27"/>
    </row>
    <row r="191" spans="2:4">
      <c r="B191" s="25">
        <v>34578</v>
      </c>
      <c r="C191" s="50">
        <v>4412.6000000000004</v>
      </c>
      <c r="D191" s="27"/>
    </row>
    <row r="192" spans="2:4">
      <c r="B192" s="25">
        <v>34608</v>
      </c>
      <c r="C192" s="50">
        <v>4420</v>
      </c>
      <c r="D192" s="27"/>
    </row>
    <row r="193" spans="2:4">
      <c r="B193" s="25">
        <v>34639</v>
      </c>
      <c r="C193" s="50">
        <v>4423.5</v>
      </c>
      <c r="D193" s="27"/>
    </row>
    <row r="194" spans="2:4">
      <c r="B194" s="25">
        <v>34669</v>
      </c>
      <c r="C194" s="50">
        <v>4351.3999999999996</v>
      </c>
      <c r="D194" s="27"/>
    </row>
    <row r="195" spans="2:4">
      <c r="B195" s="25">
        <v>34700</v>
      </c>
      <c r="C195" s="50">
        <v>4268.5</v>
      </c>
      <c r="D195" s="27"/>
    </row>
    <row r="196" spans="2:4">
      <c r="B196" s="25">
        <v>34731</v>
      </c>
      <c r="C196" s="50">
        <v>4242.25</v>
      </c>
      <c r="D196" s="27"/>
    </row>
    <row r="197" spans="2:4">
      <c r="B197" s="25">
        <v>34759</v>
      </c>
      <c r="C197" s="50">
        <v>4358.2000000000007</v>
      </c>
      <c r="D197" s="27"/>
    </row>
    <row r="198" spans="2:4">
      <c r="B198" s="25">
        <v>34790</v>
      </c>
      <c r="C198" s="50">
        <v>4413</v>
      </c>
      <c r="D198" s="27"/>
    </row>
    <row r="199" spans="2:4">
      <c r="B199" s="25">
        <v>34820</v>
      </c>
      <c r="C199" s="50">
        <v>4428</v>
      </c>
      <c r="D199" s="27"/>
    </row>
    <row r="200" spans="2:4">
      <c r="B200" s="25">
        <v>34851</v>
      </c>
      <c r="C200" s="50">
        <v>4499.6000000000004</v>
      </c>
      <c r="D200" s="27"/>
    </row>
    <row r="201" spans="2:4">
      <c r="B201" s="25">
        <v>34881</v>
      </c>
      <c r="C201" s="50">
        <v>4590.5</v>
      </c>
      <c r="D201" s="27"/>
    </row>
    <row r="202" spans="2:4">
      <c r="B202" s="25">
        <v>34912</v>
      </c>
      <c r="C202" s="50">
        <v>4621</v>
      </c>
      <c r="D202" s="27"/>
    </row>
    <row r="203" spans="2:4">
      <c r="B203" s="25">
        <v>34943</v>
      </c>
      <c r="C203" s="50">
        <v>4686.2</v>
      </c>
      <c r="D203" s="27"/>
    </row>
    <row r="204" spans="2:4">
      <c r="B204" s="25">
        <v>34973</v>
      </c>
      <c r="C204" s="50">
        <v>4692</v>
      </c>
      <c r="D204" s="27"/>
    </row>
    <row r="205" spans="2:4">
      <c r="B205" s="25">
        <v>35004</v>
      </c>
      <c r="C205" s="50">
        <v>4635.25</v>
      </c>
      <c r="D205" s="27"/>
    </row>
    <row r="206" spans="2:4">
      <c r="B206" s="25">
        <v>35034</v>
      </c>
      <c r="C206" s="50">
        <v>4460.8</v>
      </c>
      <c r="D206" s="27"/>
    </row>
    <row r="207" spans="2:4">
      <c r="B207" s="25">
        <v>35065</v>
      </c>
      <c r="C207" s="50">
        <v>4371.75</v>
      </c>
      <c r="D207" s="27"/>
    </row>
    <row r="208" spans="2:4">
      <c r="B208" s="25">
        <v>35096</v>
      </c>
      <c r="C208" s="50">
        <v>4392.5</v>
      </c>
      <c r="D208" s="27"/>
    </row>
    <row r="209" spans="2:4">
      <c r="B209" s="25">
        <v>35125</v>
      </c>
      <c r="C209" s="50">
        <v>4529.6000000000004</v>
      </c>
      <c r="D209" s="27"/>
    </row>
    <row r="210" spans="2:4">
      <c r="B210" s="25">
        <v>35156</v>
      </c>
      <c r="C210" s="50">
        <v>4580.25</v>
      </c>
      <c r="D210" s="27"/>
    </row>
    <row r="211" spans="2:4">
      <c r="B211" s="25">
        <v>35186</v>
      </c>
      <c r="C211" s="50">
        <v>4670.7999999999993</v>
      </c>
      <c r="D211" s="27"/>
    </row>
    <row r="212" spans="2:4">
      <c r="B212" s="25">
        <v>35217</v>
      </c>
      <c r="C212" s="50">
        <v>4736.5</v>
      </c>
      <c r="D212" s="27"/>
    </row>
    <row r="213" spans="2:4">
      <c r="B213" s="25">
        <v>35247</v>
      </c>
      <c r="C213" s="50">
        <v>4772.5</v>
      </c>
      <c r="D213" s="27"/>
    </row>
    <row r="214" spans="2:4">
      <c r="B214" s="25">
        <v>35278</v>
      </c>
      <c r="C214" s="50">
        <v>4877.8</v>
      </c>
      <c r="D214" s="27"/>
    </row>
    <row r="215" spans="2:4">
      <c r="B215" s="25">
        <v>35309</v>
      </c>
      <c r="C215" s="50">
        <v>4981.75</v>
      </c>
      <c r="D215" s="27"/>
    </row>
    <row r="216" spans="2:4">
      <c r="B216" s="25">
        <v>35339</v>
      </c>
      <c r="C216" s="50">
        <v>4990.75</v>
      </c>
      <c r="D216" s="27"/>
    </row>
    <row r="217" spans="2:4">
      <c r="B217" s="25">
        <v>35370</v>
      </c>
      <c r="C217" s="50">
        <v>4998.2000000000007</v>
      </c>
      <c r="D217" s="27"/>
    </row>
    <row r="218" spans="2:4">
      <c r="B218" s="25">
        <v>35400</v>
      </c>
      <c r="C218" s="50">
        <v>4880.75</v>
      </c>
      <c r="D218" s="27"/>
    </row>
    <row r="219" spans="2:4">
      <c r="B219" s="25">
        <v>35431</v>
      </c>
      <c r="C219" s="50">
        <v>4898.9999999999991</v>
      </c>
      <c r="D219" s="27"/>
    </row>
    <row r="220" spans="2:4">
      <c r="B220" s="25">
        <v>35462</v>
      </c>
      <c r="C220" s="50">
        <v>4947.75</v>
      </c>
      <c r="D220" s="27"/>
    </row>
    <row r="221" spans="2:4">
      <c r="B221" s="25">
        <v>35490</v>
      </c>
      <c r="C221" s="50">
        <v>4966.5</v>
      </c>
      <c r="D221" s="27"/>
    </row>
    <row r="222" spans="2:4">
      <c r="B222" s="25">
        <v>35521</v>
      </c>
      <c r="C222" s="50">
        <v>4945</v>
      </c>
      <c r="D222" s="27"/>
    </row>
    <row r="223" spans="2:4">
      <c r="B223" s="25">
        <v>35551</v>
      </c>
      <c r="C223" s="50">
        <v>4966</v>
      </c>
      <c r="D223" s="27"/>
    </row>
    <row r="224" spans="2:4">
      <c r="B224" s="25">
        <v>35582</v>
      </c>
      <c r="C224" s="50">
        <v>5104</v>
      </c>
      <c r="D224" s="27"/>
    </row>
    <row r="225" spans="2:4">
      <c r="B225" s="25">
        <v>35612</v>
      </c>
      <c r="C225" s="50">
        <v>5199.5</v>
      </c>
      <c r="D225" s="27"/>
    </row>
    <row r="226" spans="2:4">
      <c r="B226" s="25">
        <v>35643</v>
      </c>
      <c r="C226" s="50">
        <v>5290.5999999999995</v>
      </c>
      <c r="D226" s="27"/>
    </row>
    <row r="227" spans="2:4">
      <c r="B227" s="25">
        <v>35674</v>
      </c>
      <c r="C227" s="50">
        <v>5412</v>
      </c>
      <c r="D227" s="27"/>
    </row>
    <row r="228" spans="2:4">
      <c r="B228" s="25">
        <v>35704</v>
      </c>
      <c r="C228" s="50">
        <v>5440.5999999999995</v>
      </c>
      <c r="D228" s="27"/>
    </row>
    <row r="229" spans="2:4">
      <c r="B229" s="25">
        <v>35735</v>
      </c>
      <c r="C229" s="50">
        <v>5449.5</v>
      </c>
      <c r="D229" s="27"/>
    </row>
    <row r="230" spans="2:4">
      <c r="B230" s="25">
        <v>35765</v>
      </c>
      <c r="C230" s="50">
        <v>5180.5</v>
      </c>
      <c r="D230" s="27"/>
    </row>
    <row r="231" spans="2:4">
      <c r="B231" s="25">
        <v>35796</v>
      </c>
      <c r="C231" s="50">
        <v>5173.3999999999996</v>
      </c>
      <c r="D231" s="27"/>
    </row>
    <row r="232" spans="2:4">
      <c r="B232" s="25">
        <v>35827</v>
      </c>
      <c r="C232" s="50">
        <v>5192.75</v>
      </c>
      <c r="D232" s="27"/>
    </row>
    <row r="233" spans="2:4">
      <c r="B233" s="25">
        <v>35855</v>
      </c>
      <c r="C233" s="50">
        <v>5316.25</v>
      </c>
      <c r="D233" s="27"/>
    </row>
    <row r="234" spans="2:4">
      <c r="B234" s="25">
        <v>35886</v>
      </c>
      <c r="C234" s="50">
        <v>5425</v>
      </c>
      <c r="D234" s="27"/>
    </row>
    <row r="235" spans="2:4">
      <c r="B235" s="25">
        <v>35916</v>
      </c>
      <c r="C235" s="50">
        <v>5501</v>
      </c>
      <c r="D235" s="27"/>
    </row>
    <row r="236" spans="2:4">
      <c r="B236" s="25">
        <v>35947</v>
      </c>
      <c r="C236" s="50">
        <v>5547</v>
      </c>
      <c r="D236" s="27"/>
    </row>
    <row r="237" spans="2:4">
      <c r="B237" s="25">
        <v>35977</v>
      </c>
      <c r="C237" s="50">
        <v>5665</v>
      </c>
      <c r="D237" s="27"/>
    </row>
    <row r="238" spans="2:4">
      <c r="B238" s="25">
        <v>36008</v>
      </c>
      <c r="C238" s="50">
        <v>5657</v>
      </c>
      <c r="D238" s="27"/>
    </row>
    <row r="239" spans="2:4">
      <c r="B239" s="25">
        <v>36039</v>
      </c>
      <c r="C239" s="50">
        <v>5647</v>
      </c>
      <c r="D239" s="27"/>
    </row>
    <row r="240" spans="2:4">
      <c r="B240" s="25">
        <v>36069</v>
      </c>
      <c r="C240" s="50">
        <v>5596</v>
      </c>
      <c r="D240" s="27"/>
    </row>
    <row r="241" spans="2:4">
      <c r="B241" s="25">
        <v>36100</v>
      </c>
      <c r="C241" s="50">
        <v>5550</v>
      </c>
      <c r="D241" s="27"/>
    </row>
    <row r="242" spans="2:4">
      <c r="B242" s="25">
        <v>36130</v>
      </c>
      <c r="C242" s="50">
        <v>5342</v>
      </c>
      <c r="D242" s="27"/>
    </row>
    <row r="243" spans="2:4">
      <c r="B243" s="25">
        <v>36161</v>
      </c>
      <c r="C243" s="50">
        <v>5388</v>
      </c>
      <c r="D243" s="27"/>
    </row>
    <row r="244" spans="2:4">
      <c r="B244" s="25">
        <v>36192</v>
      </c>
      <c r="C244" s="50">
        <v>5563</v>
      </c>
      <c r="D244" s="27"/>
    </row>
    <row r="245" spans="2:4">
      <c r="B245" s="25">
        <v>36220</v>
      </c>
      <c r="C245" s="50">
        <v>5638</v>
      </c>
      <c r="D245" s="27"/>
    </row>
    <row r="246" spans="2:4">
      <c r="B246" s="25">
        <v>36251</v>
      </c>
      <c r="C246" s="50">
        <v>5630</v>
      </c>
      <c r="D246" s="27"/>
    </row>
    <row r="247" spans="2:4">
      <c r="B247" s="25">
        <v>36281</v>
      </c>
      <c r="C247" s="50">
        <v>5711</v>
      </c>
      <c r="D247" s="27"/>
    </row>
    <row r="248" spans="2:4">
      <c r="B248" s="25">
        <v>36312</v>
      </c>
      <c r="C248" s="50">
        <v>5794</v>
      </c>
      <c r="D248" s="27"/>
    </row>
    <row r="249" spans="2:4">
      <c r="B249" s="25">
        <v>36342</v>
      </c>
      <c r="C249" s="50">
        <v>5812</v>
      </c>
      <c r="D249" s="27"/>
    </row>
    <row r="250" spans="2:4">
      <c r="B250" s="25">
        <v>36373</v>
      </c>
      <c r="C250" s="50">
        <v>5868</v>
      </c>
      <c r="D250" s="27"/>
    </row>
    <row r="251" spans="2:4">
      <c r="B251" s="25">
        <v>36404</v>
      </c>
      <c r="C251" s="50">
        <v>5836</v>
      </c>
      <c r="D251" s="27"/>
    </row>
    <row r="252" spans="2:4">
      <c r="B252" s="25">
        <v>36434</v>
      </c>
      <c r="C252" s="50">
        <v>5736</v>
      </c>
      <c r="D252" s="27"/>
    </row>
    <row r="253" spans="2:4">
      <c r="B253" s="25">
        <v>36465</v>
      </c>
      <c r="C253" s="50">
        <v>5714</v>
      </c>
      <c r="D253" s="27"/>
    </row>
    <row r="254" spans="2:4">
      <c r="B254" s="25">
        <v>36495</v>
      </c>
      <c r="C254" s="50">
        <v>5441</v>
      </c>
      <c r="D254" s="27"/>
    </row>
    <row r="255" spans="2:4">
      <c r="B255" s="25">
        <v>36526</v>
      </c>
      <c r="C255" s="50">
        <v>5475</v>
      </c>
      <c r="D255" s="27"/>
    </row>
    <row r="256" spans="2:4">
      <c r="B256" s="25">
        <v>36557</v>
      </c>
      <c r="C256" s="50">
        <v>5537</v>
      </c>
      <c r="D256" s="27"/>
    </row>
    <row r="257" spans="2:4">
      <c r="B257" s="25">
        <v>36586</v>
      </c>
      <c r="C257" s="50">
        <v>5716</v>
      </c>
      <c r="D257" s="27"/>
    </row>
    <row r="258" spans="2:4">
      <c r="B258" s="25">
        <v>36617</v>
      </c>
      <c r="C258" s="50">
        <v>5710</v>
      </c>
      <c r="D258" s="27"/>
    </row>
    <row r="259" spans="2:4">
      <c r="B259" s="25">
        <v>36647</v>
      </c>
      <c r="C259" s="50">
        <v>5640</v>
      </c>
      <c r="D259" s="27"/>
    </row>
    <row r="260" spans="2:4">
      <c r="B260" s="25">
        <v>36678</v>
      </c>
      <c r="C260" s="50">
        <v>5701</v>
      </c>
      <c r="D260" s="27"/>
    </row>
    <row r="261" spans="2:4">
      <c r="B261" s="25">
        <v>36708</v>
      </c>
      <c r="C261" s="50">
        <v>5778</v>
      </c>
      <c r="D261" s="27"/>
    </row>
    <row r="262" spans="2:4">
      <c r="B262" s="25">
        <v>36739</v>
      </c>
      <c r="C262" s="50">
        <v>5909</v>
      </c>
      <c r="D262" s="27"/>
    </row>
    <row r="263" spans="2:4">
      <c r="B263" s="25">
        <v>36770</v>
      </c>
      <c r="C263" s="50">
        <v>5877</v>
      </c>
      <c r="D263" s="27"/>
    </row>
    <row r="264" spans="2:4">
      <c r="B264" s="25">
        <v>36800</v>
      </c>
      <c r="C264" s="50">
        <v>5901</v>
      </c>
      <c r="D264" s="27"/>
    </row>
    <row r="265" spans="2:4">
      <c r="B265" s="25">
        <v>36831</v>
      </c>
      <c r="C265" s="50">
        <v>5902</v>
      </c>
      <c r="D265" s="27"/>
    </row>
    <row r="266" spans="2:4">
      <c r="B266" s="25">
        <v>36861</v>
      </c>
      <c r="C266" s="50">
        <v>5772</v>
      </c>
      <c r="D266" s="27"/>
    </row>
    <row r="267" spans="2:4">
      <c r="B267" s="25">
        <v>36892</v>
      </c>
      <c r="C267" s="50">
        <v>5865</v>
      </c>
      <c r="D267" s="27"/>
    </row>
    <row r="268" spans="2:4">
      <c r="B268" s="25">
        <v>36923</v>
      </c>
      <c r="C268" s="50">
        <v>5906</v>
      </c>
      <c r="D268" s="27"/>
    </row>
    <row r="269" spans="2:4">
      <c r="B269" s="25">
        <v>36951</v>
      </c>
      <c r="C269" s="50">
        <v>6024</v>
      </c>
      <c r="D269" s="27"/>
    </row>
    <row r="270" spans="2:4">
      <c r="B270" s="25">
        <v>36982</v>
      </c>
      <c r="C270" s="50">
        <v>6017</v>
      </c>
      <c r="D270" s="27"/>
    </row>
    <row r="271" spans="2:4">
      <c r="B271" s="25">
        <v>37012</v>
      </c>
      <c r="C271" s="50">
        <v>5968</v>
      </c>
      <c r="D271" s="27"/>
    </row>
    <row r="272" spans="2:4">
      <c r="B272" s="25">
        <v>37043</v>
      </c>
      <c r="C272" s="50">
        <v>5980</v>
      </c>
      <c r="D272" s="27"/>
    </row>
    <row r="273" spans="2:4">
      <c r="B273" s="25">
        <v>37073</v>
      </c>
      <c r="C273" s="50">
        <v>5918</v>
      </c>
      <c r="D273" s="27"/>
    </row>
    <row r="274" spans="2:4">
      <c r="B274" s="25">
        <v>37104</v>
      </c>
      <c r="C274" s="50">
        <v>5950</v>
      </c>
      <c r="D274" s="27"/>
    </row>
    <row r="275" spans="2:4">
      <c r="B275" s="25">
        <v>37135</v>
      </c>
      <c r="C275" s="50">
        <v>5938</v>
      </c>
      <c r="D275" s="27"/>
    </row>
    <row r="276" spans="2:4">
      <c r="B276" s="25">
        <v>37165</v>
      </c>
      <c r="C276" s="50">
        <v>5932</v>
      </c>
      <c r="D276" s="27"/>
    </row>
    <row r="277" spans="2:4">
      <c r="B277" s="25">
        <v>37196</v>
      </c>
      <c r="C277" s="50">
        <v>5864</v>
      </c>
      <c r="D277" s="27"/>
    </row>
    <row r="278" spans="2:4">
      <c r="B278" s="25">
        <v>37226</v>
      </c>
      <c r="C278" s="50">
        <v>5656</v>
      </c>
      <c r="D278" s="27"/>
    </row>
    <row r="279" spans="2:4">
      <c r="B279" s="25">
        <v>37257</v>
      </c>
      <c r="C279" s="50">
        <v>5626</v>
      </c>
      <c r="D279" s="27"/>
    </row>
    <row r="280" spans="2:4">
      <c r="B280" s="25">
        <v>37288</v>
      </c>
      <c r="C280" s="50">
        <v>5694</v>
      </c>
      <c r="D280" s="27"/>
    </row>
    <row r="281" spans="2:4">
      <c r="B281" s="25">
        <v>37316</v>
      </c>
      <c r="C281" s="50">
        <v>5616</v>
      </c>
      <c r="D281" s="27"/>
    </row>
    <row r="282" spans="2:4">
      <c r="B282" s="25">
        <v>37347</v>
      </c>
      <c r="C282" s="50">
        <v>5627</v>
      </c>
      <c r="D282" s="27"/>
    </row>
    <row r="283" spans="2:4">
      <c r="B283" s="25">
        <v>37377</v>
      </c>
      <c r="C283" s="50">
        <v>5769</v>
      </c>
      <c r="D283" s="27"/>
    </row>
    <row r="284" spans="2:4">
      <c r="B284" s="25">
        <v>37408</v>
      </c>
      <c r="C284" s="50">
        <v>5884</v>
      </c>
      <c r="D284" s="27"/>
    </row>
    <row r="285" spans="2:4">
      <c r="B285" s="25">
        <v>37438</v>
      </c>
      <c r="C285" s="50">
        <v>5785</v>
      </c>
      <c r="D285" s="27"/>
    </row>
    <row r="286" spans="2:4">
      <c r="B286" s="25">
        <v>37469</v>
      </c>
      <c r="C286" s="50">
        <v>5838</v>
      </c>
      <c r="D286" s="27"/>
    </row>
    <row r="287" spans="2:4">
      <c r="B287" s="25">
        <v>37500</v>
      </c>
      <c r="C287" s="50">
        <v>5828</v>
      </c>
      <c r="D287" s="27"/>
    </row>
    <row r="288" spans="2:4">
      <c r="B288" s="25">
        <v>37530</v>
      </c>
      <c r="C288" s="50">
        <v>5781</v>
      </c>
      <c r="D288" s="27"/>
    </row>
    <row r="289" spans="2:4">
      <c r="B289" s="25">
        <v>37561</v>
      </c>
      <c r="C289" s="50">
        <v>5968</v>
      </c>
      <c r="D289" s="27"/>
    </row>
    <row r="290" spans="2:4">
      <c r="B290" s="25">
        <v>37591</v>
      </c>
      <c r="C290" s="50">
        <v>5782</v>
      </c>
      <c r="D290" s="27"/>
    </row>
    <row r="291" spans="2:4">
      <c r="B291" s="25">
        <v>37622</v>
      </c>
      <c r="C291" s="50">
        <v>5818</v>
      </c>
      <c r="D291" s="27"/>
    </row>
    <row r="292" spans="2:4">
      <c r="B292" s="25">
        <v>37653</v>
      </c>
      <c r="C292" s="50">
        <v>5880</v>
      </c>
      <c r="D292" s="27"/>
    </row>
    <row r="293" spans="2:4">
      <c r="B293" s="25">
        <v>37681</v>
      </c>
      <c r="C293" s="50">
        <v>5906</v>
      </c>
      <c r="D293" s="27"/>
    </row>
    <row r="294" spans="2:4">
      <c r="B294" s="25">
        <v>37712</v>
      </c>
      <c r="C294" s="50">
        <v>5924</v>
      </c>
      <c r="D294" s="27"/>
    </row>
    <row r="295" spans="2:4">
      <c r="B295" s="25">
        <v>37742</v>
      </c>
      <c r="C295" s="50">
        <v>6031</v>
      </c>
      <c r="D295" s="27"/>
    </row>
    <row r="296" spans="2:4">
      <c r="B296" s="25">
        <v>37773</v>
      </c>
      <c r="C296" s="50">
        <v>6135</v>
      </c>
      <c r="D296" s="27"/>
    </row>
    <row r="297" spans="2:4">
      <c r="B297" s="25">
        <v>37803</v>
      </c>
      <c r="C297" s="50">
        <v>6198</v>
      </c>
      <c r="D297" s="27"/>
    </row>
    <row r="298" spans="2:4">
      <c r="B298" s="25">
        <v>37834</v>
      </c>
      <c r="C298" s="50">
        <v>6237</v>
      </c>
      <c r="D298" s="27"/>
    </row>
    <row r="299" spans="2:4">
      <c r="B299" s="25">
        <v>37865</v>
      </c>
      <c r="C299" s="50">
        <v>6322</v>
      </c>
      <c r="D299" s="27"/>
    </row>
    <row r="300" spans="2:4">
      <c r="B300" s="25">
        <v>37895</v>
      </c>
      <c r="C300" s="50">
        <v>6367</v>
      </c>
      <c r="D300" s="27"/>
    </row>
    <row r="301" spans="2:4">
      <c r="B301" s="25">
        <v>37926</v>
      </c>
      <c r="C301" s="50">
        <v>6311</v>
      </c>
      <c r="D301" s="27"/>
    </row>
    <row r="302" spans="2:4">
      <c r="B302" s="25">
        <v>37956</v>
      </c>
      <c r="C302" s="50">
        <v>6154</v>
      </c>
      <c r="D302" s="27"/>
    </row>
    <row r="303" spans="2:4">
      <c r="B303" s="25">
        <v>37987</v>
      </c>
      <c r="C303" s="50">
        <v>6168</v>
      </c>
      <c r="D303" s="27"/>
    </row>
    <row r="304" spans="2:4">
      <c r="B304" s="25">
        <v>38018</v>
      </c>
      <c r="C304" s="50">
        <v>6290</v>
      </c>
      <c r="D304" s="27"/>
    </row>
    <row r="305" spans="2:4">
      <c r="B305" s="25">
        <v>38047</v>
      </c>
      <c r="C305" s="50">
        <v>6403</v>
      </c>
      <c r="D305" s="27"/>
    </row>
    <row r="306" spans="2:4">
      <c r="B306" s="25">
        <v>38078</v>
      </c>
      <c r="C306" s="50">
        <v>6393</v>
      </c>
      <c r="D306" s="27"/>
    </row>
    <row r="307" spans="2:4">
      <c r="B307" s="25">
        <v>38108</v>
      </c>
      <c r="C307" s="50">
        <v>6571</v>
      </c>
      <c r="D307" s="27"/>
    </row>
    <row r="308" spans="2:4">
      <c r="B308" s="25">
        <v>38139</v>
      </c>
      <c r="C308" s="50">
        <v>6613</v>
      </c>
      <c r="D308" s="27"/>
    </row>
    <row r="309" spans="2:4">
      <c r="B309" s="25">
        <v>38169</v>
      </c>
      <c r="C309" s="50">
        <v>6710</v>
      </c>
      <c r="D309" s="27"/>
    </row>
    <row r="310" spans="2:4">
      <c r="B310" s="25">
        <v>38200</v>
      </c>
      <c r="C310" s="50">
        <v>6865</v>
      </c>
      <c r="D310" s="27"/>
    </row>
    <row r="311" spans="2:4">
      <c r="B311" s="25">
        <v>38231</v>
      </c>
      <c r="C311" s="50">
        <v>6946</v>
      </c>
      <c r="D311" s="27"/>
    </row>
    <row r="312" spans="2:4">
      <c r="B312" s="25">
        <v>38261</v>
      </c>
      <c r="C312" s="50">
        <v>6912</v>
      </c>
      <c r="D312" s="27"/>
    </row>
    <row r="313" spans="2:4">
      <c r="B313" s="25">
        <v>38292</v>
      </c>
      <c r="C313" s="50">
        <v>6852</v>
      </c>
      <c r="D313" s="27"/>
    </row>
    <row r="314" spans="2:4">
      <c r="B314" s="25">
        <v>38322</v>
      </c>
      <c r="C314" s="50">
        <v>6663</v>
      </c>
      <c r="D314" s="27"/>
    </row>
    <row r="315" spans="2:4">
      <c r="B315" s="25">
        <v>38353</v>
      </c>
      <c r="C315" s="50">
        <v>6712</v>
      </c>
      <c r="D315" s="27"/>
    </row>
    <row r="316" spans="2:4">
      <c r="B316" s="25">
        <v>38384</v>
      </c>
      <c r="C316" s="50">
        <v>6781</v>
      </c>
      <c r="D316" s="27"/>
    </row>
    <row r="317" spans="2:4">
      <c r="B317" s="25">
        <v>38412</v>
      </c>
      <c r="C317" s="50">
        <v>6891</v>
      </c>
      <c r="D317" s="27"/>
    </row>
    <row r="318" spans="2:4">
      <c r="B318" s="25">
        <v>38443</v>
      </c>
      <c r="C318" s="50">
        <v>7005</v>
      </c>
      <c r="D318" s="27"/>
    </row>
    <row r="319" spans="2:4">
      <c r="B319" s="25">
        <v>38473</v>
      </c>
      <c r="C319" s="50">
        <v>7081</v>
      </c>
      <c r="D319" s="27"/>
    </row>
    <row r="320" spans="2:4">
      <c r="B320" s="25">
        <v>38504</v>
      </c>
      <c r="C320" s="50">
        <v>7074</v>
      </c>
      <c r="D320" s="27"/>
    </row>
    <row r="321" spans="2:4">
      <c r="B321" s="25">
        <v>38534</v>
      </c>
      <c r="C321" s="50">
        <v>7214</v>
      </c>
      <c r="D321" s="27"/>
    </row>
    <row r="322" spans="2:4">
      <c r="B322" s="25">
        <v>38565</v>
      </c>
      <c r="C322" s="50">
        <v>7311</v>
      </c>
      <c r="D322" s="27"/>
    </row>
    <row r="323" spans="2:4">
      <c r="B323" s="25">
        <v>38596</v>
      </c>
      <c r="C323" s="50">
        <v>7391</v>
      </c>
      <c r="D323" s="27"/>
    </row>
    <row r="324" spans="2:4">
      <c r="B324" s="25">
        <v>38626</v>
      </c>
      <c r="C324" s="50">
        <v>7510</v>
      </c>
      <c r="D324" s="27"/>
    </row>
    <row r="325" spans="2:4">
      <c r="B325" s="25">
        <v>38657</v>
      </c>
      <c r="C325" s="50">
        <v>7579</v>
      </c>
      <c r="D325" s="27"/>
    </row>
    <row r="326" spans="2:4">
      <c r="B326" s="25">
        <v>38687</v>
      </c>
      <c r="C326" s="50">
        <v>7420</v>
      </c>
      <c r="D326" s="27"/>
    </row>
    <row r="327" spans="2:4">
      <c r="B327" s="25">
        <v>38718</v>
      </c>
      <c r="C327" s="50">
        <v>7514</v>
      </c>
      <c r="D327" s="27"/>
    </row>
    <row r="328" spans="2:4">
      <c r="B328" s="25">
        <v>38749</v>
      </c>
      <c r="C328" s="50">
        <v>7610</v>
      </c>
      <c r="D328" s="27"/>
    </row>
    <row r="329" spans="2:4">
      <c r="B329" s="25">
        <v>38777</v>
      </c>
      <c r="C329" s="50">
        <v>7664</v>
      </c>
      <c r="D329" s="27"/>
    </row>
    <row r="330" spans="2:4">
      <c r="B330" s="25">
        <v>38808</v>
      </c>
      <c r="C330" s="50">
        <v>7592</v>
      </c>
      <c r="D330" s="27"/>
    </row>
    <row r="331" spans="2:4">
      <c r="B331" s="25">
        <v>38838</v>
      </c>
      <c r="C331" s="50">
        <v>7650</v>
      </c>
      <c r="D331" s="27"/>
    </row>
    <row r="332" spans="2:4">
      <c r="B332" s="25">
        <v>38869</v>
      </c>
      <c r="C332" s="50">
        <v>7656</v>
      </c>
      <c r="D332" s="27"/>
    </row>
    <row r="333" spans="2:4">
      <c r="B333" s="25">
        <v>38899</v>
      </c>
      <c r="C333" s="50">
        <v>7699</v>
      </c>
      <c r="D333" s="27"/>
    </row>
    <row r="334" spans="2:4">
      <c r="B334" s="25">
        <v>38930</v>
      </c>
      <c r="C334" s="50">
        <v>7770</v>
      </c>
      <c r="D334" s="27"/>
    </row>
    <row r="335" spans="2:4">
      <c r="B335" s="25">
        <v>38961</v>
      </c>
      <c r="C335" s="50">
        <v>7705</v>
      </c>
      <c r="D335" s="27"/>
    </row>
    <row r="336" spans="2:4">
      <c r="B336" s="25">
        <v>38991</v>
      </c>
      <c r="C336" s="50">
        <v>7632</v>
      </c>
      <c r="D336" s="27"/>
    </row>
    <row r="337" spans="2:4">
      <c r="B337" s="25">
        <v>39022</v>
      </c>
      <c r="C337" s="50">
        <v>7662</v>
      </c>
      <c r="D337" s="27"/>
    </row>
    <row r="338" spans="2:4">
      <c r="B338" s="25">
        <v>39052</v>
      </c>
      <c r="C338" s="50">
        <v>7541</v>
      </c>
      <c r="D338" s="27"/>
    </row>
    <row r="339" spans="2:4">
      <c r="B339" s="25">
        <v>39083</v>
      </c>
      <c r="C339" s="50">
        <v>7644</v>
      </c>
      <c r="D339" s="27"/>
    </row>
    <row r="340" spans="2:4">
      <c r="B340" s="25">
        <v>39114</v>
      </c>
      <c r="C340" s="50">
        <v>7689</v>
      </c>
      <c r="D340" s="27"/>
    </row>
    <row r="341" spans="2:4">
      <c r="B341" s="25">
        <v>39142</v>
      </c>
      <c r="C341" s="50">
        <v>7893</v>
      </c>
      <c r="D341" s="27"/>
    </row>
    <row r="342" spans="2:4">
      <c r="B342" s="25">
        <v>39173</v>
      </c>
      <c r="C342" s="50">
        <v>7965</v>
      </c>
      <c r="D342" s="27"/>
    </row>
    <row r="343" spans="2:4">
      <c r="B343" s="25">
        <v>39203</v>
      </c>
      <c r="C343" s="50">
        <v>8105</v>
      </c>
      <c r="D343" s="27"/>
    </row>
    <row r="344" spans="2:4">
      <c r="B344" s="25">
        <v>39234</v>
      </c>
      <c r="C344" s="50">
        <v>8148</v>
      </c>
      <c r="D344" s="27"/>
    </row>
    <row r="345" spans="2:4">
      <c r="B345" s="25">
        <v>39264</v>
      </c>
      <c r="C345" s="50">
        <v>8206</v>
      </c>
      <c r="D345" s="27"/>
    </row>
    <row r="346" spans="2:4">
      <c r="B346" s="25">
        <v>39295</v>
      </c>
      <c r="C346" s="50">
        <v>8270</v>
      </c>
      <c r="D346" s="27"/>
    </row>
    <row r="347" spans="2:4">
      <c r="B347" s="25">
        <v>39326</v>
      </c>
      <c r="C347" s="50">
        <v>8427</v>
      </c>
      <c r="D347" s="27"/>
    </row>
    <row r="348" spans="2:4">
      <c r="B348" s="25">
        <v>39356</v>
      </c>
      <c r="C348" s="50">
        <v>8201</v>
      </c>
      <c r="D348" s="27"/>
    </row>
    <row r="349" spans="2:4">
      <c r="B349" s="25">
        <v>39387</v>
      </c>
      <c r="C349" s="50">
        <v>7892</v>
      </c>
      <c r="D349" s="27"/>
    </row>
    <row r="350" spans="2:4">
      <c r="B350" s="25">
        <v>39417</v>
      </c>
      <c r="C350" s="50">
        <v>7459</v>
      </c>
      <c r="D350" s="27"/>
    </row>
    <row r="351" spans="2:4">
      <c r="B351" s="25">
        <v>39448</v>
      </c>
      <c r="C351" s="50">
        <v>7513</v>
      </c>
      <c r="D351" s="27"/>
    </row>
    <row r="352" spans="2:4">
      <c r="B352" s="25">
        <v>39479</v>
      </c>
      <c r="C352" s="50">
        <v>7644</v>
      </c>
      <c r="D352" s="27"/>
    </row>
    <row r="353" spans="2:4">
      <c r="B353" s="25">
        <v>39508</v>
      </c>
      <c r="C353" s="50">
        <v>7612</v>
      </c>
      <c r="D353" s="27"/>
    </row>
    <row r="354" spans="2:4">
      <c r="B354" s="25">
        <v>39539</v>
      </c>
      <c r="C354" s="50">
        <v>7645</v>
      </c>
      <c r="D354" s="27"/>
    </row>
    <row r="355" spans="2:4">
      <c r="B355" s="25">
        <v>39569</v>
      </c>
      <c r="C355" s="50">
        <v>7758</v>
      </c>
      <c r="D355" s="27"/>
    </row>
    <row r="356" spans="2:4">
      <c r="B356" s="25">
        <v>39600</v>
      </c>
      <c r="C356" s="50">
        <v>7868</v>
      </c>
      <c r="D356" s="27"/>
    </row>
    <row r="357" spans="2:4">
      <c r="B357" s="25">
        <v>39630</v>
      </c>
      <c r="C357" s="50">
        <v>8041</v>
      </c>
      <c r="D357" s="27"/>
    </row>
    <row r="358" spans="2:4">
      <c r="B358" s="25">
        <v>39661</v>
      </c>
      <c r="C358" s="50">
        <v>7949</v>
      </c>
      <c r="D358" s="27"/>
    </row>
    <row r="359" spans="2:4">
      <c r="B359" s="25">
        <v>39692</v>
      </c>
      <c r="C359" s="50">
        <v>8017</v>
      </c>
      <c r="D359" s="27"/>
    </row>
    <row r="360" spans="2:4">
      <c r="B360" s="25">
        <v>39722</v>
      </c>
      <c r="C360" s="50">
        <v>7946</v>
      </c>
      <c r="D360" s="27"/>
    </row>
    <row r="361" spans="2:4">
      <c r="B361" s="25">
        <v>39753</v>
      </c>
      <c r="C361" s="50">
        <v>7935</v>
      </c>
      <c r="D361" s="27"/>
    </row>
    <row r="362" spans="2:4">
      <c r="B362" s="25">
        <v>39783</v>
      </c>
      <c r="C362" s="50">
        <v>7819</v>
      </c>
      <c r="D362" s="27"/>
    </row>
    <row r="363" spans="2:4">
      <c r="B363" s="25">
        <v>39814</v>
      </c>
      <c r="C363" s="50">
        <v>8066</v>
      </c>
      <c r="D363" s="27"/>
    </row>
    <row r="364" spans="2:4">
      <c r="B364" s="25">
        <v>39845</v>
      </c>
      <c r="C364" s="50">
        <v>8212</v>
      </c>
      <c r="D364" s="27"/>
    </row>
    <row r="365" spans="2:4">
      <c r="B365" s="25">
        <v>39873</v>
      </c>
      <c r="C365" s="50">
        <v>8291</v>
      </c>
      <c r="D365" s="27"/>
    </row>
    <row r="366" spans="2:4">
      <c r="B366" s="25">
        <v>39904</v>
      </c>
      <c r="C366" s="50">
        <v>8249</v>
      </c>
      <c r="D366" s="27"/>
    </row>
    <row r="367" spans="2:4">
      <c r="B367" s="25">
        <v>39934</v>
      </c>
      <c r="C367" s="50">
        <v>8315</v>
      </c>
      <c r="D367" s="27"/>
    </row>
    <row r="368" spans="2:4">
      <c r="B368" s="25">
        <v>39965</v>
      </c>
      <c r="C368" s="50">
        <v>8373</v>
      </c>
      <c r="D368" s="27"/>
    </row>
    <row r="369" spans="2:4">
      <c r="B369" s="25">
        <v>39995</v>
      </c>
      <c r="C369" s="50">
        <v>8356</v>
      </c>
      <c r="D369" s="27"/>
    </row>
    <row r="370" spans="2:4">
      <c r="B370" s="25">
        <v>40026</v>
      </c>
      <c r="C370" s="50">
        <v>8479</v>
      </c>
      <c r="D370" s="27"/>
    </row>
    <row r="371" spans="2:4">
      <c r="B371" s="25">
        <v>40057</v>
      </c>
      <c r="C371" s="50">
        <v>8510</v>
      </c>
      <c r="D371" s="27"/>
    </row>
    <row r="372" spans="2:4">
      <c r="B372" s="25">
        <v>40087</v>
      </c>
      <c r="C372" s="50">
        <v>8475</v>
      </c>
      <c r="D372" s="27"/>
    </row>
    <row r="373" spans="2:4">
      <c r="B373" s="25">
        <v>40118</v>
      </c>
      <c r="C373" s="50">
        <v>8490</v>
      </c>
      <c r="D373" s="27"/>
    </row>
    <row r="374" spans="2:4">
      <c r="B374" s="25">
        <v>40148</v>
      </c>
      <c r="C374" s="50">
        <v>8235</v>
      </c>
      <c r="D374" s="27"/>
    </row>
    <row r="375" spans="2:4">
      <c r="B375" s="25">
        <v>40179</v>
      </c>
      <c r="C375" s="50">
        <v>8310</v>
      </c>
      <c r="D375" s="27"/>
    </row>
    <row r="376" spans="2:4">
      <c r="B376" s="25">
        <v>40210</v>
      </c>
      <c r="C376" s="50">
        <v>8455</v>
      </c>
      <c r="D376" s="27"/>
    </row>
    <row r="377" spans="2:4">
      <c r="B377" s="25">
        <v>40238</v>
      </c>
      <c r="C377" s="50">
        <v>8542</v>
      </c>
      <c r="D377" s="27"/>
    </row>
    <row r="378" spans="2:4">
      <c r="B378" s="25">
        <v>40269</v>
      </c>
      <c r="C378" s="50">
        <v>8529</v>
      </c>
      <c r="D378" s="27"/>
    </row>
    <row r="379" spans="2:4">
      <c r="B379" s="25">
        <v>40299</v>
      </c>
      <c r="C379" s="50">
        <v>8706</v>
      </c>
      <c r="D379" s="27"/>
    </row>
    <row r="380" spans="2:4">
      <c r="B380" s="25">
        <v>40330</v>
      </c>
      <c r="C380" s="50">
        <v>8753</v>
      </c>
      <c r="D380" s="27"/>
    </row>
    <row r="381" spans="2:4">
      <c r="B381" s="25">
        <v>40360</v>
      </c>
      <c r="C381" s="50">
        <v>8802</v>
      </c>
      <c r="D381" s="27"/>
    </row>
    <row r="382" spans="2:4">
      <c r="B382" s="25">
        <v>40391</v>
      </c>
      <c r="C382" s="50">
        <v>8799</v>
      </c>
      <c r="D382" s="27"/>
    </row>
    <row r="383" spans="2:4">
      <c r="B383" s="25">
        <v>40422</v>
      </c>
      <c r="C383" s="50">
        <v>8811</v>
      </c>
      <c r="D383" s="27"/>
    </row>
    <row r="384" spans="2:4">
      <c r="B384" s="25">
        <v>40452</v>
      </c>
      <c r="C384" s="50">
        <v>8845</v>
      </c>
      <c r="D384" s="27"/>
    </row>
    <row r="385" spans="2:4">
      <c r="B385" s="25">
        <v>40483</v>
      </c>
      <c r="C385" s="50">
        <v>8768</v>
      </c>
      <c r="D385" s="27"/>
    </row>
    <row r="386" spans="2:4">
      <c r="B386" s="25">
        <v>40513</v>
      </c>
      <c r="C386" s="50">
        <v>8523</v>
      </c>
      <c r="D386" s="27"/>
    </row>
    <row r="387" spans="2:4">
      <c r="B387" s="25">
        <v>40544</v>
      </c>
      <c r="C387" s="50">
        <v>8712</v>
      </c>
      <c r="D387" s="27"/>
    </row>
    <row r="388" spans="2:4">
      <c r="B388" s="25">
        <v>40575</v>
      </c>
      <c r="C388" s="50">
        <v>8815</v>
      </c>
      <c r="D388" s="27"/>
    </row>
    <row r="389" spans="2:4">
      <c r="B389" s="25">
        <v>40603</v>
      </c>
      <c r="C389" s="50">
        <v>8794</v>
      </c>
      <c r="D389" s="27"/>
    </row>
    <row r="390" spans="2:4">
      <c r="B390" s="25">
        <v>40634</v>
      </c>
      <c r="C390" s="50">
        <v>8782</v>
      </c>
      <c r="D390" s="27"/>
    </row>
    <row r="391" spans="2:4">
      <c r="B391" s="25">
        <v>40664</v>
      </c>
      <c r="C391" s="50">
        <v>8691</v>
      </c>
      <c r="D391" s="27"/>
    </row>
    <row r="392" spans="2:4">
      <c r="B392" s="25">
        <v>40695</v>
      </c>
      <c r="C392" s="50">
        <v>8708</v>
      </c>
      <c r="D392" s="27"/>
    </row>
    <row r="393" spans="2:4">
      <c r="B393" s="25">
        <v>40725</v>
      </c>
      <c r="C393" s="50">
        <v>8683</v>
      </c>
      <c r="D393" s="27"/>
    </row>
    <row r="394" spans="2:4">
      <c r="B394" s="25">
        <v>40756</v>
      </c>
      <c r="C394" s="50">
        <v>8644</v>
      </c>
      <c r="D394" s="27"/>
    </row>
    <row r="395" spans="2:4">
      <c r="B395" s="25">
        <v>40787</v>
      </c>
      <c r="C395" s="50">
        <v>8595</v>
      </c>
      <c r="D395" s="27"/>
    </row>
    <row r="396" spans="2:4">
      <c r="B396" s="25">
        <v>40817</v>
      </c>
      <c r="C396" s="50">
        <v>8583</v>
      </c>
      <c r="D396" s="27"/>
    </row>
    <row r="397" spans="2:4">
      <c r="B397" s="25">
        <v>40848</v>
      </c>
      <c r="C397" s="50">
        <v>8602</v>
      </c>
      <c r="D397" s="27"/>
    </row>
    <row r="398" spans="2:4">
      <c r="B398" s="25">
        <v>40878</v>
      </c>
      <c r="C398" s="50">
        <v>8378</v>
      </c>
      <c r="D398" s="27"/>
    </row>
    <row r="399" spans="2:4">
      <c r="B399" s="25">
        <v>40909</v>
      </c>
      <c r="C399" s="50">
        <v>8569</v>
      </c>
      <c r="D399" s="27"/>
    </row>
    <row r="400" spans="2:4">
      <c r="B400" s="25">
        <v>40940</v>
      </c>
      <c r="C400" s="50">
        <v>8642</v>
      </c>
      <c r="D400" s="27"/>
    </row>
    <row r="401" spans="2:4">
      <c r="B401" s="25">
        <v>40969</v>
      </c>
      <c r="C401" s="50">
        <v>8690</v>
      </c>
      <c r="D401" s="27"/>
    </row>
    <row r="402" spans="2:4">
      <c r="B402" s="25">
        <v>41000</v>
      </c>
      <c r="C402" s="50">
        <v>8661</v>
      </c>
      <c r="D402" s="27"/>
    </row>
    <row r="403" spans="2:4">
      <c r="B403" s="25">
        <v>41030</v>
      </c>
      <c r="C403" s="50">
        <v>8683</v>
      </c>
      <c r="D403" s="27"/>
    </row>
    <row r="404" spans="2:4">
      <c r="B404" s="25">
        <v>41061</v>
      </c>
      <c r="C404" s="50">
        <v>8679</v>
      </c>
      <c r="D404" s="27"/>
    </row>
    <row r="405" spans="2:4">
      <c r="B405" s="25">
        <v>41091</v>
      </c>
      <c r="C405" s="50">
        <v>8613</v>
      </c>
      <c r="D405" s="27"/>
    </row>
    <row r="406" spans="2:4">
      <c r="B406" s="25">
        <v>41122</v>
      </c>
      <c r="C406" s="50">
        <v>8626</v>
      </c>
      <c r="D406" s="27"/>
    </row>
    <row r="407" spans="2:4">
      <c r="B407" s="25">
        <v>41153</v>
      </c>
      <c r="C407" s="50">
        <v>8662</v>
      </c>
      <c r="D407" s="27"/>
    </row>
    <row r="408" spans="2:4">
      <c r="B408" s="25">
        <v>41183</v>
      </c>
      <c r="C408" s="50">
        <v>8730</v>
      </c>
      <c r="D408" s="27"/>
    </row>
    <row r="409" spans="2:4">
      <c r="B409" s="25">
        <v>41214</v>
      </c>
      <c r="C409" s="50">
        <v>8743</v>
      </c>
      <c r="D409" s="27"/>
    </row>
    <row r="410" spans="2:4">
      <c r="B410" s="25">
        <v>41244</v>
      </c>
      <c r="C410" s="50">
        <v>8470</v>
      </c>
      <c r="D410" s="27"/>
    </row>
    <row r="411" spans="2:4">
      <c r="B411" s="25">
        <v>41275</v>
      </c>
      <c r="C411" s="50">
        <v>8671</v>
      </c>
      <c r="D411" s="27"/>
    </row>
    <row r="412" spans="2:4">
      <c r="B412" s="25">
        <v>41306</v>
      </c>
      <c r="C412" s="50">
        <v>8692</v>
      </c>
      <c r="D412" s="27"/>
    </row>
    <row r="413" spans="2:4">
      <c r="B413" s="25">
        <v>41334</v>
      </c>
      <c r="C413" s="50">
        <v>8693</v>
      </c>
      <c r="D413" s="27"/>
    </row>
    <row r="414" spans="2:4">
      <c r="B414" s="25">
        <v>41365</v>
      </c>
      <c r="C414" s="50">
        <v>8638</v>
      </c>
      <c r="D414" s="27"/>
    </row>
    <row r="415" spans="2:4">
      <c r="B415" s="25">
        <v>41395</v>
      </c>
      <c r="C415" s="50">
        <v>8687</v>
      </c>
      <c r="D415" s="27"/>
    </row>
    <row r="416" spans="2:4">
      <c r="B416" s="25">
        <v>41426</v>
      </c>
      <c r="C416" s="50">
        <v>8604</v>
      </c>
      <c r="D416" s="27"/>
    </row>
    <row r="417" spans="2:4">
      <c r="B417" s="25">
        <v>41456</v>
      </c>
      <c r="C417" s="50">
        <v>8575</v>
      </c>
      <c r="D417" s="27"/>
    </row>
    <row r="418" spans="2:4">
      <c r="B418" s="25">
        <v>41487</v>
      </c>
      <c r="C418" s="50">
        <v>8540</v>
      </c>
      <c r="D418" s="27"/>
    </row>
    <row r="419" spans="2:4">
      <c r="B419" s="25">
        <v>41518</v>
      </c>
      <c r="C419" s="50">
        <v>8545</v>
      </c>
      <c r="D419" s="50"/>
    </row>
    <row r="420" spans="2:4">
      <c r="B420" s="25">
        <v>41548</v>
      </c>
      <c r="C420" s="50">
        <v>8496</v>
      </c>
      <c r="D420" s="50"/>
    </row>
    <row r="421" spans="2:4">
      <c r="B421" s="25">
        <v>41579</v>
      </c>
      <c r="C421" s="50">
        <v>8362</v>
      </c>
      <c r="D421" s="50"/>
    </row>
    <row r="422" spans="2:4">
      <c r="B422" s="25">
        <v>41609</v>
      </c>
      <c r="C422" s="50">
        <v>8182</v>
      </c>
      <c r="D422" s="50"/>
    </row>
    <row r="423" spans="2:4">
      <c r="B423" s="25">
        <v>41640</v>
      </c>
      <c r="C423" s="50">
        <v>8405</v>
      </c>
      <c r="D423" s="50"/>
    </row>
    <row r="424" spans="2:4">
      <c r="B424" s="25">
        <v>41671</v>
      </c>
      <c r="C424" s="50">
        <v>8513</v>
      </c>
      <c r="D424" s="50"/>
    </row>
    <row r="425" spans="2:4">
      <c r="B425" s="25">
        <v>41699</v>
      </c>
      <c r="C425" s="50">
        <v>8606</v>
      </c>
      <c r="D425" s="50"/>
    </row>
    <row r="426" spans="2:4">
      <c r="B426" s="25">
        <v>41730</v>
      </c>
      <c r="C426" s="50">
        <v>8537</v>
      </c>
      <c r="D426" s="50"/>
    </row>
    <row r="427" spans="2:4">
      <c r="B427" s="25">
        <v>41760</v>
      </c>
      <c r="C427" s="50">
        <v>8592</v>
      </c>
      <c r="D427" s="50"/>
    </row>
    <row r="428" spans="2:4">
      <c r="B428" s="25">
        <v>41791</v>
      </c>
      <c r="C428" s="50">
        <v>8640</v>
      </c>
      <c r="D428" s="50"/>
    </row>
    <row r="429" spans="2:4">
      <c r="B429" s="25">
        <v>41821</v>
      </c>
      <c r="C429" s="50">
        <v>8678</v>
      </c>
      <c r="D429" s="50"/>
    </row>
    <row r="430" spans="2:4">
      <c r="B430" s="25">
        <v>41852</v>
      </c>
      <c r="C430" s="50">
        <v>8754</v>
      </c>
      <c r="D430" s="50"/>
    </row>
    <row r="431" spans="2:4">
      <c r="B431" s="25">
        <v>41883</v>
      </c>
      <c r="C431" s="50">
        <v>8753</v>
      </c>
      <c r="D431" s="50"/>
    </row>
    <row r="432" spans="2:4">
      <c r="B432" s="25">
        <v>41913</v>
      </c>
      <c r="C432" s="50">
        <v>8691</v>
      </c>
      <c r="D432" s="50"/>
    </row>
    <row r="433" spans="2:4">
      <c r="B433" s="25">
        <v>41944</v>
      </c>
      <c r="C433" s="50">
        <v>8707</v>
      </c>
      <c r="D433" s="50"/>
    </row>
    <row r="434" spans="2:4">
      <c r="B434" s="25">
        <v>41974</v>
      </c>
      <c r="C434" s="50">
        <v>8808</v>
      </c>
      <c r="D434" s="50"/>
    </row>
    <row r="435" spans="2:4">
      <c r="B435" s="25">
        <v>42005</v>
      </c>
      <c r="C435" s="50">
        <v>8866</v>
      </c>
      <c r="D435" s="50"/>
    </row>
    <row r="436" spans="2:4">
      <c r="B436" s="25">
        <v>42036</v>
      </c>
      <c r="C436" s="50">
        <v>8863</v>
      </c>
      <c r="D436" s="50"/>
    </row>
    <row r="437" spans="2:4">
      <c r="B437" s="25">
        <v>42064</v>
      </c>
      <c r="C437" s="50">
        <v>8809</v>
      </c>
      <c r="D437" s="50"/>
    </row>
    <row r="438" spans="2:4">
      <c r="B438" s="25">
        <v>42095</v>
      </c>
      <c r="C438" s="50">
        <v>8834</v>
      </c>
      <c r="D438" s="50"/>
    </row>
    <row r="439" spans="2:4">
      <c r="B439" s="25">
        <v>42125</v>
      </c>
      <c r="C439" s="50">
        <v>8880</v>
      </c>
      <c r="D439" s="50"/>
    </row>
    <row r="440" spans="2:4">
      <c r="B440" s="25">
        <v>42156</v>
      </c>
      <c r="C440" s="50">
        <v>8906</v>
      </c>
      <c r="D440" s="50"/>
    </row>
    <row r="441" spans="2:4">
      <c r="B441" s="25">
        <v>42186</v>
      </c>
      <c r="C441" s="50">
        <v>8945</v>
      </c>
      <c r="D441" s="50"/>
    </row>
    <row r="442" spans="2:4">
      <c r="B442" s="25">
        <v>42217</v>
      </c>
      <c r="C442" s="50">
        <v>9112</v>
      </c>
      <c r="D442" s="50"/>
    </row>
    <row r="443" spans="2:4">
      <c r="B443" s="25">
        <v>42248</v>
      </c>
      <c r="C443" s="50">
        <v>9089</v>
      </c>
      <c r="D443" s="50"/>
    </row>
    <row r="444" spans="2:4">
      <c r="B444" s="25">
        <v>42278</v>
      </c>
      <c r="C444" s="50">
        <v>9155</v>
      </c>
      <c r="D444" s="50">
        <v>9172.0844220944582</v>
      </c>
    </row>
    <row r="445" spans="2:4">
      <c r="B445" s="25">
        <v>42309</v>
      </c>
      <c r="C445" s="50">
        <v>9171</v>
      </c>
      <c r="D445" s="50">
        <v>9114.8655466282034</v>
      </c>
    </row>
    <row r="446" spans="2:4">
      <c r="B446" s="25">
        <v>42339</v>
      </c>
      <c r="C446" s="50">
        <v>9019</v>
      </c>
      <c r="D446" s="50">
        <v>8966.4089652820112</v>
      </c>
    </row>
    <row r="447" spans="2:4">
      <c r="B447" s="25">
        <v>42370</v>
      </c>
      <c r="C447" s="50"/>
      <c r="D447" s="50">
        <v>8824.7072040274306</v>
      </c>
    </row>
    <row r="448" spans="2:4">
      <c r="B448" s="25">
        <v>42401</v>
      </c>
      <c r="C448" s="50"/>
      <c r="D448" s="50">
        <v>9085.6078108424499</v>
      </c>
    </row>
    <row r="449" spans="2:4">
      <c r="B449" s="25">
        <v>42430</v>
      </c>
      <c r="C449" s="50"/>
      <c r="D449" s="50">
        <v>9198.9849723469761</v>
      </c>
    </row>
    <row r="450" spans="2:4">
      <c r="B450" s="25">
        <v>42461</v>
      </c>
      <c r="C450" s="50"/>
      <c r="D450" s="50">
        <v>8989.7408336822482</v>
      </c>
    </row>
    <row r="451" spans="2:4">
      <c r="B451" s="25">
        <v>42491</v>
      </c>
      <c r="C451" s="50"/>
      <c r="D451" s="50">
        <v>9145.4207693120679</v>
      </c>
    </row>
    <row r="452" spans="2:4">
      <c r="B452" s="25">
        <v>42522</v>
      </c>
      <c r="C452" s="50"/>
      <c r="D452" s="50">
        <v>9253.4714442834538</v>
      </c>
    </row>
    <row r="453" spans="2:4">
      <c r="B453" s="25">
        <v>42552</v>
      </c>
      <c r="C453" s="50"/>
      <c r="D453" s="50">
        <v>9328.5409813899678</v>
      </c>
    </row>
    <row r="454" spans="2:4">
      <c r="B454" s="25">
        <v>42583</v>
      </c>
      <c r="C454" s="50"/>
      <c r="D454" s="50">
        <v>9309.7405492816979</v>
      </c>
    </row>
    <row r="455" spans="2:4">
      <c r="B455" s="25">
        <v>42614</v>
      </c>
      <c r="C455" s="50"/>
      <c r="D455" s="50">
        <v>9436.9417450757446</v>
      </c>
    </row>
    <row r="456" spans="2:4">
      <c r="B456" s="25">
        <v>42644</v>
      </c>
      <c r="C456" s="50"/>
      <c r="D456" s="50">
        <v>9332.3334150386872</v>
      </c>
    </row>
    <row r="457" spans="2:4">
      <c r="B457" s="25">
        <v>42675</v>
      </c>
      <c r="C457" s="50"/>
      <c r="D457" s="50">
        <v>9229.7832882056682</v>
      </c>
    </row>
    <row r="458" spans="2:4">
      <c r="B458" s="25">
        <v>42705</v>
      </c>
      <c r="C458" s="50"/>
      <c r="D458" s="50">
        <v>9089.2537979768895</v>
      </c>
    </row>
    <row r="459" spans="2:4">
      <c r="B459" s="25">
        <v>42736</v>
      </c>
      <c r="C459" s="50"/>
      <c r="D459" s="50">
        <v>9026.611821194907</v>
      </c>
    </row>
    <row r="460" spans="2:4">
      <c r="B460" s="25">
        <v>42767</v>
      </c>
      <c r="C460" s="50"/>
      <c r="D460" s="50">
        <v>9241.6885290320442</v>
      </c>
    </row>
    <row r="461" spans="2:4">
      <c r="B461" s="25">
        <v>42795</v>
      </c>
      <c r="C461" s="50"/>
      <c r="D461" s="50">
        <v>9325.8903721657225</v>
      </c>
    </row>
    <row r="462" spans="2:4">
      <c r="B462" s="25">
        <v>42826</v>
      </c>
      <c r="C462" s="50"/>
      <c r="D462" s="50">
        <v>9154.3009957029208</v>
      </c>
    </row>
    <row r="463" spans="2:4">
      <c r="B463" s="25">
        <v>42856</v>
      </c>
      <c r="C463" s="50"/>
      <c r="D463" s="50">
        <v>9206.1555477455768</v>
      </c>
    </row>
    <row r="464" spans="2:4">
      <c r="B464" s="25">
        <v>42887</v>
      </c>
      <c r="C464" s="50"/>
      <c r="D464" s="50">
        <v>9359.6231863745452</v>
      </c>
    </row>
    <row r="465" spans="2:4">
      <c r="B465" s="25">
        <v>42917</v>
      </c>
      <c r="C465" s="50"/>
      <c r="D465" s="50">
        <v>9479.064357100644</v>
      </c>
    </row>
    <row r="466" spans="2:4">
      <c r="B466" s="25">
        <v>42948</v>
      </c>
      <c r="C466" s="50"/>
      <c r="D466" s="50">
        <v>9490.0312779561464</v>
      </c>
    </row>
    <row r="467" spans="2:4">
      <c r="B467" s="25">
        <v>42979</v>
      </c>
      <c r="C467" s="50"/>
      <c r="D467" s="50">
        <v>9626.663215038152</v>
      </c>
    </row>
    <row r="468" spans="2:4">
      <c r="B468" s="25">
        <v>43009</v>
      </c>
      <c r="C468" s="50"/>
      <c r="D468" s="50">
        <v>9504.8170856182005</v>
      </c>
    </row>
    <row r="469" spans="2:4">
      <c r="B469" s="25">
        <v>43040</v>
      </c>
      <c r="C469" s="50"/>
      <c r="D469" s="50">
        <v>9387.7662195805533</v>
      </c>
    </row>
    <row r="470" spans="2:4">
      <c r="B470" s="25">
        <v>43070</v>
      </c>
      <c r="C470" s="50"/>
      <c r="D470" s="50">
        <v>9236.2728135115212</v>
      </c>
    </row>
    <row r="471" spans="2:4">
      <c r="B471" s="25">
        <v>43101</v>
      </c>
      <c r="C471" s="50"/>
      <c r="D471" s="50">
        <v>9200.2750708995663</v>
      </c>
    </row>
    <row r="472" spans="2:4">
      <c r="B472" s="25">
        <v>43132</v>
      </c>
      <c r="C472" s="50"/>
      <c r="D472" s="50">
        <v>9484.3330877481912</v>
      </c>
    </row>
    <row r="473" spans="2:4">
      <c r="B473" s="25">
        <v>43160</v>
      </c>
      <c r="C473" s="50"/>
      <c r="D473" s="50">
        <v>9540.2845759384018</v>
      </c>
    </row>
    <row r="474" spans="2:4">
      <c r="B474" s="25">
        <v>43191</v>
      </c>
      <c r="C474" s="50"/>
      <c r="D474" s="50">
        <v>9358.8737576497806</v>
      </c>
    </row>
    <row r="475" spans="2:4">
      <c r="B475" s="25">
        <v>43221</v>
      </c>
      <c r="C475" s="50"/>
      <c r="D475" s="50">
        <v>9442.1835123342826</v>
      </c>
    </row>
    <row r="476" spans="2:4">
      <c r="B476" s="25">
        <v>43252</v>
      </c>
      <c r="C476" s="50"/>
      <c r="D476" s="50">
        <v>9556.7414619079718</v>
      </c>
    </row>
    <row r="477" spans="2:4">
      <c r="B477" s="25">
        <v>43282</v>
      </c>
      <c r="C477" s="50"/>
      <c r="D477" s="50">
        <v>9664.2780290157552</v>
      </c>
    </row>
    <row r="478" spans="2:4">
      <c r="B478" s="25">
        <v>43313</v>
      </c>
      <c r="C478" s="50"/>
      <c r="D478" s="50">
        <v>9662.055144437405</v>
      </c>
    </row>
    <row r="479" spans="2:4">
      <c r="B479" s="25">
        <v>43344</v>
      </c>
      <c r="C479" s="50"/>
      <c r="D479" s="50">
        <v>9729.1074588404754</v>
      </c>
    </row>
    <row r="480" spans="2:4">
      <c r="B480" s="25">
        <v>43374</v>
      </c>
      <c r="C480" s="50"/>
      <c r="D480" s="50">
        <v>9586.6605775394855</v>
      </c>
    </row>
    <row r="481" spans="2:4">
      <c r="B481" s="25">
        <v>43405</v>
      </c>
      <c r="C481" s="50"/>
      <c r="D481" s="50">
        <v>9459.6673180621692</v>
      </c>
    </row>
    <row r="482" spans="2:4">
      <c r="B482" s="25">
        <v>43435</v>
      </c>
      <c r="C482" s="50"/>
      <c r="D482" s="50">
        <v>9336.1359067533613</v>
      </c>
    </row>
    <row r="483" spans="2:4">
      <c r="B483" s="25">
        <v>43466</v>
      </c>
      <c r="C483" s="50"/>
      <c r="D483" s="50">
        <v>9313.9002703285732</v>
      </c>
    </row>
    <row r="484" spans="2:4">
      <c r="B484" s="25">
        <v>43497</v>
      </c>
      <c r="C484" s="50"/>
      <c r="D484" s="50">
        <v>9531.6806636756301</v>
      </c>
    </row>
    <row r="485" spans="2:4">
      <c r="B485" s="25">
        <v>43525</v>
      </c>
      <c r="C485" s="50"/>
      <c r="D485" s="50">
        <v>9582.805136689105</v>
      </c>
    </row>
    <row r="486" spans="2:4">
      <c r="B486" s="25">
        <v>43556</v>
      </c>
      <c r="C486" s="50"/>
      <c r="D486" s="50">
        <v>9383.5044074293364</v>
      </c>
    </row>
    <row r="487" spans="2:4">
      <c r="B487" s="25">
        <v>43586</v>
      </c>
      <c r="C487" s="50"/>
      <c r="D487" s="50">
        <v>9485.3483514450563</v>
      </c>
    </row>
    <row r="488" spans="2:4">
      <c r="B488" s="25">
        <v>43617</v>
      </c>
      <c r="C488" s="50"/>
      <c r="D488" s="50">
        <v>9593.7281410002142</v>
      </c>
    </row>
    <row r="489" spans="2:4">
      <c r="B489" s="25">
        <v>43647</v>
      </c>
      <c r="C489" s="50"/>
      <c r="D489" s="50">
        <v>9710.8659792864873</v>
      </c>
    </row>
    <row r="490" spans="2:4">
      <c r="B490" s="25">
        <v>43678</v>
      </c>
      <c r="C490" s="50"/>
      <c r="D490" s="50">
        <v>9725.731959472716</v>
      </c>
    </row>
    <row r="491" spans="2:4">
      <c r="B491" s="25">
        <v>43709</v>
      </c>
      <c r="C491" s="50"/>
      <c r="D491" s="50">
        <v>9785.1758479439923</v>
      </c>
    </row>
    <row r="492" spans="2:4">
      <c r="B492" s="25">
        <v>43739</v>
      </c>
      <c r="C492" s="50"/>
      <c r="D492" s="50">
        <v>9625.4576337460512</v>
      </c>
    </row>
    <row r="493" spans="2:4">
      <c r="B493" s="25">
        <v>43770</v>
      </c>
      <c r="C493" s="50"/>
      <c r="D493" s="50">
        <v>9493.9365981797473</v>
      </c>
    </row>
    <row r="494" spans="2:4">
      <c r="B494" s="25">
        <v>43800</v>
      </c>
      <c r="C494" s="50"/>
      <c r="D494" s="50">
        <v>9367.516651447484</v>
      </c>
    </row>
    <row r="495" spans="2:4">
      <c r="B495" s="25">
        <v>43831</v>
      </c>
      <c r="C495" s="50"/>
      <c r="D495" s="50">
        <v>9321.5073476231482</v>
      </c>
    </row>
    <row r="496" spans="2:4">
      <c r="B496" s="25">
        <v>43862</v>
      </c>
      <c r="C496" s="50"/>
      <c r="D496" s="50">
        <v>9512.7313340400451</v>
      </c>
    </row>
    <row r="497" spans="2:4">
      <c r="B497" s="25">
        <v>43891</v>
      </c>
      <c r="C497" s="50"/>
      <c r="D497" s="50">
        <v>9579.1452513407821</v>
      </c>
    </row>
    <row r="498" spans="2:4">
      <c r="B498" s="25">
        <v>43922</v>
      </c>
      <c r="C498" s="50"/>
      <c r="D498" s="50">
        <v>9397.7148388011137</v>
      </c>
    </row>
    <row r="499" spans="2:4">
      <c r="B499" s="25">
        <v>43952</v>
      </c>
      <c r="C499" s="50"/>
      <c r="D499" s="50">
        <v>9498.8518934962376</v>
      </c>
    </row>
    <row r="500" spans="2:4">
      <c r="B500" s="25">
        <v>43983</v>
      </c>
      <c r="C500" s="50"/>
      <c r="D500" s="50">
        <v>9612.6497342101538</v>
      </c>
    </row>
    <row r="501" spans="2:4">
      <c r="B501" s="25">
        <v>44013</v>
      </c>
      <c r="C501" s="50"/>
      <c r="D501" s="50">
        <v>9718.8866234867583</v>
      </c>
    </row>
    <row r="502" spans="2:4">
      <c r="B502" s="25">
        <v>44044</v>
      </c>
      <c r="C502" s="50"/>
      <c r="D502" s="50">
        <v>9733.3533403508427</v>
      </c>
    </row>
    <row r="503" spans="2:4">
      <c r="B503" s="25">
        <v>44075</v>
      </c>
      <c r="C503" s="50"/>
      <c r="D503" s="50">
        <v>9794.6321781059305</v>
      </c>
    </row>
    <row r="504" spans="2:4">
      <c r="B504" s="25">
        <v>44105</v>
      </c>
      <c r="C504" s="50"/>
      <c r="D504" s="50">
        <v>9640.6125175476263</v>
      </c>
    </row>
    <row r="505" spans="2:4">
      <c r="B505" s="25">
        <v>44136</v>
      </c>
      <c r="C505" s="50"/>
      <c r="D505" s="50">
        <v>9509.3932991453985</v>
      </c>
    </row>
    <row r="506" spans="2:4">
      <c r="B506" s="25">
        <v>44166</v>
      </c>
      <c r="C506" s="50"/>
      <c r="D506" s="50">
        <v>9365.3086206341159</v>
      </c>
    </row>
    <row r="507" spans="2:4">
      <c r="B507" s="25">
        <v>44197</v>
      </c>
      <c r="C507" s="50"/>
      <c r="D507" s="50">
        <v>9345.1319770124428</v>
      </c>
    </row>
    <row r="508" spans="2:4">
      <c r="B508" s="25">
        <v>44228</v>
      </c>
      <c r="C508" s="50"/>
      <c r="D508" s="50">
        <v>9581.0698876042516</v>
      </c>
    </row>
    <row r="509" spans="2:4">
      <c r="B509" s="25">
        <v>44256</v>
      </c>
      <c r="C509" s="50"/>
      <c r="D509" s="50">
        <v>9660.2549731386498</v>
      </c>
    </row>
    <row r="510" spans="2:4">
      <c r="B510" s="25">
        <v>44287</v>
      </c>
      <c r="C510" s="50"/>
      <c r="D510" s="50">
        <v>9466.50578157374</v>
      </c>
    </row>
    <row r="511" spans="2:4">
      <c r="B511" s="25">
        <v>44317</v>
      </c>
      <c r="C511" s="50"/>
      <c r="D511" s="50">
        <v>9560.5036547891505</v>
      </c>
    </row>
    <row r="512" spans="2:4">
      <c r="B512" s="25">
        <v>44348</v>
      </c>
      <c r="C512" s="50"/>
      <c r="D512" s="50">
        <v>9669.3052768018169</v>
      </c>
    </row>
    <row r="513" spans="2:4">
      <c r="B513" s="25">
        <v>44378</v>
      </c>
      <c r="C513" s="50"/>
      <c r="D513" s="50">
        <v>9780.0585569843806</v>
      </c>
    </row>
    <row r="514" spans="2:4">
      <c r="B514" s="25">
        <v>44409</v>
      </c>
      <c r="C514" s="50"/>
      <c r="D514" s="50">
        <v>9790.4257934835714</v>
      </c>
    </row>
    <row r="515" spans="2:4">
      <c r="B515" s="25">
        <v>44440</v>
      </c>
      <c r="C515" s="50"/>
      <c r="D515" s="50">
        <v>9865.4952706307067</v>
      </c>
    </row>
    <row r="516" spans="2:4">
      <c r="B516" s="25">
        <v>44470</v>
      </c>
      <c r="C516" s="50"/>
      <c r="D516" s="50">
        <v>9722.6547683909721</v>
      </c>
    </row>
    <row r="517" spans="2:4">
      <c r="B517" s="25">
        <v>44501</v>
      </c>
      <c r="C517" s="50"/>
      <c r="D517" s="50">
        <v>9601.0806312335972</v>
      </c>
    </row>
    <row r="518" spans="2:4">
      <c r="B518" s="25">
        <v>44531</v>
      </c>
      <c r="C518" s="50"/>
      <c r="D518" s="50">
        <v>9478.0759559302969</v>
      </c>
    </row>
    <row r="519" spans="2:4">
      <c r="B519" s="25">
        <v>44562</v>
      </c>
      <c r="C519" s="50"/>
      <c r="D519" s="50">
        <v>9464.4012387607363</v>
      </c>
    </row>
    <row r="520" spans="2:4">
      <c r="B520" s="25">
        <v>44593</v>
      </c>
      <c r="C520" s="50"/>
      <c r="D520" s="50">
        <v>9699.0330574029977</v>
      </c>
    </row>
    <row r="521" spans="2:4">
      <c r="B521" s="25">
        <v>44621</v>
      </c>
      <c r="C521" s="50"/>
      <c r="D521" s="50">
        <v>9773.7892380269095</v>
      </c>
    </row>
    <row r="522" spans="2:4">
      <c r="B522" s="25">
        <v>44652</v>
      </c>
      <c r="C522" s="50"/>
      <c r="D522" s="50">
        <v>9557.1521600223441</v>
      </c>
    </row>
    <row r="523" spans="2:4">
      <c r="B523" s="25">
        <v>44682</v>
      </c>
      <c r="C523" s="50"/>
      <c r="D523" s="50">
        <v>9634.0859776406578</v>
      </c>
    </row>
    <row r="524" spans="2:4">
      <c r="B524" s="25">
        <v>44713</v>
      </c>
      <c r="C524" s="50"/>
      <c r="D524" s="50">
        <v>9758.851670429136</v>
      </c>
    </row>
    <row r="525" spans="2:4">
      <c r="B525" s="25">
        <v>44773</v>
      </c>
      <c r="C525" s="50"/>
      <c r="D525" s="50">
        <v>9871.4534669987115</v>
      </c>
    </row>
    <row r="526" spans="2:4">
      <c r="B526" s="25">
        <v>44804</v>
      </c>
      <c r="C526" s="50"/>
      <c r="D526" s="50">
        <v>9878.446131002609</v>
      </c>
    </row>
    <row r="527" spans="2:4">
      <c r="B527" s="25">
        <v>44834</v>
      </c>
      <c r="C527" s="50"/>
      <c r="D527" s="50">
        <v>9946.8455837981037</v>
      </c>
    </row>
    <row r="528" spans="2:4">
      <c r="B528" s="25">
        <v>44865</v>
      </c>
      <c r="C528" s="50"/>
      <c r="D528" s="50">
        <v>9793.4300587726029</v>
      </c>
    </row>
    <row r="529" spans="2:4">
      <c r="B529" s="25">
        <v>44895</v>
      </c>
      <c r="C529" s="50"/>
      <c r="D529" s="50">
        <v>9677.9462346709242</v>
      </c>
    </row>
    <row r="530" spans="2:4">
      <c r="B530" s="25">
        <v>44926</v>
      </c>
      <c r="C530" s="50"/>
      <c r="D530" s="50">
        <v>9553.4039197319071</v>
      </c>
    </row>
    <row r="531" spans="2:4">
      <c r="B531" s="25">
        <v>44957</v>
      </c>
      <c r="C531" s="50"/>
      <c r="D531" s="50">
        <v>9539.7751246706503</v>
      </c>
    </row>
    <row r="532" spans="2:4">
      <c r="B532" s="25">
        <v>44985</v>
      </c>
      <c r="C532" s="50"/>
      <c r="D532" s="50">
        <v>9782.5038124193379</v>
      </c>
    </row>
    <row r="533" spans="2:4">
      <c r="B533" s="25">
        <v>45016</v>
      </c>
      <c r="C533" s="50"/>
      <c r="D533" s="50">
        <v>9857.8002413896029</v>
      </c>
    </row>
    <row r="534" spans="2:4">
      <c r="B534" s="25">
        <v>45046</v>
      </c>
      <c r="C534" s="50"/>
      <c r="D534" s="50">
        <v>9651.4171606285672</v>
      </c>
    </row>
    <row r="535" spans="2:4">
      <c r="B535" s="25">
        <v>45077</v>
      </c>
      <c r="C535" s="50"/>
      <c r="D535" s="50">
        <v>9735.6163144077836</v>
      </c>
    </row>
    <row r="536" spans="2:4">
      <c r="B536" s="25">
        <v>45107</v>
      </c>
      <c r="C536" s="50"/>
      <c r="D536" s="50">
        <v>9854.9099518614821</v>
      </c>
    </row>
    <row r="537" spans="2:4">
      <c r="B537" s="25">
        <v>45138</v>
      </c>
      <c r="C537" s="50"/>
      <c r="D537" s="50">
        <v>9965.7941003932647</v>
      </c>
    </row>
    <row r="538" spans="2:4">
      <c r="B538" s="25">
        <v>45169</v>
      </c>
      <c r="C538" s="50"/>
      <c r="D538" s="50">
        <v>9964.9264794355331</v>
      </c>
    </row>
    <row r="539" spans="2:4">
      <c r="B539" s="25">
        <v>45199</v>
      </c>
      <c r="C539" s="50"/>
      <c r="D539" s="50">
        <v>10034.781320118114</v>
      </c>
    </row>
    <row r="540" spans="2:4">
      <c r="B540" s="25">
        <v>45230</v>
      </c>
      <c r="C540" s="50"/>
      <c r="D540" s="50">
        <v>9874.3977773260049</v>
      </c>
    </row>
    <row r="541" spans="2:4">
      <c r="B541" s="25">
        <v>45260</v>
      </c>
      <c r="C541" s="50"/>
      <c r="D541" s="50">
        <v>9746.943972069088</v>
      </c>
    </row>
    <row r="542" spans="2:4">
      <c r="B542" s="25">
        <v>45291</v>
      </c>
      <c r="C542" s="50"/>
      <c r="D542" s="50">
        <v>9612.4079913927526</v>
      </c>
    </row>
    <row r="543" spans="2:4">
      <c r="B543" s="25">
        <v>45322</v>
      </c>
      <c r="C543" s="50"/>
      <c r="D543" s="50">
        <v>9587.2359704582814</v>
      </c>
    </row>
    <row r="544" spans="2:4">
      <c r="B544" s="25">
        <v>45351</v>
      </c>
      <c r="C544" s="50"/>
      <c r="D544" s="50">
        <v>9759.4087365699379</v>
      </c>
    </row>
    <row r="545" spans="2:4">
      <c r="B545" s="25">
        <v>45382</v>
      </c>
      <c r="C545" s="50"/>
      <c r="D545" s="50">
        <v>9835.8477701285265</v>
      </c>
    </row>
    <row r="546" spans="2:4">
      <c r="B546" s="25">
        <v>45412</v>
      </c>
      <c r="C546" s="50"/>
      <c r="D546" s="50">
        <v>9665.9098616274005</v>
      </c>
    </row>
    <row r="547" spans="2:4">
      <c r="B547" s="25">
        <v>45443</v>
      </c>
      <c r="C547" s="50"/>
      <c r="D547" s="50">
        <v>9765.2665547323086</v>
      </c>
    </row>
    <row r="548" spans="2:4">
      <c r="B548" s="25">
        <v>45473</v>
      </c>
      <c r="C548" s="50"/>
      <c r="D548" s="50">
        <v>9891.1750201638806</v>
      </c>
    </row>
    <row r="549" spans="2:4">
      <c r="B549" s="25">
        <v>45504</v>
      </c>
      <c r="C549" s="50"/>
      <c r="D549" s="50">
        <v>10007.756242452277</v>
      </c>
    </row>
    <row r="550" spans="2:4">
      <c r="B550" s="25">
        <v>45535</v>
      </c>
      <c r="C550" s="50"/>
      <c r="D550" s="50">
        <v>10019.393438380392</v>
      </c>
    </row>
    <row r="551" spans="2:4">
      <c r="B551" s="25">
        <v>45565</v>
      </c>
      <c r="C551" s="50"/>
      <c r="D551" s="50">
        <v>10087.626690058805</v>
      </c>
    </row>
    <row r="552" spans="2:4">
      <c r="B552" s="25">
        <v>45596</v>
      </c>
      <c r="C552" s="50"/>
      <c r="D552" s="50">
        <v>9933.9071318003607</v>
      </c>
    </row>
    <row r="553" spans="2:4">
      <c r="B553" s="25">
        <v>45626</v>
      </c>
      <c r="C553" s="50"/>
      <c r="D553" s="50">
        <v>9802.2701838769826</v>
      </c>
    </row>
    <row r="554" spans="2:4">
      <c r="B554" s="25">
        <v>45657</v>
      </c>
      <c r="C554" s="50"/>
      <c r="D554" s="50">
        <v>9665.0552353006515</v>
      </c>
    </row>
    <row r="555" spans="2:4">
      <c r="B555" s="25">
        <v>45688</v>
      </c>
      <c r="C555" s="50"/>
      <c r="D555" s="50">
        <v>9642.2712737713155</v>
      </c>
    </row>
    <row r="556" spans="2:4">
      <c r="B556" s="147">
        <v>45716</v>
      </c>
      <c r="C556" s="50"/>
      <c r="D556" s="50">
        <v>9868.2449479658426</v>
      </c>
    </row>
    <row r="557" spans="2:4">
      <c r="B557" s="25">
        <v>45747</v>
      </c>
      <c r="C557" s="50"/>
      <c r="D557" s="50">
        <v>9934.397016681065</v>
      </c>
    </row>
    <row r="558" spans="2:4">
      <c r="B558" s="25">
        <v>45777</v>
      </c>
      <c r="C558" s="50"/>
      <c r="D558" s="50">
        <v>9720.6217091391227</v>
      </c>
    </row>
    <row r="559" spans="2:4">
      <c r="B559" s="25">
        <v>45808</v>
      </c>
      <c r="C559" s="50"/>
      <c r="D559" s="50">
        <v>9800.7009268367947</v>
      </c>
    </row>
    <row r="560" spans="2:4">
      <c r="B560" s="25">
        <v>45838</v>
      </c>
      <c r="C560" s="50"/>
      <c r="D560" s="50">
        <v>9914.0303563564848</v>
      </c>
    </row>
  </sheetData>
  <hyperlinks>
    <hyperlink ref="A1" location="Contents!A1" display="Back to Contents"/>
  </hyperlinks>
  <pageMargins left="0.70866141732283472" right="0.70866141732283472" top="0.74803149606299213" bottom="0.74803149606299213"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sheetPr codeName="Sheet41"/>
  <dimension ref="A1:A6"/>
  <sheetViews>
    <sheetView showGridLines="0" workbookViewId="0"/>
  </sheetViews>
  <sheetFormatPr defaultRowHeight="12.75"/>
  <sheetData>
    <row r="1" spans="1:1">
      <c r="A1" s="41" t="s">
        <v>112</v>
      </c>
    </row>
    <row r="2" spans="1:1">
      <c r="A2" s="65" t="s">
        <v>73</v>
      </c>
    </row>
    <row r="6" spans="1:1">
      <c r="A6" s="65" t="s">
        <v>79</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0" orientation="landscape" r:id="rId1"/>
  <rowBreaks count="1" manualBreakCount="1">
    <brk id="31" max="16383" man="1"/>
  </rowBreaks>
  <drawing r:id="rId2"/>
</worksheet>
</file>

<file path=xl/worksheets/sheet41.xml><?xml version="1.0" encoding="utf-8"?>
<worksheet xmlns="http://schemas.openxmlformats.org/spreadsheetml/2006/main" xmlns:r="http://schemas.openxmlformats.org/officeDocument/2006/relationships">
  <sheetPr codeName="Sheet42"/>
  <dimension ref="A1:A6"/>
  <sheetViews>
    <sheetView showGridLines="0" workbookViewId="0"/>
  </sheetViews>
  <sheetFormatPr defaultRowHeight="12.75"/>
  <sheetData>
    <row r="1" spans="1:1">
      <c r="A1" s="41" t="s">
        <v>112</v>
      </c>
    </row>
    <row r="2" spans="1:1">
      <c r="A2" s="65" t="s">
        <v>73</v>
      </c>
    </row>
    <row r="6" spans="1:1">
      <c r="A6" s="65" t="s">
        <v>79</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0" orientation="landscape" r:id="rId1"/>
  <rowBreaks count="1" manualBreakCount="1">
    <brk id="31" max="16383" man="1"/>
  </rowBreaks>
  <drawing r:id="rId2"/>
</worksheet>
</file>

<file path=xl/worksheets/sheet42.xml><?xml version="1.0" encoding="utf-8"?>
<worksheet xmlns="http://schemas.openxmlformats.org/spreadsheetml/2006/main" xmlns:r="http://schemas.openxmlformats.org/officeDocument/2006/relationships">
  <sheetPr codeName="Sheet43"/>
  <dimension ref="A1:A6"/>
  <sheetViews>
    <sheetView showGridLines="0" workbookViewId="0"/>
  </sheetViews>
  <sheetFormatPr defaultRowHeight="12.75"/>
  <sheetData>
    <row r="1" spans="1:1">
      <c r="A1" s="41" t="s">
        <v>112</v>
      </c>
    </row>
    <row r="2" spans="1:1">
      <c r="A2" s="65" t="s">
        <v>73</v>
      </c>
    </row>
    <row r="6" spans="1:1">
      <c r="A6" s="65" t="s">
        <v>79</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0" orientation="landscape" r:id="rId1"/>
  <rowBreaks count="1" manualBreakCount="1">
    <brk id="31" max="16383" man="1"/>
  </rowBreaks>
  <drawing r:id="rId2"/>
</worksheet>
</file>

<file path=xl/worksheets/sheet43.xml><?xml version="1.0" encoding="utf-8"?>
<worksheet xmlns="http://schemas.openxmlformats.org/spreadsheetml/2006/main" xmlns:r="http://schemas.openxmlformats.org/officeDocument/2006/relationships">
  <sheetPr codeName="Sheet44"/>
  <dimension ref="A1:A6"/>
  <sheetViews>
    <sheetView showGridLines="0" workbookViewId="0"/>
  </sheetViews>
  <sheetFormatPr defaultRowHeight="12.75"/>
  <sheetData>
    <row r="1" spans="1:1">
      <c r="A1" s="41" t="s">
        <v>112</v>
      </c>
    </row>
    <row r="2" spans="1:1">
      <c r="A2" s="65" t="s">
        <v>73</v>
      </c>
    </row>
    <row r="6" spans="1:1">
      <c r="A6" s="65" t="s">
        <v>79</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0" orientation="landscape" r:id="rId1"/>
  <rowBreaks count="1" manualBreakCount="1">
    <brk id="31" max="16383" man="1"/>
  </rowBreaks>
  <drawing r:id="rId2"/>
</worksheet>
</file>

<file path=xl/worksheets/sheet44.xml><?xml version="1.0" encoding="utf-8"?>
<worksheet xmlns="http://schemas.openxmlformats.org/spreadsheetml/2006/main" xmlns:r="http://schemas.openxmlformats.org/officeDocument/2006/relationships">
  <sheetPr codeName="Sheet45"/>
  <dimension ref="A1:A6"/>
  <sheetViews>
    <sheetView showGridLines="0" topLeftCell="A25" workbookViewId="0"/>
  </sheetViews>
  <sheetFormatPr defaultRowHeight="12.75"/>
  <sheetData>
    <row r="1" spans="1:1">
      <c r="A1" s="41" t="s">
        <v>112</v>
      </c>
    </row>
    <row r="2" spans="1:1">
      <c r="A2" s="65" t="s">
        <v>73</v>
      </c>
    </row>
    <row r="6" spans="1:1">
      <c r="A6" s="65" t="s">
        <v>79</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0" orientation="landscape" r:id="rId1"/>
  <rowBreaks count="1" manualBreakCount="1">
    <brk id="31" max="16383" man="1"/>
  </rowBreaks>
  <drawing r:id="rId2"/>
</worksheet>
</file>

<file path=xl/worksheets/sheet45.xml><?xml version="1.0" encoding="utf-8"?>
<worksheet xmlns="http://schemas.openxmlformats.org/spreadsheetml/2006/main" xmlns:r="http://schemas.openxmlformats.org/officeDocument/2006/relationships">
  <sheetPr codeName="Sheet46"/>
  <dimension ref="B1:AB303"/>
  <sheetViews>
    <sheetView topLeftCell="A274" workbookViewId="0">
      <selection activeCell="B292" sqref="B292:B303"/>
    </sheetView>
  </sheetViews>
  <sheetFormatPr defaultRowHeight="12.75"/>
  <sheetData>
    <row r="1" spans="2:28">
      <c r="M1" s="157" t="s">
        <v>0</v>
      </c>
      <c r="N1" s="158"/>
      <c r="O1" s="158"/>
      <c r="P1" s="158"/>
      <c r="Q1" s="158"/>
      <c r="R1" s="158"/>
      <c r="S1" s="158"/>
      <c r="T1" s="158"/>
      <c r="U1" s="158"/>
      <c r="AA1" s="158" t="s">
        <v>0</v>
      </c>
      <c r="AB1" s="158"/>
    </row>
    <row r="2" spans="2:28" ht="63.75">
      <c r="B2" t="s">
        <v>11</v>
      </c>
      <c r="C2" s="16" t="s">
        <v>7</v>
      </c>
      <c r="D2" s="16" t="s">
        <v>5</v>
      </c>
      <c r="E2" s="16" t="s">
        <v>6</v>
      </c>
      <c r="F2" s="16" t="s">
        <v>16</v>
      </c>
      <c r="G2" s="16" t="s">
        <v>1</v>
      </c>
      <c r="H2" s="16" t="s">
        <v>2</v>
      </c>
      <c r="I2" s="16" t="s">
        <v>3</v>
      </c>
      <c r="J2" s="16" t="s">
        <v>43</v>
      </c>
      <c r="K2" s="16" t="s">
        <v>33</v>
      </c>
      <c r="L2" s="16" t="s">
        <v>4</v>
      </c>
      <c r="M2" s="16" t="s">
        <v>70</v>
      </c>
      <c r="N2" s="16" t="s">
        <v>5</v>
      </c>
      <c r="O2" s="16" t="s">
        <v>6</v>
      </c>
      <c r="P2" s="16" t="s">
        <v>16</v>
      </c>
      <c r="Q2" s="16" t="s">
        <v>71</v>
      </c>
      <c r="R2" s="16" t="s">
        <v>2</v>
      </c>
      <c r="S2" s="16" t="s">
        <v>3</v>
      </c>
      <c r="T2" s="16" t="s">
        <v>43</v>
      </c>
      <c r="U2" s="16" t="s">
        <v>72</v>
      </c>
      <c r="X2" s="16" t="s">
        <v>17</v>
      </c>
      <c r="Y2" s="16" t="s">
        <v>13</v>
      </c>
      <c r="Z2" s="16" t="s">
        <v>4</v>
      </c>
      <c r="AA2" s="16" t="s">
        <v>12</v>
      </c>
      <c r="AB2" s="16" t="s">
        <v>80</v>
      </c>
    </row>
    <row r="3" spans="2:28">
      <c r="B3" s="1">
        <v>36707</v>
      </c>
      <c r="C3">
        <v>160</v>
      </c>
      <c r="D3">
        <v>761</v>
      </c>
      <c r="K3">
        <f>D3+E3+G3+H3+I3</f>
        <v>761</v>
      </c>
      <c r="W3" s="1">
        <v>36678</v>
      </c>
      <c r="X3">
        <v>3</v>
      </c>
    </row>
    <row r="4" spans="2:28">
      <c r="B4" s="1">
        <v>36738</v>
      </c>
      <c r="C4">
        <v>192</v>
      </c>
      <c r="D4">
        <v>749</v>
      </c>
      <c r="E4">
        <v>1</v>
      </c>
      <c r="K4">
        <f t="shared" ref="K4:K67" si="0">D4+E4+G4+H4+I4</f>
        <v>750</v>
      </c>
      <c r="W4" s="1">
        <v>36708</v>
      </c>
    </row>
    <row r="5" spans="2:28">
      <c r="B5" s="1">
        <v>36769</v>
      </c>
      <c r="C5">
        <v>170</v>
      </c>
      <c r="D5">
        <v>854</v>
      </c>
      <c r="K5">
        <f t="shared" si="0"/>
        <v>854</v>
      </c>
      <c r="W5" s="1">
        <v>36739</v>
      </c>
    </row>
    <row r="6" spans="2:28">
      <c r="B6" s="1">
        <v>36799</v>
      </c>
      <c r="C6">
        <v>174</v>
      </c>
      <c r="D6">
        <v>718</v>
      </c>
      <c r="K6">
        <f t="shared" si="0"/>
        <v>718</v>
      </c>
      <c r="W6" s="1">
        <v>36770</v>
      </c>
      <c r="X6">
        <v>3</v>
      </c>
    </row>
    <row r="7" spans="2:28">
      <c r="B7" s="1">
        <v>36830</v>
      </c>
      <c r="C7">
        <v>171</v>
      </c>
      <c r="D7">
        <v>788</v>
      </c>
      <c r="K7">
        <f t="shared" si="0"/>
        <v>788</v>
      </c>
      <c r="W7" s="1">
        <v>36800</v>
      </c>
      <c r="X7">
        <v>1</v>
      </c>
    </row>
    <row r="8" spans="2:28">
      <c r="B8" s="1">
        <v>36860</v>
      </c>
      <c r="C8">
        <v>188</v>
      </c>
      <c r="D8">
        <v>793</v>
      </c>
      <c r="K8">
        <f t="shared" si="0"/>
        <v>793</v>
      </c>
      <c r="W8" s="1">
        <v>36831</v>
      </c>
      <c r="X8">
        <v>1</v>
      </c>
    </row>
    <row r="9" spans="2:28">
      <c r="B9" s="1">
        <v>36891</v>
      </c>
      <c r="C9">
        <v>193</v>
      </c>
      <c r="D9">
        <v>610</v>
      </c>
      <c r="K9">
        <f t="shared" si="0"/>
        <v>610</v>
      </c>
      <c r="W9" s="1">
        <v>36861</v>
      </c>
      <c r="X9">
        <v>4</v>
      </c>
    </row>
    <row r="10" spans="2:28">
      <c r="B10" s="1">
        <v>36922</v>
      </c>
      <c r="C10">
        <v>208</v>
      </c>
      <c r="D10">
        <v>535</v>
      </c>
      <c r="E10">
        <v>1</v>
      </c>
      <c r="K10">
        <f t="shared" si="0"/>
        <v>536</v>
      </c>
      <c r="W10" s="1">
        <v>36892</v>
      </c>
      <c r="X10">
        <v>4</v>
      </c>
    </row>
    <row r="11" spans="2:28">
      <c r="B11" s="1">
        <v>36950</v>
      </c>
      <c r="C11">
        <v>200</v>
      </c>
      <c r="D11">
        <v>685</v>
      </c>
      <c r="K11">
        <f t="shared" si="0"/>
        <v>685</v>
      </c>
      <c r="W11" s="1">
        <v>36923</v>
      </c>
      <c r="X11">
        <v>1</v>
      </c>
    </row>
    <row r="12" spans="2:28">
      <c r="B12" s="1">
        <v>36981</v>
      </c>
      <c r="C12">
        <v>238</v>
      </c>
      <c r="D12">
        <v>751</v>
      </c>
      <c r="K12">
        <f t="shared" si="0"/>
        <v>751</v>
      </c>
      <c r="W12" s="1">
        <v>36951</v>
      </c>
      <c r="X12">
        <v>5</v>
      </c>
    </row>
    <row r="13" spans="2:28">
      <c r="B13" s="1">
        <v>37011</v>
      </c>
      <c r="C13">
        <v>212</v>
      </c>
      <c r="D13">
        <v>549</v>
      </c>
      <c r="K13">
        <f t="shared" si="0"/>
        <v>549</v>
      </c>
      <c r="W13" s="1">
        <v>36982</v>
      </c>
      <c r="X13">
        <v>1</v>
      </c>
    </row>
    <row r="14" spans="2:28">
      <c r="B14" s="1">
        <v>37042</v>
      </c>
      <c r="C14">
        <v>231</v>
      </c>
      <c r="D14">
        <v>782</v>
      </c>
      <c r="K14">
        <f t="shared" si="0"/>
        <v>782</v>
      </c>
      <c r="W14" s="1">
        <v>37012</v>
      </c>
    </row>
    <row r="15" spans="2:28">
      <c r="B15" s="1">
        <v>37072</v>
      </c>
      <c r="C15">
        <v>201</v>
      </c>
      <c r="D15">
        <v>619</v>
      </c>
      <c r="K15">
        <f t="shared" si="0"/>
        <v>619</v>
      </c>
      <c r="W15" s="1">
        <v>37043</v>
      </c>
      <c r="X15">
        <v>6</v>
      </c>
    </row>
    <row r="16" spans="2:28">
      <c r="B16" s="1">
        <v>37103</v>
      </c>
      <c r="C16">
        <v>247</v>
      </c>
      <c r="D16">
        <v>635</v>
      </c>
      <c r="K16">
        <f t="shared" si="0"/>
        <v>635</v>
      </c>
      <c r="W16" s="1">
        <v>37073</v>
      </c>
      <c r="X16">
        <v>5</v>
      </c>
    </row>
    <row r="17" spans="2:24">
      <c r="B17" s="1">
        <v>37134</v>
      </c>
      <c r="C17">
        <v>224</v>
      </c>
      <c r="D17">
        <v>754</v>
      </c>
      <c r="K17">
        <f t="shared" si="0"/>
        <v>754</v>
      </c>
      <c r="W17" s="1">
        <v>37104</v>
      </c>
      <c r="X17">
        <v>1</v>
      </c>
    </row>
    <row r="18" spans="2:24">
      <c r="B18" s="1">
        <v>37164</v>
      </c>
      <c r="C18">
        <v>229</v>
      </c>
      <c r="D18">
        <v>582</v>
      </c>
      <c r="K18">
        <f t="shared" si="0"/>
        <v>582</v>
      </c>
      <c r="W18" s="1">
        <v>37135</v>
      </c>
      <c r="X18">
        <v>2</v>
      </c>
    </row>
    <row r="19" spans="2:24">
      <c r="B19" s="1">
        <v>37195</v>
      </c>
      <c r="C19">
        <v>247</v>
      </c>
      <c r="D19">
        <v>654</v>
      </c>
      <c r="K19">
        <f t="shared" si="0"/>
        <v>654</v>
      </c>
      <c r="W19" s="1">
        <v>37165</v>
      </c>
      <c r="X19">
        <v>5</v>
      </c>
    </row>
    <row r="20" spans="2:24">
      <c r="B20" s="1">
        <v>37225</v>
      </c>
      <c r="C20">
        <v>215</v>
      </c>
      <c r="D20">
        <v>640</v>
      </c>
      <c r="E20">
        <v>1</v>
      </c>
      <c r="K20">
        <f t="shared" si="0"/>
        <v>641</v>
      </c>
      <c r="W20" s="1">
        <v>37196</v>
      </c>
      <c r="X20">
        <v>1</v>
      </c>
    </row>
    <row r="21" spans="2:24">
      <c r="B21" s="1">
        <v>37256</v>
      </c>
      <c r="C21">
        <v>196</v>
      </c>
      <c r="D21">
        <v>553</v>
      </c>
      <c r="K21">
        <f t="shared" si="0"/>
        <v>553</v>
      </c>
      <c r="W21" s="1">
        <v>37226</v>
      </c>
      <c r="X21">
        <v>6</v>
      </c>
    </row>
    <row r="22" spans="2:24">
      <c r="B22" s="1">
        <v>37287</v>
      </c>
      <c r="C22">
        <v>253</v>
      </c>
      <c r="D22">
        <v>442</v>
      </c>
      <c r="E22">
        <v>1</v>
      </c>
      <c r="K22">
        <f t="shared" si="0"/>
        <v>443</v>
      </c>
      <c r="W22" s="1">
        <v>37257</v>
      </c>
      <c r="X22">
        <v>8</v>
      </c>
    </row>
    <row r="23" spans="2:24">
      <c r="B23" s="1">
        <v>37315</v>
      </c>
      <c r="C23">
        <v>218</v>
      </c>
      <c r="D23">
        <v>542</v>
      </c>
      <c r="E23">
        <v>1</v>
      </c>
      <c r="F23">
        <v>1</v>
      </c>
      <c r="K23">
        <f t="shared" si="0"/>
        <v>543</v>
      </c>
      <c r="W23" s="1">
        <v>37288</v>
      </c>
    </row>
    <row r="24" spans="2:24">
      <c r="B24" s="1">
        <v>37346</v>
      </c>
      <c r="C24">
        <v>212</v>
      </c>
      <c r="D24">
        <v>600</v>
      </c>
      <c r="K24">
        <f t="shared" si="0"/>
        <v>600</v>
      </c>
      <c r="W24" s="1">
        <v>37316</v>
      </c>
      <c r="X24">
        <v>4</v>
      </c>
    </row>
    <row r="25" spans="2:24">
      <c r="B25" s="1">
        <v>37376</v>
      </c>
      <c r="C25">
        <v>208</v>
      </c>
      <c r="D25">
        <v>491</v>
      </c>
      <c r="F25">
        <v>1</v>
      </c>
      <c r="K25">
        <f t="shared" si="0"/>
        <v>491</v>
      </c>
      <c r="W25" s="1">
        <v>37347</v>
      </c>
      <c r="X25">
        <v>6</v>
      </c>
    </row>
    <row r="26" spans="2:24">
      <c r="B26" s="1">
        <v>37407</v>
      </c>
      <c r="C26">
        <v>226</v>
      </c>
      <c r="D26">
        <v>552</v>
      </c>
      <c r="E26">
        <v>1</v>
      </c>
      <c r="K26">
        <f t="shared" si="0"/>
        <v>553</v>
      </c>
      <c r="W26" s="1">
        <v>37377</v>
      </c>
      <c r="X26">
        <v>2</v>
      </c>
    </row>
    <row r="27" spans="2:24">
      <c r="B27" s="1">
        <v>37437</v>
      </c>
      <c r="C27">
        <v>158</v>
      </c>
      <c r="D27">
        <v>525</v>
      </c>
      <c r="F27">
        <v>1</v>
      </c>
      <c r="K27">
        <f t="shared" si="0"/>
        <v>525</v>
      </c>
      <c r="W27" s="1">
        <v>37408</v>
      </c>
      <c r="X27">
        <v>2</v>
      </c>
    </row>
    <row r="28" spans="2:24">
      <c r="B28" s="1">
        <v>37468</v>
      </c>
      <c r="C28">
        <v>241</v>
      </c>
      <c r="D28">
        <v>509</v>
      </c>
      <c r="E28">
        <v>2641</v>
      </c>
      <c r="F28">
        <v>4</v>
      </c>
      <c r="K28">
        <f t="shared" si="0"/>
        <v>3150</v>
      </c>
      <c r="W28" s="1">
        <v>37438</v>
      </c>
      <c r="X28">
        <v>7</v>
      </c>
    </row>
    <row r="29" spans="2:24">
      <c r="B29" s="1">
        <v>37499</v>
      </c>
      <c r="C29">
        <v>142</v>
      </c>
      <c r="D29">
        <v>558</v>
      </c>
      <c r="E29">
        <v>2718</v>
      </c>
      <c r="F29">
        <v>30</v>
      </c>
      <c r="K29">
        <f t="shared" si="0"/>
        <v>3276</v>
      </c>
      <c r="W29" s="1">
        <v>37469</v>
      </c>
      <c r="X29">
        <v>2</v>
      </c>
    </row>
    <row r="30" spans="2:24">
      <c r="B30" s="1">
        <v>37529</v>
      </c>
      <c r="C30">
        <v>207</v>
      </c>
      <c r="D30">
        <v>420</v>
      </c>
      <c r="E30">
        <v>2410</v>
      </c>
      <c r="F30">
        <v>51</v>
      </c>
      <c r="K30">
        <f t="shared" si="0"/>
        <v>2830</v>
      </c>
      <c r="W30" s="1">
        <v>37500</v>
      </c>
      <c r="X30">
        <v>1</v>
      </c>
    </row>
    <row r="31" spans="2:24">
      <c r="B31" s="1">
        <v>37560</v>
      </c>
      <c r="C31">
        <v>206</v>
      </c>
      <c r="D31">
        <v>460</v>
      </c>
      <c r="E31">
        <v>2496</v>
      </c>
      <c r="F31">
        <v>96</v>
      </c>
      <c r="K31">
        <f t="shared" si="0"/>
        <v>2956</v>
      </c>
      <c r="W31" s="1">
        <v>37530</v>
      </c>
      <c r="X31">
        <v>6</v>
      </c>
    </row>
    <row r="32" spans="2:24">
      <c r="B32" s="1">
        <v>37590</v>
      </c>
      <c r="C32">
        <v>166</v>
      </c>
      <c r="D32">
        <v>418</v>
      </c>
      <c r="E32">
        <v>2391</v>
      </c>
      <c r="F32">
        <v>96</v>
      </c>
      <c r="K32">
        <f t="shared" si="0"/>
        <v>2809</v>
      </c>
      <c r="W32" s="1">
        <v>37561</v>
      </c>
      <c r="X32">
        <v>5</v>
      </c>
    </row>
    <row r="33" spans="2:24">
      <c r="B33" s="1">
        <v>37621</v>
      </c>
      <c r="C33">
        <v>179</v>
      </c>
      <c r="D33">
        <v>374</v>
      </c>
      <c r="E33">
        <v>1963</v>
      </c>
      <c r="F33">
        <v>153</v>
      </c>
      <c r="K33">
        <f t="shared" si="0"/>
        <v>2337</v>
      </c>
      <c r="W33" s="1">
        <v>37591</v>
      </c>
    </row>
    <row r="34" spans="2:24">
      <c r="B34" s="1">
        <v>37652</v>
      </c>
      <c r="C34">
        <v>167</v>
      </c>
      <c r="D34">
        <v>295</v>
      </c>
      <c r="E34">
        <v>1915</v>
      </c>
      <c r="F34">
        <v>141</v>
      </c>
      <c r="K34">
        <f t="shared" si="0"/>
        <v>2210</v>
      </c>
      <c r="W34" s="1">
        <v>37622</v>
      </c>
    </row>
    <row r="35" spans="2:24">
      <c r="B35" s="1">
        <v>37680</v>
      </c>
      <c r="C35">
        <v>163</v>
      </c>
      <c r="D35">
        <v>384</v>
      </c>
      <c r="E35">
        <v>2119</v>
      </c>
      <c r="F35">
        <v>168</v>
      </c>
      <c r="K35">
        <f t="shared" si="0"/>
        <v>2503</v>
      </c>
      <c r="W35" s="1">
        <v>37653</v>
      </c>
      <c r="X35">
        <v>2</v>
      </c>
    </row>
    <row r="36" spans="2:24">
      <c r="B36" s="1">
        <v>37711</v>
      </c>
      <c r="C36">
        <v>157</v>
      </c>
      <c r="D36">
        <v>427</v>
      </c>
      <c r="E36">
        <v>2220</v>
      </c>
      <c r="F36">
        <v>161</v>
      </c>
      <c r="K36">
        <f t="shared" si="0"/>
        <v>2647</v>
      </c>
      <c r="W36" s="1">
        <v>37681</v>
      </c>
      <c r="X36">
        <v>5</v>
      </c>
    </row>
    <row r="37" spans="2:24">
      <c r="B37" s="1">
        <v>37741</v>
      </c>
      <c r="C37">
        <v>147</v>
      </c>
      <c r="D37">
        <v>313</v>
      </c>
      <c r="E37">
        <v>2005</v>
      </c>
      <c r="F37">
        <v>200</v>
      </c>
      <c r="K37">
        <f t="shared" si="0"/>
        <v>2318</v>
      </c>
      <c r="W37" s="1">
        <v>37712</v>
      </c>
      <c r="X37">
        <v>2</v>
      </c>
    </row>
    <row r="38" spans="2:24">
      <c r="B38" s="1">
        <v>37772</v>
      </c>
      <c r="C38">
        <v>118</v>
      </c>
      <c r="D38">
        <v>489</v>
      </c>
      <c r="E38">
        <v>2611</v>
      </c>
      <c r="F38">
        <v>188</v>
      </c>
      <c r="K38">
        <f t="shared" si="0"/>
        <v>3100</v>
      </c>
      <c r="W38" s="1">
        <v>37742</v>
      </c>
      <c r="X38">
        <v>1</v>
      </c>
    </row>
    <row r="39" spans="2:24">
      <c r="B39" s="1">
        <v>37802</v>
      </c>
      <c r="C39">
        <v>124</v>
      </c>
      <c r="D39">
        <v>437</v>
      </c>
      <c r="E39">
        <v>2524</v>
      </c>
      <c r="F39">
        <v>190</v>
      </c>
      <c r="K39">
        <f t="shared" si="0"/>
        <v>2961</v>
      </c>
      <c r="W39" s="1">
        <v>37773</v>
      </c>
      <c r="X39">
        <v>2</v>
      </c>
    </row>
    <row r="40" spans="2:24">
      <c r="B40" s="1">
        <v>37833</v>
      </c>
      <c r="C40">
        <v>144</v>
      </c>
      <c r="D40">
        <v>484</v>
      </c>
      <c r="E40">
        <v>2785</v>
      </c>
      <c r="F40">
        <v>284</v>
      </c>
      <c r="K40">
        <f t="shared" si="0"/>
        <v>3269</v>
      </c>
      <c r="W40" s="1">
        <v>37803</v>
      </c>
      <c r="X40">
        <v>4</v>
      </c>
    </row>
    <row r="41" spans="2:24">
      <c r="B41" s="1">
        <v>37864</v>
      </c>
      <c r="C41">
        <v>112</v>
      </c>
      <c r="D41">
        <v>415</v>
      </c>
      <c r="E41">
        <v>2493</v>
      </c>
      <c r="F41">
        <v>226</v>
      </c>
      <c r="K41">
        <f t="shared" si="0"/>
        <v>2908</v>
      </c>
      <c r="W41" s="1">
        <v>37834</v>
      </c>
      <c r="X41">
        <v>3</v>
      </c>
    </row>
    <row r="42" spans="2:24">
      <c r="B42" s="1">
        <v>37894</v>
      </c>
      <c r="C42">
        <v>100</v>
      </c>
      <c r="D42">
        <v>440</v>
      </c>
      <c r="E42">
        <v>2626</v>
      </c>
      <c r="F42">
        <v>254</v>
      </c>
      <c r="K42">
        <f t="shared" si="0"/>
        <v>3066</v>
      </c>
      <c r="W42" s="1">
        <v>37865</v>
      </c>
      <c r="X42">
        <v>1</v>
      </c>
    </row>
    <row r="43" spans="2:24">
      <c r="B43" s="1">
        <v>37925</v>
      </c>
      <c r="C43">
        <v>123</v>
      </c>
      <c r="D43">
        <v>425</v>
      </c>
      <c r="E43">
        <v>2435</v>
      </c>
      <c r="F43">
        <v>299</v>
      </c>
      <c r="K43">
        <f t="shared" si="0"/>
        <v>2860</v>
      </c>
      <c r="W43" s="1">
        <v>37895</v>
      </c>
    </row>
    <row r="44" spans="2:24">
      <c r="B44" s="1">
        <v>37955</v>
      </c>
      <c r="C44">
        <v>102</v>
      </c>
      <c r="D44">
        <v>360</v>
      </c>
      <c r="E44">
        <v>2105</v>
      </c>
      <c r="F44">
        <v>271</v>
      </c>
      <c r="K44">
        <f t="shared" si="0"/>
        <v>2465</v>
      </c>
      <c r="W44" s="1">
        <v>37926</v>
      </c>
      <c r="X44">
        <v>2</v>
      </c>
    </row>
    <row r="45" spans="2:24">
      <c r="B45" s="1">
        <v>37986</v>
      </c>
      <c r="C45">
        <v>113</v>
      </c>
      <c r="D45">
        <v>409</v>
      </c>
      <c r="E45">
        <v>2153</v>
      </c>
      <c r="F45">
        <v>354</v>
      </c>
      <c r="K45">
        <f t="shared" si="0"/>
        <v>2562</v>
      </c>
      <c r="W45" s="1">
        <v>37956</v>
      </c>
    </row>
    <row r="46" spans="2:24">
      <c r="B46" s="1">
        <v>38017</v>
      </c>
      <c r="C46">
        <v>120</v>
      </c>
      <c r="D46">
        <v>301</v>
      </c>
      <c r="E46">
        <v>1747</v>
      </c>
      <c r="F46">
        <v>264</v>
      </c>
      <c r="K46">
        <f t="shared" si="0"/>
        <v>2048</v>
      </c>
      <c r="W46" s="1">
        <v>37987</v>
      </c>
      <c r="X46">
        <v>2</v>
      </c>
    </row>
    <row r="47" spans="2:24">
      <c r="B47" s="1">
        <v>38046</v>
      </c>
      <c r="C47">
        <v>98</v>
      </c>
      <c r="D47">
        <v>387</v>
      </c>
      <c r="E47">
        <v>2254</v>
      </c>
      <c r="F47">
        <v>296</v>
      </c>
      <c r="K47">
        <f t="shared" si="0"/>
        <v>2641</v>
      </c>
      <c r="W47" s="1">
        <v>38018</v>
      </c>
    </row>
    <row r="48" spans="2:24">
      <c r="B48" s="1">
        <v>38077</v>
      </c>
      <c r="C48">
        <v>122</v>
      </c>
      <c r="D48">
        <v>480</v>
      </c>
      <c r="E48">
        <v>2549</v>
      </c>
      <c r="F48">
        <v>365</v>
      </c>
      <c r="K48">
        <f t="shared" si="0"/>
        <v>3029</v>
      </c>
      <c r="W48" s="1">
        <v>38047</v>
      </c>
      <c r="X48">
        <v>4</v>
      </c>
    </row>
    <row r="49" spans="2:25">
      <c r="B49" s="1">
        <v>38107</v>
      </c>
      <c r="C49">
        <v>100</v>
      </c>
      <c r="D49">
        <v>367</v>
      </c>
      <c r="E49">
        <v>2110</v>
      </c>
      <c r="F49">
        <v>300</v>
      </c>
      <c r="K49">
        <f t="shared" si="0"/>
        <v>2477</v>
      </c>
      <c r="W49" s="1">
        <v>38078</v>
      </c>
      <c r="X49">
        <v>6</v>
      </c>
    </row>
    <row r="50" spans="2:25">
      <c r="B50" s="1">
        <v>38138</v>
      </c>
      <c r="C50">
        <v>101</v>
      </c>
      <c r="D50">
        <v>427</v>
      </c>
      <c r="E50">
        <v>2366</v>
      </c>
      <c r="F50">
        <v>267</v>
      </c>
      <c r="K50">
        <f t="shared" si="0"/>
        <v>2793</v>
      </c>
      <c r="W50" s="1">
        <v>38108</v>
      </c>
      <c r="X50">
        <v>1</v>
      </c>
    </row>
    <row r="51" spans="2:25">
      <c r="B51" s="1">
        <v>38168</v>
      </c>
      <c r="C51">
        <v>118</v>
      </c>
      <c r="D51">
        <v>446</v>
      </c>
      <c r="E51">
        <v>2488</v>
      </c>
      <c r="F51">
        <v>333</v>
      </c>
      <c r="K51">
        <f t="shared" si="0"/>
        <v>2934</v>
      </c>
      <c r="W51" s="1">
        <v>38139</v>
      </c>
    </row>
    <row r="52" spans="2:25">
      <c r="B52" s="1">
        <v>38199</v>
      </c>
      <c r="C52">
        <v>95</v>
      </c>
      <c r="D52">
        <v>444</v>
      </c>
      <c r="E52">
        <v>2485</v>
      </c>
      <c r="F52">
        <v>336</v>
      </c>
      <c r="K52">
        <f t="shared" si="0"/>
        <v>2929</v>
      </c>
      <c r="W52" s="1">
        <v>38169</v>
      </c>
      <c r="X52">
        <v>3</v>
      </c>
    </row>
    <row r="53" spans="2:25">
      <c r="B53" s="1">
        <v>38230</v>
      </c>
      <c r="C53">
        <v>119</v>
      </c>
      <c r="D53">
        <v>426</v>
      </c>
      <c r="E53">
        <v>2492</v>
      </c>
      <c r="F53">
        <v>352</v>
      </c>
      <c r="K53">
        <f t="shared" si="0"/>
        <v>2918</v>
      </c>
      <c r="W53" s="1">
        <v>38200</v>
      </c>
      <c r="X53">
        <v>4</v>
      </c>
    </row>
    <row r="54" spans="2:25">
      <c r="B54" s="1">
        <v>38260</v>
      </c>
      <c r="C54">
        <v>91</v>
      </c>
      <c r="D54">
        <v>434</v>
      </c>
      <c r="E54">
        <v>2586</v>
      </c>
      <c r="F54">
        <v>419</v>
      </c>
      <c r="K54">
        <f t="shared" si="0"/>
        <v>3020</v>
      </c>
      <c r="W54" s="1">
        <v>38231</v>
      </c>
      <c r="X54">
        <v>2</v>
      </c>
    </row>
    <row r="55" spans="2:25">
      <c r="B55" s="1">
        <v>38291</v>
      </c>
      <c r="C55">
        <v>80</v>
      </c>
      <c r="D55">
        <v>392</v>
      </c>
      <c r="E55">
        <v>2253</v>
      </c>
      <c r="F55">
        <v>353</v>
      </c>
      <c r="K55">
        <f t="shared" si="0"/>
        <v>2645</v>
      </c>
      <c r="W55" s="1">
        <v>38261</v>
      </c>
      <c r="X55">
        <v>2</v>
      </c>
    </row>
    <row r="56" spans="2:25">
      <c r="B56" s="1">
        <v>38321</v>
      </c>
      <c r="C56">
        <v>117</v>
      </c>
      <c r="D56">
        <v>466</v>
      </c>
      <c r="E56">
        <v>2494</v>
      </c>
      <c r="F56">
        <v>404</v>
      </c>
      <c r="K56">
        <f t="shared" si="0"/>
        <v>2960</v>
      </c>
      <c r="W56" s="1">
        <v>38292</v>
      </c>
    </row>
    <row r="57" spans="2:25">
      <c r="B57" s="1">
        <v>38352</v>
      </c>
      <c r="C57">
        <v>94</v>
      </c>
      <c r="D57">
        <v>395</v>
      </c>
      <c r="E57">
        <v>2084</v>
      </c>
      <c r="F57">
        <v>480</v>
      </c>
      <c r="K57">
        <f t="shared" si="0"/>
        <v>2479</v>
      </c>
      <c r="W57" s="1">
        <v>38322</v>
      </c>
      <c r="X57">
        <v>4</v>
      </c>
      <c r="Y57">
        <v>3</v>
      </c>
    </row>
    <row r="58" spans="2:25">
      <c r="B58" s="1">
        <v>38383</v>
      </c>
      <c r="C58">
        <v>76</v>
      </c>
      <c r="D58">
        <v>304</v>
      </c>
      <c r="E58">
        <v>1726</v>
      </c>
      <c r="F58">
        <v>330</v>
      </c>
      <c r="K58">
        <f t="shared" si="0"/>
        <v>2030</v>
      </c>
      <c r="W58" s="1">
        <v>38353</v>
      </c>
      <c r="X58">
        <v>4</v>
      </c>
      <c r="Y58">
        <v>3</v>
      </c>
    </row>
    <row r="59" spans="2:25">
      <c r="B59" s="1">
        <v>38411</v>
      </c>
      <c r="C59">
        <v>135</v>
      </c>
      <c r="D59">
        <v>446</v>
      </c>
      <c r="E59">
        <v>2382</v>
      </c>
      <c r="F59">
        <v>369</v>
      </c>
      <c r="K59">
        <f t="shared" si="0"/>
        <v>2828</v>
      </c>
      <c r="W59" s="1">
        <v>38384</v>
      </c>
      <c r="Y59">
        <v>3</v>
      </c>
    </row>
    <row r="60" spans="2:25">
      <c r="B60" s="1">
        <v>38442</v>
      </c>
      <c r="C60">
        <v>76</v>
      </c>
      <c r="D60">
        <v>484</v>
      </c>
      <c r="E60">
        <v>2382</v>
      </c>
      <c r="F60">
        <v>451</v>
      </c>
      <c r="K60">
        <f t="shared" si="0"/>
        <v>2866</v>
      </c>
      <c r="W60" s="1">
        <v>38412</v>
      </c>
      <c r="X60">
        <v>2</v>
      </c>
      <c r="Y60">
        <v>5</v>
      </c>
    </row>
    <row r="61" spans="2:25">
      <c r="B61" s="1">
        <v>38472</v>
      </c>
      <c r="C61">
        <v>82</v>
      </c>
      <c r="D61">
        <v>506</v>
      </c>
      <c r="E61">
        <v>2261</v>
      </c>
      <c r="F61">
        <v>376</v>
      </c>
      <c r="K61">
        <f t="shared" si="0"/>
        <v>2767</v>
      </c>
      <c r="W61" s="1">
        <v>38443</v>
      </c>
      <c r="Y61">
        <v>4</v>
      </c>
    </row>
    <row r="62" spans="2:25">
      <c r="B62" s="1">
        <v>38503</v>
      </c>
      <c r="C62">
        <v>108</v>
      </c>
      <c r="D62">
        <v>499</v>
      </c>
      <c r="E62">
        <v>2530</v>
      </c>
      <c r="F62">
        <v>399</v>
      </c>
      <c r="K62">
        <f t="shared" si="0"/>
        <v>3029</v>
      </c>
      <c r="W62" s="1">
        <v>38473</v>
      </c>
      <c r="X62">
        <v>1</v>
      </c>
      <c r="Y62">
        <v>1</v>
      </c>
    </row>
    <row r="63" spans="2:25">
      <c r="B63" s="1">
        <v>38533</v>
      </c>
      <c r="C63">
        <v>95</v>
      </c>
      <c r="D63">
        <v>509</v>
      </c>
      <c r="E63">
        <v>2300</v>
      </c>
      <c r="F63">
        <v>438</v>
      </c>
      <c r="K63">
        <f t="shared" si="0"/>
        <v>2809</v>
      </c>
      <c r="W63" s="1">
        <v>38504</v>
      </c>
      <c r="X63">
        <v>1</v>
      </c>
      <c r="Y63">
        <v>2</v>
      </c>
    </row>
    <row r="64" spans="2:25">
      <c r="B64" s="1">
        <v>38564</v>
      </c>
      <c r="C64">
        <v>109</v>
      </c>
      <c r="D64">
        <v>490</v>
      </c>
      <c r="E64">
        <v>2298</v>
      </c>
      <c r="F64">
        <v>365</v>
      </c>
      <c r="K64">
        <f t="shared" si="0"/>
        <v>2788</v>
      </c>
      <c r="W64" s="1">
        <v>38534</v>
      </c>
      <c r="X64">
        <v>1</v>
      </c>
      <c r="Y64">
        <v>3</v>
      </c>
    </row>
    <row r="65" spans="2:25">
      <c r="B65" s="1">
        <v>38595</v>
      </c>
      <c r="C65">
        <v>122</v>
      </c>
      <c r="D65">
        <v>521</v>
      </c>
      <c r="E65">
        <v>2528</v>
      </c>
      <c r="F65">
        <v>465</v>
      </c>
      <c r="K65">
        <f t="shared" si="0"/>
        <v>3049</v>
      </c>
      <c r="W65" s="1">
        <v>38565</v>
      </c>
      <c r="X65">
        <v>1</v>
      </c>
      <c r="Y65">
        <v>3</v>
      </c>
    </row>
    <row r="66" spans="2:25">
      <c r="B66" s="1">
        <v>38625</v>
      </c>
      <c r="C66">
        <v>72</v>
      </c>
      <c r="D66">
        <v>524</v>
      </c>
      <c r="E66">
        <v>2396</v>
      </c>
      <c r="F66">
        <v>358</v>
      </c>
      <c r="K66">
        <f t="shared" si="0"/>
        <v>2920</v>
      </c>
      <c r="W66" s="1">
        <v>38596</v>
      </c>
      <c r="Y66">
        <v>4</v>
      </c>
    </row>
    <row r="67" spans="2:25">
      <c r="B67" s="1">
        <v>38656</v>
      </c>
      <c r="C67">
        <v>108</v>
      </c>
      <c r="D67">
        <v>413</v>
      </c>
      <c r="E67">
        <v>2217</v>
      </c>
      <c r="F67">
        <v>358</v>
      </c>
      <c r="K67">
        <f t="shared" si="0"/>
        <v>2630</v>
      </c>
      <c r="W67" s="1">
        <v>38626</v>
      </c>
      <c r="X67">
        <v>1</v>
      </c>
      <c r="Y67">
        <v>2</v>
      </c>
    </row>
    <row r="68" spans="2:25">
      <c r="B68" s="1">
        <v>38686</v>
      </c>
      <c r="C68">
        <v>109</v>
      </c>
      <c r="D68">
        <v>490</v>
      </c>
      <c r="E68">
        <v>2546</v>
      </c>
      <c r="F68">
        <v>441</v>
      </c>
      <c r="K68">
        <f t="shared" ref="K68:K131" si="1">D68+E68+G68+H68+I68</f>
        <v>3036</v>
      </c>
      <c r="W68" s="1">
        <v>38657</v>
      </c>
      <c r="X68">
        <v>2</v>
      </c>
      <c r="Y68">
        <v>8</v>
      </c>
    </row>
    <row r="69" spans="2:25">
      <c r="B69" s="1">
        <v>38717</v>
      </c>
      <c r="C69">
        <v>84</v>
      </c>
      <c r="D69">
        <v>415</v>
      </c>
      <c r="E69">
        <v>1997</v>
      </c>
      <c r="F69">
        <v>463</v>
      </c>
      <c r="K69">
        <f t="shared" si="1"/>
        <v>2412</v>
      </c>
      <c r="W69" s="1">
        <v>38687</v>
      </c>
      <c r="X69">
        <v>2</v>
      </c>
      <c r="Y69">
        <v>3</v>
      </c>
    </row>
    <row r="70" spans="2:25">
      <c r="B70" s="1">
        <v>38748</v>
      </c>
      <c r="C70">
        <v>100</v>
      </c>
      <c r="D70">
        <v>272</v>
      </c>
      <c r="E70">
        <v>1886</v>
      </c>
      <c r="F70">
        <v>354</v>
      </c>
      <c r="K70">
        <f t="shared" si="1"/>
        <v>2158</v>
      </c>
      <c r="W70" s="1">
        <v>38718</v>
      </c>
      <c r="X70">
        <v>4</v>
      </c>
      <c r="Y70">
        <v>6</v>
      </c>
    </row>
    <row r="71" spans="2:25">
      <c r="B71" s="1">
        <v>38776</v>
      </c>
      <c r="C71">
        <v>118</v>
      </c>
      <c r="D71">
        <v>461</v>
      </c>
      <c r="E71">
        <v>2490</v>
      </c>
      <c r="F71">
        <v>364</v>
      </c>
      <c r="K71">
        <f t="shared" si="1"/>
        <v>2951</v>
      </c>
      <c r="W71" s="1">
        <v>38749</v>
      </c>
      <c r="Y71">
        <v>1</v>
      </c>
    </row>
    <row r="72" spans="2:25">
      <c r="B72" s="1">
        <v>38807</v>
      </c>
      <c r="C72">
        <v>102</v>
      </c>
      <c r="D72">
        <v>498</v>
      </c>
      <c r="E72">
        <v>2381</v>
      </c>
      <c r="F72">
        <v>449</v>
      </c>
      <c r="K72">
        <f t="shared" si="1"/>
        <v>2879</v>
      </c>
      <c r="W72" s="1">
        <v>38777</v>
      </c>
      <c r="X72">
        <v>5</v>
      </c>
    </row>
    <row r="73" spans="2:25">
      <c r="B73" s="1">
        <v>38837</v>
      </c>
      <c r="C73">
        <v>99</v>
      </c>
      <c r="D73">
        <v>431</v>
      </c>
      <c r="E73">
        <v>2086</v>
      </c>
      <c r="F73">
        <v>365</v>
      </c>
      <c r="K73">
        <f t="shared" si="1"/>
        <v>2517</v>
      </c>
      <c r="W73" s="1">
        <v>38808</v>
      </c>
      <c r="Y73">
        <v>4</v>
      </c>
    </row>
    <row r="74" spans="2:25">
      <c r="B74" s="1">
        <v>38868</v>
      </c>
      <c r="C74">
        <v>125</v>
      </c>
      <c r="D74">
        <v>576</v>
      </c>
      <c r="E74">
        <v>2906</v>
      </c>
      <c r="F74">
        <v>481</v>
      </c>
      <c r="K74">
        <f t="shared" si="1"/>
        <v>3482</v>
      </c>
      <c r="W74" s="1">
        <v>38838</v>
      </c>
      <c r="X74">
        <v>1</v>
      </c>
      <c r="Y74">
        <v>4</v>
      </c>
    </row>
    <row r="75" spans="2:25">
      <c r="B75" s="1">
        <v>38898</v>
      </c>
      <c r="C75">
        <v>104</v>
      </c>
      <c r="D75">
        <v>466</v>
      </c>
      <c r="E75">
        <v>2623</v>
      </c>
      <c r="F75">
        <v>376</v>
      </c>
      <c r="K75">
        <f t="shared" si="1"/>
        <v>3089</v>
      </c>
      <c r="W75" s="1">
        <v>38869</v>
      </c>
      <c r="X75">
        <v>1</v>
      </c>
      <c r="Y75">
        <v>9</v>
      </c>
    </row>
    <row r="76" spans="2:25">
      <c r="B76" s="1">
        <v>38929</v>
      </c>
      <c r="C76">
        <v>153</v>
      </c>
      <c r="D76">
        <v>454</v>
      </c>
      <c r="E76">
        <v>2568</v>
      </c>
      <c r="F76">
        <v>416</v>
      </c>
      <c r="K76">
        <f t="shared" si="1"/>
        <v>3022</v>
      </c>
      <c r="W76" s="1">
        <v>38899</v>
      </c>
      <c r="X76">
        <v>4</v>
      </c>
      <c r="Y76">
        <v>5</v>
      </c>
    </row>
    <row r="77" spans="2:25">
      <c r="B77" s="1">
        <v>38960</v>
      </c>
      <c r="C77">
        <v>155</v>
      </c>
      <c r="D77">
        <v>589</v>
      </c>
      <c r="E77">
        <v>2946</v>
      </c>
      <c r="F77">
        <v>420</v>
      </c>
      <c r="K77">
        <f t="shared" si="1"/>
        <v>3535</v>
      </c>
      <c r="W77" s="1">
        <v>38930</v>
      </c>
      <c r="Y77">
        <v>7</v>
      </c>
    </row>
    <row r="78" spans="2:25">
      <c r="B78" s="1">
        <v>38990</v>
      </c>
      <c r="C78">
        <v>108</v>
      </c>
      <c r="D78">
        <v>532</v>
      </c>
      <c r="E78">
        <v>2477</v>
      </c>
      <c r="F78">
        <v>372</v>
      </c>
      <c r="K78">
        <f t="shared" si="1"/>
        <v>3009</v>
      </c>
      <c r="W78" s="1">
        <v>38961</v>
      </c>
      <c r="X78">
        <v>9</v>
      </c>
      <c r="Y78">
        <v>2</v>
      </c>
    </row>
    <row r="79" spans="2:25">
      <c r="B79" s="1">
        <v>39021</v>
      </c>
      <c r="C79">
        <v>135</v>
      </c>
      <c r="D79">
        <v>526</v>
      </c>
      <c r="E79">
        <v>2561</v>
      </c>
      <c r="F79">
        <v>413</v>
      </c>
      <c r="K79">
        <f t="shared" si="1"/>
        <v>3087</v>
      </c>
      <c r="W79" s="1">
        <v>38991</v>
      </c>
      <c r="X79">
        <v>4</v>
      </c>
      <c r="Y79">
        <v>5</v>
      </c>
    </row>
    <row r="80" spans="2:25">
      <c r="B80" s="1">
        <v>39051</v>
      </c>
      <c r="C80">
        <v>126</v>
      </c>
      <c r="D80">
        <v>528</v>
      </c>
      <c r="E80">
        <v>2765</v>
      </c>
      <c r="F80">
        <v>440</v>
      </c>
      <c r="K80">
        <f t="shared" si="1"/>
        <v>3293</v>
      </c>
      <c r="W80" s="1">
        <v>39022</v>
      </c>
      <c r="X80">
        <v>2</v>
      </c>
      <c r="Y80">
        <v>2</v>
      </c>
    </row>
    <row r="81" spans="2:25">
      <c r="B81" s="1">
        <v>39082</v>
      </c>
      <c r="C81">
        <v>95</v>
      </c>
      <c r="D81">
        <v>445</v>
      </c>
      <c r="E81">
        <v>2168</v>
      </c>
      <c r="F81">
        <v>431</v>
      </c>
      <c r="K81">
        <f t="shared" si="1"/>
        <v>2613</v>
      </c>
      <c r="W81" s="1">
        <v>39052</v>
      </c>
      <c r="X81">
        <v>2</v>
      </c>
      <c r="Y81">
        <v>3</v>
      </c>
    </row>
    <row r="82" spans="2:25">
      <c r="B82" s="1">
        <v>39113</v>
      </c>
      <c r="C82">
        <v>130</v>
      </c>
      <c r="D82">
        <v>371</v>
      </c>
      <c r="E82">
        <v>2205</v>
      </c>
      <c r="F82">
        <v>384</v>
      </c>
      <c r="G82">
        <v>1</v>
      </c>
      <c r="K82">
        <f t="shared" si="1"/>
        <v>2577</v>
      </c>
      <c r="W82" s="1">
        <v>39083</v>
      </c>
      <c r="X82">
        <v>3</v>
      </c>
      <c r="Y82">
        <v>3</v>
      </c>
    </row>
    <row r="83" spans="2:25">
      <c r="B83" s="1">
        <v>39141</v>
      </c>
      <c r="C83">
        <v>113</v>
      </c>
      <c r="D83">
        <v>496</v>
      </c>
      <c r="E83">
        <v>2458</v>
      </c>
      <c r="F83">
        <v>365</v>
      </c>
      <c r="K83">
        <f t="shared" si="1"/>
        <v>2954</v>
      </c>
      <c r="W83" s="1">
        <v>39114</v>
      </c>
      <c r="Y83">
        <v>1</v>
      </c>
    </row>
    <row r="84" spans="2:25">
      <c r="B84" s="1">
        <v>39172</v>
      </c>
      <c r="C84">
        <v>97</v>
      </c>
      <c r="D84">
        <v>617</v>
      </c>
      <c r="E84">
        <v>2891</v>
      </c>
      <c r="F84">
        <v>360</v>
      </c>
      <c r="K84">
        <f t="shared" si="1"/>
        <v>3508</v>
      </c>
      <c r="W84" s="1">
        <v>39142</v>
      </c>
      <c r="X84">
        <v>2</v>
      </c>
      <c r="Y84">
        <v>2</v>
      </c>
    </row>
    <row r="85" spans="2:25">
      <c r="B85" s="1">
        <v>39202</v>
      </c>
      <c r="C85">
        <v>105</v>
      </c>
      <c r="D85">
        <v>504</v>
      </c>
      <c r="E85">
        <v>2402</v>
      </c>
      <c r="F85">
        <v>397</v>
      </c>
      <c r="K85">
        <f t="shared" si="1"/>
        <v>2906</v>
      </c>
      <c r="W85" s="1">
        <v>39173</v>
      </c>
    </row>
    <row r="86" spans="2:25">
      <c r="B86" s="1">
        <v>39233</v>
      </c>
      <c r="C86">
        <v>127</v>
      </c>
      <c r="D86">
        <v>670</v>
      </c>
      <c r="E86">
        <v>3098</v>
      </c>
      <c r="F86">
        <v>521</v>
      </c>
      <c r="K86">
        <f t="shared" si="1"/>
        <v>3768</v>
      </c>
      <c r="W86" s="1">
        <v>39203</v>
      </c>
      <c r="X86">
        <v>1</v>
      </c>
      <c r="Y86">
        <v>2</v>
      </c>
    </row>
    <row r="87" spans="2:25">
      <c r="B87" s="1">
        <v>39263</v>
      </c>
      <c r="C87">
        <v>94</v>
      </c>
      <c r="D87">
        <v>621</v>
      </c>
      <c r="E87">
        <v>2704</v>
      </c>
      <c r="F87">
        <v>367</v>
      </c>
      <c r="H87">
        <v>1</v>
      </c>
      <c r="K87">
        <f t="shared" si="1"/>
        <v>3326</v>
      </c>
      <c r="W87" s="1">
        <v>39234</v>
      </c>
      <c r="X87">
        <v>4</v>
      </c>
      <c r="Y87">
        <v>5</v>
      </c>
    </row>
    <row r="88" spans="2:25">
      <c r="B88" s="1">
        <v>39294</v>
      </c>
      <c r="C88">
        <v>126</v>
      </c>
      <c r="D88">
        <v>619</v>
      </c>
      <c r="E88">
        <v>2990</v>
      </c>
      <c r="F88">
        <v>448</v>
      </c>
      <c r="K88">
        <f t="shared" si="1"/>
        <v>3609</v>
      </c>
      <c r="W88" s="1">
        <v>39264</v>
      </c>
      <c r="X88">
        <v>2</v>
      </c>
      <c r="Y88">
        <v>2</v>
      </c>
    </row>
    <row r="89" spans="2:25">
      <c r="B89" s="1">
        <v>39325</v>
      </c>
      <c r="C89">
        <v>118</v>
      </c>
      <c r="D89">
        <v>711</v>
      </c>
      <c r="E89">
        <v>3237</v>
      </c>
      <c r="F89">
        <v>474</v>
      </c>
      <c r="K89">
        <f t="shared" si="1"/>
        <v>3948</v>
      </c>
      <c r="W89" s="1">
        <v>39295</v>
      </c>
      <c r="X89">
        <v>1</v>
      </c>
      <c r="Y89">
        <v>3</v>
      </c>
    </row>
    <row r="90" spans="2:25">
      <c r="B90" s="1">
        <v>39355</v>
      </c>
      <c r="C90">
        <v>90</v>
      </c>
      <c r="D90">
        <v>583</v>
      </c>
      <c r="E90">
        <v>2736</v>
      </c>
      <c r="F90">
        <v>394</v>
      </c>
      <c r="K90">
        <f t="shared" si="1"/>
        <v>3319</v>
      </c>
      <c r="W90" s="1">
        <v>39326</v>
      </c>
      <c r="X90">
        <v>1</v>
      </c>
      <c r="Y90">
        <v>4</v>
      </c>
    </row>
    <row r="91" spans="2:25">
      <c r="B91" s="1">
        <v>39386</v>
      </c>
      <c r="C91">
        <v>143</v>
      </c>
      <c r="D91">
        <v>656</v>
      </c>
      <c r="E91">
        <v>3101</v>
      </c>
      <c r="F91">
        <v>467</v>
      </c>
      <c r="G91">
        <v>51</v>
      </c>
      <c r="H91">
        <v>25</v>
      </c>
      <c r="I91">
        <v>75</v>
      </c>
      <c r="K91">
        <f t="shared" si="1"/>
        <v>3908</v>
      </c>
      <c r="W91" s="1">
        <v>39356</v>
      </c>
      <c r="X91">
        <v>1</v>
      </c>
      <c r="Y91">
        <v>4</v>
      </c>
    </row>
    <row r="92" spans="2:25">
      <c r="B92" s="1">
        <v>39416</v>
      </c>
      <c r="C92">
        <v>132</v>
      </c>
      <c r="D92">
        <v>716</v>
      </c>
      <c r="E92">
        <v>2993</v>
      </c>
      <c r="F92">
        <v>414</v>
      </c>
      <c r="G92">
        <v>188</v>
      </c>
      <c r="H92">
        <v>129</v>
      </c>
      <c r="I92">
        <v>150</v>
      </c>
      <c r="K92">
        <f t="shared" si="1"/>
        <v>4176</v>
      </c>
      <c r="W92" s="1">
        <v>39387</v>
      </c>
      <c r="X92">
        <v>3</v>
      </c>
      <c r="Y92">
        <v>2</v>
      </c>
    </row>
    <row r="93" spans="2:25">
      <c r="B93" s="1">
        <v>39447</v>
      </c>
      <c r="C93">
        <v>97</v>
      </c>
      <c r="D93">
        <v>596</v>
      </c>
      <c r="E93">
        <v>2315</v>
      </c>
      <c r="F93">
        <v>450</v>
      </c>
      <c r="G93">
        <v>189</v>
      </c>
      <c r="H93">
        <v>145</v>
      </c>
      <c r="I93">
        <v>121</v>
      </c>
      <c r="J93">
        <v>2</v>
      </c>
      <c r="K93">
        <f t="shared" si="1"/>
        <v>3366</v>
      </c>
      <c r="W93" s="1">
        <v>39417</v>
      </c>
      <c r="X93">
        <v>1</v>
      </c>
      <c r="Y93">
        <v>8</v>
      </c>
    </row>
    <row r="94" spans="2:25">
      <c r="B94" s="1">
        <v>39478</v>
      </c>
      <c r="C94">
        <v>179</v>
      </c>
      <c r="D94">
        <v>557</v>
      </c>
      <c r="E94">
        <v>2580</v>
      </c>
      <c r="F94">
        <v>318</v>
      </c>
      <c r="G94">
        <v>172</v>
      </c>
      <c r="H94">
        <v>136</v>
      </c>
      <c r="I94">
        <v>100</v>
      </c>
      <c r="J94">
        <v>11</v>
      </c>
      <c r="K94">
        <f t="shared" si="1"/>
        <v>3545</v>
      </c>
      <c r="W94" s="1">
        <v>39448</v>
      </c>
      <c r="Y94">
        <v>4</v>
      </c>
    </row>
    <row r="95" spans="2:25">
      <c r="B95" s="1">
        <v>39507</v>
      </c>
      <c r="C95">
        <v>131</v>
      </c>
      <c r="D95">
        <v>731</v>
      </c>
      <c r="E95">
        <v>2920</v>
      </c>
      <c r="F95">
        <v>343</v>
      </c>
      <c r="G95">
        <v>237</v>
      </c>
      <c r="H95">
        <v>152</v>
      </c>
      <c r="I95">
        <v>111</v>
      </c>
      <c r="J95">
        <v>15</v>
      </c>
      <c r="K95">
        <f t="shared" si="1"/>
        <v>4151</v>
      </c>
      <c r="W95" s="1">
        <v>39479</v>
      </c>
      <c r="Y95">
        <v>1</v>
      </c>
    </row>
    <row r="96" spans="2:25">
      <c r="B96" s="1">
        <v>39538</v>
      </c>
      <c r="C96">
        <v>137</v>
      </c>
      <c r="D96">
        <v>731</v>
      </c>
      <c r="E96">
        <v>2895</v>
      </c>
      <c r="F96">
        <v>299</v>
      </c>
      <c r="G96">
        <v>227</v>
      </c>
      <c r="H96">
        <v>141</v>
      </c>
      <c r="I96">
        <v>114</v>
      </c>
      <c r="J96">
        <v>31</v>
      </c>
      <c r="K96">
        <f t="shared" si="1"/>
        <v>4108</v>
      </c>
      <c r="W96" s="1">
        <v>39508</v>
      </c>
      <c r="X96">
        <v>4</v>
      </c>
      <c r="Y96">
        <v>1</v>
      </c>
    </row>
    <row r="97" spans="2:25">
      <c r="B97" s="1">
        <v>39568</v>
      </c>
      <c r="C97">
        <v>170</v>
      </c>
      <c r="D97">
        <v>837</v>
      </c>
      <c r="E97">
        <v>3288</v>
      </c>
      <c r="F97">
        <v>377</v>
      </c>
      <c r="G97">
        <v>276</v>
      </c>
      <c r="H97">
        <v>209</v>
      </c>
      <c r="I97">
        <v>154</v>
      </c>
      <c r="J97">
        <v>50</v>
      </c>
      <c r="K97">
        <f t="shared" si="1"/>
        <v>4764</v>
      </c>
      <c r="W97" s="1">
        <v>39539</v>
      </c>
      <c r="X97">
        <v>2</v>
      </c>
      <c r="Y97">
        <v>6</v>
      </c>
    </row>
    <row r="98" spans="2:25">
      <c r="B98" s="1">
        <v>39599</v>
      </c>
      <c r="C98">
        <v>150</v>
      </c>
      <c r="D98">
        <v>764</v>
      </c>
      <c r="E98">
        <v>3305</v>
      </c>
      <c r="F98">
        <v>347</v>
      </c>
      <c r="G98">
        <v>264</v>
      </c>
      <c r="H98">
        <v>214</v>
      </c>
      <c r="I98">
        <v>175</v>
      </c>
      <c r="J98">
        <v>72</v>
      </c>
      <c r="K98">
        <f t="shared" si="1"/>
        <v>4722</v>
      </c>
      <c r="W98" s="1">
        <v>39569</v>
      </c>
      <c r="X98">
        <v>1</v>
      </c>
      <c r="Y98">
        <v>7</v>
      </c>
    </row>
    <row r="99" spans="2:25">
      <c r="B99" s="1">
        <v>39629</v>
      </c>
      <c r="C99">
        <v>149</v>
      </c>
      <c r="D99">
        <v>799</v>
      </c>
      <c r="E99">
        <v>3289</v>
      </c>
      <c r="F99">
        <v>285</v>
      </c>
      <c r="G99">
        <v>272</v>
      </c>
      <c r="H99">
        <v>224</v>
      </c>
      <c r="I99">
        <v>202</v>
      </c>
      <c r="J99">
        <v>71</v>
      </c>
      <c r="K99">
        <f t="shared" si="1"/>
        <v>4786</v>
      </c>
      <c r="W99" s="1">
        <v>39600</v>
      </c>
      <c r="X99">
        <v>1</v>
      </c>
    </row>
    <row r="100" spans="2:25">
      <c r="B100" s="1">
        <v>39660</v>
      </c>
      <c r="C100">
        <v>179</v>
      </c>
      <c r="D100">
        <v>883</v>
      </c>
      <c r="E100">
        <v>3547</v>
      </c>
      <c r="F100">
        <v>355</v>
      </c>
      <c r="G100">
        <v>318</v>
      </c>
      <c r="H100">
        <v>287</v>
      </c>
      <c r="I100">
        <v>214</v>
      </c>
      <c r="J100">
        <v>111</v>
      </c>
      <c r="K100">
        <f t="shared" si="1"/>
        <v>5249</v>
      </c>
      <c r="W100" s="1">
        <v>39630</v>
      </c>
      <c r="X100">
        <v>2</v>
      </c>
      <c r="Y100">
        <v>1</v>
      </c>
    </row>
    <row r="101" spans="2:25">
      <c r="B101" s="1">
        <v>39691</v>
      </c>
      <c r="C101">
        <v>159</v>
      </c>
      <c r="D101">
        <v>742</v>
      </c>
      <c r="E101">
        <v>3075</v>
      </c>
      <c r="F101">
        <v>333</v>
      </c>
      <c r="G101">
        <v>261</v>
      </c>
      <c r="H101">
        <v>267</v>
      </c>
      <c r="I101">
        <v>194</v>
      </c>
      <c r="J101">
        <v>119</v>
      </c>
      <c r="K101">
        <f t="shared" si="1"/>
        <v>4539</v>
      </c>
      <c r="W101" s="1">
        <v>39661</v>
      </c>
      <c r="X101">
        <v>3</v>
      </c>
      <c r="Y101">
        <v>3</v>
      </c>
    </row>
    <row r="102" spans="2:25">
      <c r="B102" s="1">
        <v>39721</v>
      </c>
      <c r="C102">
        <v>161</v>
      </c>
      <c r="D102">
        <v>807</v>
      </c>
      <c r="E102">
        <v>3344</v>
      </c>
      <c r="F102">
        <v>347</v>
      </c>
      <c r="G102">
        <v>321</v>
      </c>
      <c r="H102">
        <v>272</v>
      </c>
      <c r="I102">
        <v>194</v>
      </c>
      <c r="J102">
        <v>135</v>
      </c>
      <c r="K102">
        <f t="shared" si="1"/>
        <v>4938</v>
      </c>
      <c r="W102" s="1">
        <v>39692</v>
      </c>
      <c r="X102">
        <v>8</v>
      </c>
      <c r="Y102">
        <v>1</v>
      </c>
    </row>
    <row r="103" spans="2:25">
      <c r="B103" s="1">
        <v>39752</v>
      </c>
      <c r="C103">
        <v>145</v>
      </c>
      <c r="D103">
        <v>766</v>
      </c>
      <c r="E103">
        <v>3294</v>
      </c>
      <c r="F103">
        <v>383</v>
      </c>
      <c r="G103">
        <v>237</v>
      </c>
      <c r="H103">
        <v>264</v>
      </c>
      <c r="I103">
        <v>205</v>
      </c>
      <c r="J103">
        <v>157</v>
      </c>
      <c r="K103">
        <f t="shared" si="1"/>
        <v>4766</v>
      </c>
      <c r="W103" s="1">
        <v>39722</v>
      </c>
      <c r="Y103">
        <v>2</v>
      </c>
    </row>
    <row r="104" spans="2:25">
      <c r="B104" s="1">
        <v>39782</v>
      </c>
      <c r="C104">
        <v>142</v>
      </c>
      <c r="D104">
        <v>753</v>
      </c>
      <c r="E104">
        <v>3083</v>
      </c>
      <c r="F104">
        <v>315</v>
      </c>
      <c r="G104">
        <v>244</v>
      </c>
      <c r="H104">
        <v>237</v>
      </c>
      <c r="I104">
        <v>211</v>
      </c>
      <c r="J104">
        <v>178</v>
      </c>
      <c r="K104">
        <f t="shared" si="1"/>
        <v>4528</v>
      </c>
      <c r="W104" s="1">
        <v>39753</v>
      </c>
      <c r="X104">
        <v>2</v>
      </c>
      <c r="Y104">
        <v>3</v>
      </c>
    </row>
    <row r="105" spans="2:25">
      <c r="B105" s="1">
        <v>39813</v>
      </c>
      <c r="C105">
        <v>142</v>
      </c>
      <c r="D105">
        <v>745</v>
      </c>
      <c r="E105">
        <v>3031</v>
      </c>
      <c r="F105">
        <v>361</v>
      </c>
      <c r="G105">
        <v>266</v>
      </c>
      <c r="H105">
        <v>259</v>
      </c>
      <c r="I105">
        <v>213</v>
      </c>
      <c r="J105">
        <v>180</v>
      </c>
      <c r="K105">
        <f t="shared" si="1"/>
        <v>4514</v>
      </c>
      <c r="W105" s="1">
        <v>39783</v>
      </c>
      <c r="X105">
        <v>4</v>
      </c>
      <c r="Y105">
        <v>1</v>
      </c>
    </row>
    <row r="106" spans="2:25">
      <c r="B106" s="1">
        <v>39844</v>
      </c>
      <c r="C106">
        <v>143</v>
      </c>
      <c r="D106">
        <v>697</v>
      </c>
      <c r="E106">
        <v>2784</v>
      </c>
      <c r="F106">
        <v>296</v>
      </c>
      <c r="G106">
        <v>166</v>
      </c>
      <c r="H106">
        <v>182</v>
      </c>
      <c r="I106">
        <v>127</v>
      </c>
      <c r="J106">
        <v>162</v>
      </c>
      <c r="K106">
        <f t="shared" si="1"/>
        <v>3956</v>
      </c>
      <c r="W106" s="1">
        <v>39814</v>
      </c>
      <c r="X106">
        <v>2</v>
      </c>
      <c r="Y106">
        <v>1</v>
      </c>
    </row>
    <row r="107" spans="2:25">
      <c r="B107" s="1">
        <v>39872</v>
      </c>
      <c r="C107">
        <v>144</v>
      </c>
      <c r="D107">
        <v>845</v>
      </c>
      <c r="E107">
        <v>3498</v>
      </c>
      <c r="F107">
        <v>302</v>
      </c>
      <c r="G107">
        <v>270</v>
      </c>
      <c r="H107">
        <v>225</v>
      </c>
      <c r="I107">
        <v>186</v>
      </c>
      <c r="J107">
        <v>154</v>
      </c>
      <c r="K107">
        <f t="shared" si="1"/>
        <v>5024</v>
      </c>
      <c r="W107" s="1">
        <v>39845</v>
      </c>
      <c r="X107">
        <v>2</v>
      </c>
      <c r="Y107">
        <v>4</v>
      </c>
    </row>
    <row r="108" spans="2:25">
      <c r="B108" s="1">
        <v>39903</v>
      </c>
      <c r="C108">
        <v>142</v>
      </c>
      <c r="D108">
        <v>884</v>
      </c>
      <c r="E108">
        <v>3550</v>
      </c>
      <c r="F108">
        <v>308</v>
      </c>
      <c r="G108">
        <v>248</v>
      </c>
      <c r="H108">
        <v>254</v>
      </c>
      <c r="I108">
        <v>213</v>
      </c>
      <c r="J108">
        <v>188</v>
      </c>
      <c r="K108">
        <f t="shared" si="1"/>
        <v>5149</v>
      </c>
      <c r="W108" s="1">
        <v>39873</v>
      </c>
      <c r="X108">
        <v>1</v>
      </c>
      <c r="Y108">
        <v>2</v>
      </c>
    </row>
    <row r="109" spans="2:25">
      <c r="B109" s="1">
        <v>39933</v>
      </c>
      <c r="C109">
        <v>136</v>
      </c>
      <c r="D109">
        <v>790</v>
      </c>
      <c r="E109">
        <v>3684</v>
      </c>
      <c r="F109">
        <v>391</v>
      </c>
      <c r="G109">
        <v>229</v>
      </c>
      <c r="H109">
        <v>286</v>
      </c>
      <c r="I109">
        <v>242</v>
      </c>
      <c r="J109">
        <v>194</v>
      </c>
      <c r="K109">
        <f t="shared" si="1"/>
        <v>5231</v>
      </c>
      <c r="W109" s="1">
        <v>39904</v>
      </c>
      <c r="X109">
        <v>3</v>
      </c>
      <c r="Y109">
        <v>2</v>
      </c>
    </row>
    <row r="110" spans="2:25">
      <c r="B110" s="1">
        <v>39964</v>
      </c>
      <c r="C110">
        <v>149</v>
      </c>
      <c r="D110">
        <v>892</v>
      </c>
      <c r="E110">
        <v>3724</v>
      </c>
      <c r="F110">
        <v>374</v>
      </c>
      <c r="G110">
        <v>292</v>
      </c>
      <c r="H110">
        <v>295</v>
      </c>
      <c r="I110">
        <v>218</v>
      </c>
      <c r="J110">
        <v>178</v>
      </c>
      <c r="K110">
        <f t="shared" si="1"/>
        <v>5421</v>
      </c>
      <c r="W110" s="1">
        <v>39934</v>
      </c>
      <c r="Y110">
        <v>2</v>
      </c>
    </row>
    <row r="111" spans="2:25">
      <c r="B111" s="1">
        <v>39994</v>
      </c>
      <c r="C111">
        <v>126</v>
      </c>
      <c r="D111">
        <v>863</v>
      </c>
      <c r="E111">
        <v>3768</v>
      </c>
      <c r="F111">
        <v>374</v>
      </c>
      <c r="G111">
        <v>303</v>
      </c>
      <c r="H111">
        <v>365</v>
      </c>
      <c r="I111">
        <v>242</v>
      </c>
      <c r="J111">
        <v>158</v>
      </c>
      <c r="K111">
        <f t="shared" si="1"/>
        <v>5541</v>
      </c>
      <c r="W111" s="1">
        <v>39965</v>
      </c>
      <c r="X111">
        <v>4</v>
      </c>
      <c r="Y111">
        <v>4</v>
      </c>
    </row>
    <row r="112" spans="2:25">
      <c r="B112" s="1">
        <v>40025</v>
      </c>
      <c r="C112">
        <v>160</v>
      </c>
      <c r="D112">
        <v>976</v>
      </c>
      <c r="E112">
        <v>3984</v>
      </c>
      <c r="F112">
        <v>408</v>
      </c>
      <c r="G112">
        <v>298</v>
      </c>
      <c r="H112">
        <v>365</v>
      </c>
      <c r="I112">
        <v>257</v>
      </c>
      <c r="J112">
        <v>191</v>
      </c>
      <c r="K112">
        <f t="shared" si="1"/>
        <v>5880</v>
      </c>
      <c r="W112" s="1">
        <v>39995</v>
      </c>
      <c r="X112">
        <v>5</v>
      </c>
      <c r="Y112">
        <v>3</v>
      </c>
    </row>
    <row r="113" spans="2:25">
      <c r="B113" s="1">
        <v>40056</v>
      </c>
      <c r="C113">
        <v>146</v>
      </c>
      <c r="D113">
        <v>830</v>
      </c>
      <c r="E113">
        <v>3828</v>
      </c>
      <c r="F113">
        <v>393</v>
      </c>
      <c r="G113">
        <v>271</v>
      </c>
      <c r="H113">
        <v>381</v>
      </c>
      <c r="I113">
        <v>230</v>
      </c>
      <c r="J113">
        <v>168</v>
      </c>
      <c r="K113">
        <f t="shared" si="1"/>
        <v>5540</v>
      </c>
      <c r="W113" s="1">
        <v>40026</v>
      </c>
      <c r="X113">
        <v>2</v>
      </c>
      <c r="Y113">
        <v>5</v>
      </c>
    </row>
    <row r="114" spans="2:25">
      <c r="B114" s="1">
        <v>40086</v>
      </c>
      <c r="C114">
        <v>163</v>
      </c>
      <c r="D114">
        <v>906</v>
      </c>
      <c r="E114">
        <v>3940</v>
      </c>
      <c r="F114">
        <v>459</v>
      </c>
      <c r="G114">
        <v>286</v>
      </c>
      <c r="H114">
        <v>367</v>
      </c>
      <c r="I114">
        <v>235</v>
      </c>
      <c r="J114">
        <v>202</v>
      </c>
      <c r="K114">
        <f t="shared" si="1"/>
        <v>5734</v>
      </c>
      <c r="W114" s="1">
        <v>40057</v>
      </c>
      <c r="X114">
        <v>1</v>
      </c>
    </row>
    <row r="115" spans="2:25">
      <c r="B115" s="1">
        <v>40117</v>
      </c>
      <c r="C115">
        <v>123</v>
      </c>
      <c r="D115">
        <v>904</v>
      </c>
      <c r="E115">
        <v>3643</v>
      </c>
      <c r="F115">
        <v>399</v>
      </c>
      <c r="G115">
        <v>274</v>
      </c>
      <c r="H115">
        <v>353</v>
      </c>
      <c r="I115">
        <v>211</v>
      </c>
      <c r="J115">
        <v>197</v>
      </c>
      <c r="K115">
        <f t="shared" si="1"/>
        <v>5385</v>
      </c>
      <c r="W115" s="1">
        <v>40087</v>
      </c>
      <c r="X115">
        <v>2</v>
      </c>
      <c r="Y115">
        <v>4</v>
      </c>
    </row>
    <row r="116" spans="2:25">
      <c r="B116" s="1">
        <v>40147</v>
      </c>
      <c r="C116">
        <v>165</v>
      </c>
      <c r="D116">
        <v>965</v>
      </c>
      <c r="E116">
        <v>3796</v>
      </c>
      <c r="F116">
        <v>386</v>
      </c>
      <c r="G116">
        <v>303</v>
      </c>
      <c r="H116">
        <v>393</v>
      </c>
      <c r="I116">
        <v>223</v>
      </c>
      <c r="J116">
        <v>178</v>
      </c>
      <c r="K116">
        <f t="shared" si="1"/>
        <v>5680</v>
      </c>
      <c r="W116" s="1">
        <v>40118</v>
      </c>
      <c r="X116">
        <v>5</v>
      </c>
      <c r="Y116">
        <v>5</v>
      </c>
    </row>
    <row r="117" spans="2:25">
      <c r="B117" s="1">
        <v>40178</v>
      </c>
      <c r="C117">
        <v>183</v>
      </c>
      <c r="D117">
        <v>818</v>
      </c>
      <c r="E117">
        <v>3318</v>
      </c>
      <c r="F117">
        <v>472</v>
      </c>
      <c r="G117">
        <v>282</v>
      </c>
      <c r="H117">
        <v>392</v>
      </c>
      <c r="I117">
        <v>232</v>
      </c>
      <c r="J117">
        <v>188</v>
      </c>
      <c r="K117">
        <f t="shared" si="1"/>
        <v>5042</v>
      </c>
      <c r="W117" s="1">
        <v>40148</v>
      </c>
      <c r="X117">
        <v>4</v>
      </c>
      <c r="Y117">
        <v>3</v>
      </c>
    </row>
    <row r="118" spans="2:25">
      <c r="B118" s="1">
        <v>40209</v>
      </c>
      <c r="C118">
        <v>106</v>
      </c>
      <c r="D118">
        <v>666</v>
      </c>
      <c r="E118">
        <v>2753</v>
      </c>
      <c r="F118">
        <v>287</v>
      </c>
      <c r="G118">
        <v>192</v>
      </c>
      <c r="H118">
        <v>265</v>
      </c>
      <c r="I118">
        <v>169</v>
      </c>
      <c r="J118">
        <v>182</v>
      </c>
      <c r="K118">
        <f t="shared" si="1"/>
        <v>4045</v>
      </c>
      <c r="W118" s="1">
        <v>40179</v>
      </c>
      <c r="X118">
        <v>2</v>
      </c>
      <c r="Y118">
        <v>2</v>
      </c>
    </row>
    <row r="119" spans="2:25">
      <c r="B119" s="1">
        <v>40237</v>
      </c>
      <c r="C119">
        <v>142</v>
      </c>
      <c r="D119">
        <v>880</v>
      </c>
      <c r="E119">
        <v>3456</v>
      </c>
      <c r="F119">
        <v>325</v>
      </c>
      <c r="G119">
        <v>258</v>
      </c>
      <c r="H119">
        <v>335</v>
      </c>
      <c r="I119">
        <v>183</v>
      </c>
      <c r="J119">
        <v>185</v>
      </c>
      <c r="K119">
        <f t="shared" si="1"/>
        <v>5112</v>
      </c>
      <c r="W119" s="1">
        <v>40210</v>
      </c>
      <c r="X119">
        <v>2</v>
      </c>
      <c r="Y119">
        <v>4</v>
      </c>
    </row>
    <row r="120" spans="2:25">
      <c r="B120" s="1">
        <v>40268</v>
      </c>
      <c r="C120">
        <v>179</v>
      </c>
      <c r="D120">
        <v>1051</v>
      </c>
      <c r="E120">
        <v>4253</v>
      </c>
      <c r="F120">
        <v>406</v>
      </c>
      <c r="G120">
        <v>340</v>
      </c>
      <c r="H120">
        <v>468</v>
      </c>
      <c r="I120">
        <v>265</v>
      </c>
      <c r="J120">
        <v>212</v>
      </c>
      <c r="K120">
        <f t="shared" si="1"/>
        <v>6377</v>
      </c>
      <c r="W120" s="1">
        <v>40238</v>
      </c>
      <c r="X120">
        <v>4</v>
      </c>
      <c r="Y120">
        <v>2</v>
      </c>
    </row>
    <row r="121" spans="2:25">
      <c r="B121" s="1">
        <v>40298</v>
      </c>
      <c r="C121">
        <v>138</v>
      </c>
      <c r="D121">
        <v>896</v>
      </c>
      <c r="E121">
        <v>3391</v>
      </c>
      <c r="F121">
        <v>343</v>
      </c>
      <c r="G121">
        <v>283</v>
      </c>
      <c r="H121">
        <v>386</v>
      </c>
      <c r="I121">
        <v>220</v>
      </c>
      <c r="J121">
        <v>202</v>
      </c>
      <c r="K121">
        <f t="shared" si="1"/>
        <v>5176</v>
      </c>
      <c r="W121" s="1">
        <v>40269</v>
      </c>
      <c r="X121">
        <v>1</v>
      </c>
      <c r="Y121">
        <v>3</v>
      </c>
    </row>
    <row r="122" spans="2:25">
      <c r="B122" s="1">
        <v>40329</v>
      </c>
      <c r="C122">
        <v>154</v>
      </c>
      <c r="D122">
        <v>944</v>
      </c>
      <c r="E122">
        <v>3586</v>
      </c>
      <c r="F122">
        <v>306</v>
      </c>
      <c r="G122">
        <v>337</v>
      </c>
      <c r="H122">
        <v>489</v>
      </c>
      <c r="I122">
        <v>261</v>
      </c>
      <c r="J122">
        <v>184</v>
      </c>
      <c r="K122">
        <f t="shared" si="1"/>
        <v>5617</v>
      </c>
      <c r="W122" s="1">
        <v>40299</v>
      </c>
      <c r="X122">
        <v>4</v>
      </c>
      <c r="Y122">
        <v>5</v>
      </c>
    </row>
    <row r="123" spans="2:25">
      <c r="B123" s="1">
        <v>40359</v>
      </c>
      <c r="C123">
        <v>159</v>
      </c>
      <c r="D123">
        <v>970</v>
      </c>
      <c r="E123">
        <v>3970</v>
      </c>
      <c r="F123">
        <v>389</v>
      </c>
      <c r="G123">
        <v>361</v>
      </c>
      <c r="H123">
        <v>496</v>
      </c>
      <c r="I123">
        <v>246</v>
      </c>
      <c r="J123">
        <v>199</v>
      </c>
      <c r="K123">
        <f t="shared" si="1"/>
        <v>6043</v>
      </c>
      <c r="W123" s="1">
        <v>40330</v>
      </c>
      <c r="X123">
        <v>6</v>
      </c>
      <c r="Y123">
        <v>3</v>
      </c>
    </row>
    <row r="124" spans="2:25">
      <c r="B124" s="1">
        <v>40390</v>
      </c>
      <c r="C124">
        <v>131</v>
      </c>
      <c r="D124">
        <v>980</v>
      </c>
      <c r="E124">
        <v>3932</v>
      </c>
      <c r="F124">
        <v>380</v>
      </c>
      <c r="G124">
        <v>402</v>
      </c>
      <c r="H124">
        <v>524</v>
      </c>
      <c r="I124">
        <v>268</v>
      </c>
      <c r="J124">
        <v>214</v>
      </c>
      <c r="K124">
        <f t="shared" si="1"/>
        <v>6106</v>
      </c>
      <c r="W124" s="1">
        <v>40360</v>
      </c>
      <c r="X124">
        <v>1</v>
      </c>
      <c r="Y124">
        <v>3</v>
      </c>
    </row>
    <row r="125" spans="2:25">
      <c r="B125" s="1">
        <v>40421</v>
      </c>
      <c r="C125">
        <v>207</v>
      </c>
      <c r="D125">
        <v>931</v>
      </c>
      <c r="E125">
        <v>4061</v>
      </c>
      <c r="F125">
        <v>338</v>
      </c>
      <c r="G125">
        <v>378</v>
      </c>
      <c r="H125">
        <v>498</v>
      </c>
      <c r="I125">
        <v>252</v>
      </c>
      <c r="J125">
        <v>210</v>
      </c>
      <c r="K125">
        <f t="shared" si="1"/>
        <v>6120</v>
      </c>
      <c r="W125" s="1">
        <v>40391</v>
      </c>
      <c r="X125">
        <v>7</v>
      </c>
      <c r="Y125">
        <v>3</v>
      </c>
    </row>
    <row r="126" spans="2:25">
      <c r="B126" s="1">
        <v>40451</v>
      </c>
      <c r="C126">
        <v>166</v>
      </c>
      <c r="D126">
        <v>969</v>
      </c>
      <c r="E126">
        <v>3757</v>
      </c>
      <c r="F126">
        <v>412</v>
      </c>
      <c r="G126">
        <v>338</v>
      </c>
      <c r="H126">
        <v>479</v>
      </c>
      <c r="I126">
        <v>210</v>
      </c>
      <c r="J126">
        <v>247</v>
      </c>
      <c r="K126">
        <f t="shared" si="1"/>
        <v>5753</v>
      </c>
      <c r="W126" s="1">
        <v>40422</v>
      </c>
      <c r="X126">
        <v>7</v>
      </c>
      <c r="Y126">
        <v>5</v>
      </c>
    </row>
    <row r="127" spans="2:25">
      <c r="B127" s="1">
        <v>40482</v>
      </c>
      <c r="C127">
        <v>158</v>
      </c>
      <c r="D127">
        <v>845</v>
      </c>
      <c r="E127">
        <v>3335</v>
      </c>
      <c r="F127">
        <v>333</v>
      </c>
      <c r="G127">
        <v>324</v>
      </c>
      <c r="H127">
        <v>410</v>
      </c>
      <c r="I127">
        <v>185</v>
      </c>
      <c r="J127">
        <v>227</v>
      </c>
      <c r="K127">
        <f t="shared" si="1"/>
        <v>5099</v>
      </c>
      <c r="W127" s="1">
        <v>40452</v>
      </c>
      <c r="X127">
        <v>1</v>
      </c>
      <c r="Y127">
        <v>1</v>
      </c>
    </row>
    <row r="128" spans="2:25">
      <c r="B128" s="1">
        <v>40512</v>
      </c>
      <c r="C128">
        <v>171</v>
      </c>
      <c r="D128">
        <v>981</v>
      </c>
      <c r="E128">
        <v>3655</v>
      </c>
      <c r="F128">
        <v>362</v>
      </c>
      <c r="G128">
        <v>329</v>
      </c>
      <c r="H128">
        <v>520</v>
      </c>
      <c r="I128">
        <v>261</v>
      </c>
      <c r="J128">
        <v>249</v>
      </c>
      <c r="K128">
        <f t="shared" si="1"/>
        <v>5746</v>
      </c>
      <c r="W128" s="1">
        <v>40483</v>
      </c>
      <c r="X128">
        <v>5</v>
      </c>
      <c r="Y128">
        <v>3</v>
      </c>
    </row>
    <row r="129" spans="2:28">
      <c r="B129" s="1">
        <v>40543</v>
      </c>
      <c r="C129">
        <v>172</v>
      </c>
      <c r="D129">
        <v>854</v>
      </c>
      <c r="E129">
        <v>3044</v>
      </c>
      <c r="F129">
        <v>427</v>
      </c>
      <c r="G129">
        <v>343</v>
      </c>
      <c r="H129">
        <v>471</v>
      </c>
      <c r="I129">
        <v>235</v>
      </c>
      <c r="J129">
        <v>288</v>
      </c>
      <c r="K129">
        <f t="shared" si="1"/>
        <v>4947</v>
      </c>
      <c r="W129" s="1">
        <v>40513</v>
      </c>
      <c r="X129">
        <v>2</v>
      </c>
      <c r="Y129">
        <v>2</v>
      </c>
    </row>
    <row r="130" spans="2:28">
      <c r="B130" s="1">
        <v>40574</v>
      </c>
      <c r="C130">
        <v>148</v>
      </c>
      <c r="D130">
        <v>648</v>
      </c>
      <c r="E130">
        <v>2639</v>
      </c>
      <c r="F130">
        <v>302</v>
      </c>
      <c r="G130">
        <v>167</v>
      </c>
      <c r="H130">
        <v>285</v>
      </c>
      <c r="I130">
        <v>154</v>
      </c>
      <c r="J130">
        <v>243</v>
      </c>
      <c r="K130">
        <f t="shared" si="1"/>
        <v>3893</v>
      </c>
      <c r="W130" s="1">
        <v>40544</v>
      </c>
      <c r="X130">
        <v>4</v>
      </c>
      <c r="Y130">
        <v>4</v>
      </c>
    </row>
    <row r="131" spans="2:28">
      <c r="B131" s="1">
        <v>40602</v>
      </c>
      <c r="C131">
        <v>191</v>
      </c>
      <c r="D131">
        <v>926</v>
      </c>
      <c r="E131">
        <v>3421</v>
      </c>
      <c r="F131">
        <v>280</v>
      </c>
      <c r="G131">
        <v>277</v>
      </c>
      <c r="H131">
        <v>447</v>
      </c>
      <c r="I131">
        <v>203</v>
      </c>
      <c r="J131">
        <v>227</v>
      </c>
      <c r="K131">
        <f t="shared" si="1"/>
        <v>5274</v>
      </c>
      <c r="W131" s="1">
        <v>40575</v>
      </c>
      <c r="X131">
        <v>4</v>
      </c>
      <c r="Y131">
        <v>1</v>
      </c>
    </row>
    <row r="132" spans="2:28">
      <c r="B132" s="1">
        <v>40633</v>
      </c>
      <c r="C132">
        <v>188</v>
      </c>
      <c r="D132">
        <v>1112</v>
      </c>
      <c r="E132">
        <v>3635</v>
      </c>
      <c r="F132">
        <v>369</v>
      </c>
      <c r="G132">
        <v>303</v>
      </c>
      <c r="H132">
        <v>480</v>
      </c>
      <c r="I132">
        <v>232</v>
      </c>
      <c r="J132">
        <v>276</v>
      </c>
      <c r="K132">
        <f t="shared" ref="K132:K189" si="2">D132+E132+G132+H132+I132</f>
        <v>5762</v>
      </c>
      <c r="W132" s="1">
        <v>40603</v>
      </c>
      <c r="X132">
        <v>2</v>
      </c>
      <c r="Y132">
        <v>4</v>
      </c>
    </row>
    <row r="133" spans="2:28">
      <c r="B133" s="1">
        <v>40663</v>
      </c>
      <c r="C133">
        <v>157</v>
      </c>
      <c r="D133">
        <v>880</v>
      </c>
      <c r="E133">
        <v>2940</v>
      </c>
      <c r="F133">
        <v>354</v>
      </c>
      <c r="G133">
        <v>245</v>
      </c>
      <c r="H133">
        <v>405</v>
      </c>
      <c r="I133">
        <v>205</v>
      </c>
      <c r="J133">
        <v>267</v>
      </c>
      <c r="K133">
        <f t="shared" si="2"/>
        <v>4675</v>
      </c>
      <c r="W133" s="1">
        <v>40634</v>
      </c>
      <c r="X133">
        <v>4</v>
      </c>
    </row>
    <row r="134" spans="2:28">
      <c r="B134" s="1">
        <v>40694</v>
      </c>
      <c r="C134">
        <v>169</v>
      </c>
      <c r="D134">
        <v>1089</v>
      </c>
      <c r="E134">
        <v>3697</v>
      </c>
      <c r="F134">
        <v>356</v>
      </c>
      <c r="G134">
        <v>285</v>
      </c>
      <c r="H134">
        <v>519</v>
      </c>
      <c r="I134">
        <v>245</v>
      </c>
      <c r="J134">
        <v>223</v>
      </c>
      <c r="K134">
        <f t="shared" si="2"/>
        <v>5835</v>
      </c>
      <c r="W134" s="1">
        <v>40664</v>
      </c>
      <c r="X134">
        <v>5</v>
      </c>
      <c r="Y134">
        <v>3</v>
      </c>
    </row>
    <row r="135" spans="2:28">
      <c r="B135" s="1">
        <v>40724</v>
      </c>
      <c r="C135">
        <v>166</v>
      </c>
      <c r="D135">
        <v>931</v>
      </c>
      <c r="E135">
        <v>3389</v>
      </c>
      <c r="F135">
        <v>398</v>
      </c>
      <c r="G135">
        <v>250</v>
      </c>
      <c r="H135">
        <v>462</v>
      </c>
      <c r="I135">
        <v>222</v>
      </c>
      <c r="J135">
        <v>217</v>
      </c>
      <c r="K135">
        <f t="shared" si="2"/>
        <v>5254</v>
      </c>
      <c r="W135" s="1">
        <v>40695</v>
      </c>
      <c r="X135">
        <v>3</v>
      </c>
      <c r="Y135">
        <v>1</v>
      </c>
    </row>
    <row r="136" spans="2:28">
      <c r="B136" s="1">
        <v>40755</v>
      </c>
      <c r="C136">
        <v>158</v>
      </c>
      <c r="D136">
        <v>967</v>
      </c>
      <c r="E136">
        <v>3258</v>
      </c>
      <c r="F136">
        <v>321</v>
      </c>
      <c r="G136">
        <v>271</v>
      </c>
      <c r="H136">
        <v>472</v>
      </c>
      <c r="I136">
        <v>188</v>
      </c>
      <c r="J136">
        <v>192</v>
      </c>
      <c r="K136">
        <f t="shared" si="2"/>
        <v>5156</v>
      </c>
      <c r="M136" s="4"/>
      <c r="N136" s="4"/>
      <c r="O136" s="4"/>
      <c r="P136" s="4"/>
      <c r="Q136" s="4"/>
      <c r="R136" s="3"/>
      <c r="S136" s="4"/>
      <c r="T136" s="4"/>
      <c r="W136" s="1">
        <v>40725</v>
      </c>
      <c r="X136">
        <v>1</v>
      </c>
      <c r="Y136">
        <v>2</v>
      </c>
    </row>
    <row r="137" spans="2:28">
      <c r="B137" s="1">
        <v>40786</v>
      </c>
      <c r="C137">
        <v>182</v>
      </c>
      <c r="D137">
        <v>1030</v>
      </c>
      <c r="E137">
        <v>3544</v>
      </c>
      <c r="F137">
        <v>395</v>
      </c>
      <c r="G137">
        <v>318</v>
      </c>
      <c r="H137">
        <v>502</v>
      </c>
      <c r="I137">
        <v>223</v>
      </c>
      <c r="J137">
        <v>187</v>
      </c>
      <c r="K137">
        <f t="shared" si="2"/>
        <v>5617</v>
      </c>
      <c r="M137" s="4"/>
      <c r="N137" s="4"/>
      <c r="O137" s="4"/>
      <c r="P137" s="4"/>
      <c r="Q137" s="4"/>
      <c r="R137" s="3"/>
      <c r="S137" s="4"/>
      <c r="T137" s="4"/>
      <c r="W137" s="1">
        <v>40756</v>
      </c>
      <c r="X137">
        <v>6</v>
      </c>
      <c r="Y137">
        <v>5</v>
      </c>
    </row>
    <row r="138" spans="2:28">
      <c r="B138" s="1">
        <v>40816</v>
      </c>
      <c r="C138">
        <v>171</v>
      </c>
      <c r="D138">
        <v>960</v>
      </c>
      <c r="E138">
        <v>3551</v>
      </c>
      <c r="F138">
        <v>354</v>
      </c>
      <c r="G138">
        <v>286</v>
      </c>
      <c r="H138">
        <v>536</v>
      </c>
      <c r="I138">
        <v>235</v>
      </c>
      <c r="J138">
        <v>211</v>
      </c>
      <c r="K138">
        <f t="shared" si="2"/>
        <v>5568</v>
      </c>
      <c r="M138" s="4"/>
      <c r="N138" s="4"/>
      <c r="O138" s="4"/>
      <c r="P138" s="4"/>
      <c r="Q138" s="4"/>
      <c r="R138" s="3"/>
      <c r="S138" s="4"/>
      <c r="T138" s="4"/>
      <c r="W138" s="1">
        <v>40787</v>
      </c>
      <c r="X138">
        <v>5</v>
      </c>
      <c r="Y138">
        <v>1</v>
      </c>
    </row>
    <row r="139" spans="2:28">
      <c r="B139" s="1">
        <v>40847</v>
      </c>
      <c r="C139">
        <v>180</v>
      </c>
      <c r="D139">
        <v>974</v>
      </c>
      <c r="E139">
        <v>3177</v>
      </c>
      <c r="F139">
        <v>325</v>
      </c>
      <c r="G139">
        <v>281</v>
      </c>
      <c r="H139">
        <v>502</v>
      </c>
      <c r="I139">
        <v>221</v>
      </c>
      <c r="J139">
        <v>210</v>
      </c>
      <c r="K139">
        <f t="shared" si="2"/>
        <v>5155</v>
      </c>
      <c r="M139" s="4"/>
      <c r="N139" s="4"/>
      <c r="O139" s="4"/>
      <c r="P139" s="4"/>
      <c r="Q139" s="4"/>
      <c r="R139" s="3"/>
      <c r="S139" s="4"/>
      <c r="T139" s="4"/>
      <c r="W139" s="1">
        <v>40817</v>
      </c>
      <c r="X139">
        <v>1</v>
      </c>
      <c r="Y139">
        <v>5</v>
      </c>
      <c r="AA139" s="4"/>
      <c r="AB139" s="4"/>
    </row>
    <row r="140" spans="2:28">
      <c r="B140" s="1">
        <v>40877</v>
      </c>
      <c r="C140">
        <v>171</v>
      </c>
      <c r="D140">
        <v>1011</v>
      </c>
      <c r="E140">
        <v>3384</v>
      </c>
      <c r="F140">
        <v>363</v>
      </c>
      <c r="G140">
        <v>299</v>
      </c>
      <c r="H140">
        <v>561</v>
      </c>
      <c r="I140">
        <v>253</v>
      </c>
      <c r="J140">
        <v>201</v>
      </c>
      <c r="K140">
        <f t="shared" si="2"/>
        <v>5508</v>
      </c>
      <c r="M140" s="4"/>
      <c r="N140" s="4"/>
      <c r="O140" s="4"/>
      <c r="P140" s="4"/>
      <c r="Q140" s="4"/>
      <c r="R140" s="3"/>
      <c r="S140" s="4"/>
      <c r="T140" s="4"/>
      <c r="W140" s="1">
        <v>40848</v>
      </c>
      <c r="X140">
        <v>4</v>
      </c>
      <c r="Y140">
        <v>2</v>
      </c>
      <c r="AA140" s="4"/>
      <c r="AB140" s="4"/>
    </row>
    <row r="141" spans="2:28">
      <c r="B141" s="1">
        <v>40908</v>
      </c>
      <c r="C141">
        <v>156</v>
      </c>
      <c r="D141">
        <v>805</v>
      </c>
      <c r="E141">
        <v>2700</v>
      </c>
      <c r="F141">
        <v>393</v>
      </c>
      <c r="G141">
        <v>274</v>
      </c>
      <c r="H141">
        <v>412</v>
      </c>
      <c r="I141">
        <v>191</v>
      </c>
      <c r="J141">
        <v>210</v>
      </c>
      <c r="K141">
        <f t="shared" si="2"/>
        <v>4382</v>
      </c>
      <c r="M141" s="4"/>
      <c r="N141" s="4"/>
      <c r="O141" s="4"/>
      <c r="P141" s="4"/>
      <c r="Q141" s="4"/>
      <c r="R141" s="3"/>
      <c r="S141" s="4"/>
      <c r="T141" s="4"/>
      <c r="W141" s="1">
        <v>40878</v>
      </c>
      <c r="X141">
        <v>6</v>
      </c>
      <c r="Y141">
        <v>2</v>
      </c>
      <c r="AA141" s="4"/>
      <c r="AB141" s="4"/>
    </row>
    <row r="142" spans="2:28">
      <c r="B142" s="1">
        <v>40939</v>
      </c>
      <c r="C142">
        <v>150</v>
      </c>
      <c r="D142">
        <v>746</v>
      </c>
      <c r="E142">
        <v>2604</v>
      </c>
      <c r="F142">
        <v>284</v>
      </c>
      <c r="G142">
        <v>186</v>
      </c>
      <c r="H142">
        <v>354</v>
      </c>
      <c r="I142">
        <v>164</v>
      </c>
      <c r="J142">
        <v>181</v>
      </c>
      <c r="K142">
        <f t="shared" si="2"/>
        <v>4054</v>
      </c>
      <c r="M142" s="4"/>
      <c r="N142" s="4"/>
      <c r="O142" s="4"/>
      <c r="P142" s="4"/>
      <c r="Q142" s="4"/>
      <c r="R142" s="3"/>
      <c r="S142" s="4"/>
      <c r="T142" s="4"/>
      <c r="W142" s="1">
        <v>40909</v>
      </c>
      <c r="X142">
        <v>1</v>
      </c>
      <c r="Y142">
        <v>1</v>
      </c>
      <c r="AA142" s="4"/>
      <c r="AB142" s="4"/>
    </row>
    <row r="143" spans="2:28">
      <c r="B143" s="1">
        <v>40968</v>
      </c>
      <c r="C143">
        <v>172</v>
      </c>
      <c r="D143">
        <v>981</v>
      </c>
      <c r="E143">
        <v>3409</v>
      </c>
      <c r="F143">
        <v>360</v>
      </c>
      <c r="G143">
        <v>290</v>
      </c>
      <c r="H143">
        <v>481</v>
      </c>
      <c r="I143">
        <v>190</v>
      </c>
      <c r="J143">
        <v>204</v>
      </c>
      <c r="K143">
        <f t="shared" si="2"/>
        <v>5351</v>
      </c>
      <c r="M143" s="4"/>
      <c r="N143" s="4"/>
      <c r="O143" s="4"/>
      <c r="P143" s="4"/>
      <c r="Q143" s="4"/>
      <c r="R143" s="3"/>
      <c r="S143" s="4"/>
      <c r="T143" s="4"/>
      <c r="W143" s="1">
        <v>40940</v>
      </c>
      <c r="X143">
        <v>2</v>
      </c>
      <c r="Y143">
        <v>1</v>
      </c>
      <c r="AA143" s="4"/>
      <c r="AB143" s="4"/>
    </row>
    <row r="144" spans="2:28">
      <c r="B144" s="1">
        <v>40999</v>
      </c>
      <c r="C144">
        <v>145</v>
      </c>
      <c r="D144">
        <v>1155</v>
      </c>
      <c r="E144">
        <v>3562</v>
      </c>
      <c r="F144">
        <v>308</v>
      </c>
      <c r="G144">
        <v>298</v>
      </c>
      <c r="H144">
        <v>544</v>
      </c>
      <c r="I144">
        <v>222</v>
      </c>
      <c r="J144">
        <v>198</v>
      </c>
      <c r="K144">
        <f t="shared" si="2"/>
        <v>5781</v>
      </c>
      <c r="M144" s="4"/>
      <c r="N144" s="4"/>
      <c r="O144" s="4"/>
      <c r="P144" s="4"/>
      <c r="Q144" s="4"/>
      <c r="R144" s="3"/>
      <c r="S144" s="4"/>
      <c r="T144" s="4"/>
      <c r="W144" s="1">
        <v>40969</v>
      </c>
      <c r="X144">
        <v>7</v>
      </c>
      <c r="Y144">
        <v>2</v>
      </c>
      <c r="AA144" s="4"/>
      <c r="AB144" s="4"/>
    </row>
    <row r="145" spans="2:28">
      <c r="B145" s="1">
        <v>41029</v>
      </c>
      <c r="C145">
        <v>186</v>
      </c>
      <c r="D145">
        <v>813</v>
      </c>
      <c r="E145">
        <v>2565</v>
      </c>
      <c r="F145">
        <v>301</v>
      </c>
      <c r="G145">
        <v>220</v>
      </c>
      <c r="H145">
        <v>397</v>
      </c>
      <c r="I145">
        <v>145</v>
      </c>
      <c r="J145">
        <v>195</v>
      </c>
      <c r="K145">
        <f t="shared" si="2"/>
        <v>4140</v>
      </c>
      <c r="M145" s="4"/>
      <c r="N145" s="4"/>
      <c r="O145" s="4"/>
      <c r="P145" s="4"/>
      <c r="Q145" s="4"/>
      <c r="R145" s="3"/>
      <c r="S145" s="4"/>
      <c r="T145" s="4"/>
      <c r="W145" s="1">
        <v>41000</v>
      </c>
      <c r="X145">
        <v>1</v>
      </c>
      <c r="Y145">
        <v>2</v>
      </c>
      <c r="AA145" s="4"/>
      <c r="AB145" s="4"/>
    </row>
    <row r="146" spans="2:28">
      <c r="B146" s="1">
        <v>41060</v>
      </c>
      <c r="C146">
        <v>220</v>
      </c>
      <c r="D146">
        <v>1242</v>
      </c>
      <c r="E146">
        <v>3864</v>
      </c>
      <c r="F146">
        <v>379</v>
      </c>
      <c r="G146">
        <v>345</v>
      </c>
      <c r="H146">
        <v>708</v>
      </c>
      <c r="I146">
        <v>252</v>
      </c>
      <c r="J146">
        <v>198</v>
      </c>
      <c r="K146">
        <f t="shared" si="2"/>
        <v>6411</v>
      </c>
      <c r="M146" s="4"/>
      <c r="N146" s="4"/>
      <c r="O146" s="4"/>
      <c r="P146" s="4"/>
      <c r="Q146" s="4"/>
      <c r="R146" s="3"/>
      <c r="S146" s="4"/>
      <c r="T146" s="4"/>
      <c r="W146" s="1">
        <v>41030</v>
      </c>
      <c r="X146">
        <v>7</v>
      </c>
      <c r="Y146">
        <v>8</v>
      </c>
      <c r="AA146" s="4"/>
      <c r="AB146" s="4"/>
    </row>
    <row r="147" spans="2:28">
      <c r="B147" s="1">
        <v>41090</v>
      </c>
      <c r="C147">
        <v>119</v>
      </c>
      <c r="D147">
        <v>984</v>
      </c>
      <c r="E147">
        <v>3053</v>
      </c>
      <c r="F147">
        <v>310</v>
      </c>
      <c r="G147">
        <v>297</v>
      </c>
      <c r="H147">
        <v>506</v>
      </c>
      <c r="I147">
        <v>212</v>
      </c>
      <c r="J147">
        <v>223</v>
      </c>
      <c r="K147">
        <f t="shared" si="2"/>
        <v>5052</v>
      </c>
      <c r="U147" s="3"/>
      <c r="W147" s="1">
        <v>41061</v>
      </c>
      <c r="X147">
        <v>1</v>
      </c>
      <c r="Y147">
        <v>2</v>
      </c>
      <c r="AA147" s="4"/>
      <c r="AB147" s="4"/>
    </row>
    <row r="148" spans="2:28">
      <c r="B148" s="1">
        <v>41121</v>
      </c>
      <c r="C148">
        <v>190</v>
      </c>
      <c r="D148">
        <v>992</v>
      </c>
      <c r="E148">
        <v>2997</v>
      </c>
      <c r="F148">
        <v>327</v>
      </c>
      <c r="G148">
        <v>292</v>
      </c>
      <c r="H148">
        <v>568</v>
      </c>
      <c r="I148">
        <v>249</v>
      </c>
      <c r="J148">
        <v>211</v>
      </c>
      <c r="K148">
        <f t="shared" si="2"/>
        <v>5098</v>
      </c>
      <c r="M148" s="4"/>
      <c r="N148" s="4"/>
      <c r="O148" s="4"/>
      <c r="P148" s="4"/>
      <c r="Q148" s="4"/>
      <c r="R148" s="3"/>
      <c r="S148" s="4"/>
      <c r="T148" s="4"/>
      <c r="U148" s="3"/>
      <c r="W148" s="1">
        <v>41091</v>
      </c>
      <c r="AA148" s="4">
        <v>3.3745082612116457</v>
      </c>
      <c r="AB148" s="4">
        <v>2.9627270513425801</v>
      </c>
    </row>
    <row r="149" spans="2:28">
      <c r="B149" s="1">
        <v>41152</v>
      </c>
      <c r="C149">
        <v>164</v>
      </c>
      <c r="D149">
        <v>1244</v>
      </c>
      <c r="E149">
        <v>3533</v>
      </c>
      <c r="F149">
        <v>338</v>
      </c>
      <c r="G149">
        <v>336</v>
      </c>
      <c r="H149">
        <v>710</v>
      </c>
      <c r="I149">
        <v>243</v>
      </c>
      <c r="J149">
        <v>206</v>
      </c>
      <c r="K149">
        <f t="shared" si="2"/>
        <v>6066</v>
      </c>
      <c r="M149" s="4"/>
      <c r="N149" s="4"/>
      <c r="O149" s="4"/>
      <c r="P149" s="4"/>
      <c r="Q149" s="4"/>
      <c r="R149" s="3"/>
      <c r="S149" s="4"/>
      <c r="T149" s="4"/>
      <c r="U149" s="3"/>
      <c r="W149" s="1">
        <v>41122</v>
      </c>
      <c r="X149">
        <v>6</v>
      </c>
      <c r="Y149">
        <v>3</v>
      </c>
      <c r="AA149" s="4">
        <v>3.3893606084447958</v>
      </c>
      <c r="AB149" s="4">
        <v>2.9627270513425801</v>
      </c>
    </row>
    <row r="150" spans="2:28">
      <c r="B150" s="1">
        <v>41182</v>
      </c>
      <c r="C150">
        <v>187</v>
      </c>
      <c r="D150">
        <v>1011</v>
      </c>
      <c r="E150">
        <v>3162</v>
      </c>
      <c r="F150">
        <v>311</v>
      </c>
      <c r="G150">
        <v>307</v>
      </c>
      <c r="H150">
        <v>540</v>
      </c>
      <c r="I150">
        <v>174</v>
      </c>
      <c r="J150">
        <v>185</v>
      </c>
      <c r="K150">
        <f t="shared" si="2"/>
        <v>5194</v>
      </c>
      <c r="M150" s="4"/>
      <c r="N150" s="4"/>
      <c r="O150" s="4"/>
      <c r="P150" s="4"/>
      <c r="Q150" s="4"/>
      <c r="R150" s="3"/>
      <c r="S150" s="4"/>
      <c r="T150" s="4"/>
      <c r="U150" s="3"/>
      <c r="W150" s="1">
        <v>41153</v>
      </c>
      <c r="X150">
        <v>3</v>
      </c>
      <c r="Y150">
        <v>5</v>
      </c>
      <c r="AA150" s="4">
        <v>3.4042129556779455</v>
      </c>
      <c r="AB150" s="4">
        <v>2.9627270513425801</v>
      </c>
    </row>
    <row r="151" spans="2:28">
      <c r="B151" s="1">
        <v>41213</v>
      </c>
      <c r="C151">
        <v>204</v>
      </c>
      <c r="D151">
        <v>1033</v>
      </c>
      <c r="E151">
        <v>3088</v>
      </c>
      <c r="F151">
        <v>351</v>
      </c>
      <c r="G151">
        <v>330</v>
      </c>
      <c r="H151">
        <v>547</v>
      </c>
      <c r="I151">
        <v>221</v>
      </c>
      <c r="J151">
        <v>212</v>
      </c>
      <c r="K151">
        <f t="shared" si="2"/>
        <v>5219</v>
      </c>
      <c r="M151" s="4"/>
      <c r="N151" s="4"/>
      <c r="O151" s="4"/>
      <c r="P151" s="4"/>
      <c r="Q151" s="4"/>
      <c r="R151" s="3"/>
      <c r="S151" s="4"/>
      <c r="T151" s="4"/>
      <c r="U151" s="3"/>
      <c r="W151" s="1">
        <v>41183</v>
      </c>
      <c r="X151">
        <v>2</v>
      </c>
      <c r="Y151">
        <v>5</v>
      </c>
      <c r="AA151" s="4">
        <v>3.4190653029110951</v>
      </c>
      <c r="AB151" s="4">
        <v>2.9627270513425801</v>
      </c>
    </row>
    <row r="152" spans="2:28">
      <c r="B152" s="1">
        <v>41243</v>
      </c>
      <c r="C152">
        <v>149</v>
      </c>
      <c r="D152">
        <v>1058</v>
      </c>
      <c r="E152">
        <v>3187</v>
      </c>
      <c r="F152">
        <v>340</v>
      </c>
      <c r="G152">
        <v>354</v>
      </c>
      <c r="H152">
        <v>580</v>
      </c>
      <c r="I152">
        <v>224</v>
      </c>
      <c r="J152">
        <v>246</v>
      </c>
      <c r="K152">
        <f t="shared" si="2"/>
        <v>5403</v>
      </c>
      <c r="M152" s="4"/>
      <c r="N152" s="4"/>
      <c r="O152" s="4"/>
      <c r="P152" s="4"/>
      <c r="Q152" s="4"/>
      <c r="R152" s="3"/>
      <c r="S152" s="4"/>
      <c r="T152" s="4"/>
      <c r="U152" s="3"/>
      <c r="W152" s="1">
        <v>41214</v>
      </c>
      <c r="X152">
        <v>4</v>
      </c>
      <c r="AA152" s="4">
        <v>3.4339176501442452</v>
      </c>
      <c r="AB152" s="4">
        <v>2.9627270513425801</v>
      </c>
    </row>
    <row r="153" spans="2:28">
      <c r="B153" s="1">
        <v>41274</v>
      </c>
      <c r="C153">
        <v>149</v>
      </c>
      <c r="D153">
        <v>788</v>
      </c>
      <c r="E153">
        <v>2245</v>
      </c>
      <c r="F153">
        <v>409</v>
      </c>
      <c r="G153">
        <v>278</v>
      </c>
      <c r="H153">
        <v>425</v>
      </c>
      <c r="I153">
        <v>173</v>
      </c>
      <c r="J153">
        <v>241</v>
      </c>
      <c r="K153">
        <f t="shared" si="2"/>
        <v>3909</v>
      </c>
      <c r="M153" s="4"/>
      <c r="N153" s="4"/>
      <c r="O153" s="4"/>
      <c r="P153" s="4"/>
      <c r="Q153" s="4"/>
      <c r="R153" s="3"/>
      <c r="S153" s="4"/>
      <c r="T153" s="4"/>
      <c r="U153" s="3"/>
      <c r="W153" s="1">
        <v>41244</v>
      </c>
      <c r="X153">
        <v>2</v>
      </c>
      <c r="Y153">
        <v>2</v>
      </c>
      <c r="AA153" s="4">
        <v>3.4487699973773949</v>
      </c>
      <c r="AB153" s="4">
        <v>2.9627270513425801</v>
      </c>
    </row>
    <row r="154" spans="2:28">
      <c r="B154" s="1">
        <v>41305</v>
      </c>
      <c r="C154">
        <v>175</v>
      </c>
      <c r="D154">
        <v>834</v>
      </c>
      <c r="E154">
        <v>2427</v>
      </c>
      <c r="F154">
        <v>292</v>
      </c>
      <c r="G154">
        <v>208</v>
      </c>
      <c r="H154">
        <v>405</v>
      </c>
      <c r="I154">
        <v>145</v>
      </c>
      <c r="J154">
        <v>213</v>
      </c>
      <c r="K154">
        <f t="shared" si="2"/>
        <v>4019</v>
      </c>
      <c r="M154" s="4"/>
      <c r="N154" s="4"/>
      <c r="O154" s="4"/>
      <c r="P154" s="4"/>
      <c r="Q154" s="4"/>
      <c r="R154" s="3"/>
      <c r="S154" s="4"/>
      <c r="T154" s="4"/>
      <c r="U154" s="3"/>
      <c r="W154" s="1">
        <v>41275</v>
      </c>
      <c r="X154">
        <v>1</v>
      </c>
      <c r="Y154">
        <v>2</v>
      </c>
      <c r="AA154" s="4">
        <v>3.4636223446105445</v>
      </c>
      <c r="AB154" s="4">
        <v>2.9627270513425801</v>
      </c>
    </row>
    <row r="155" spans="2:28">
      <c r="B155" s="1">
        <v>41333</v>
      </c>
      <c r="C155">
        <v>140</v>
      </c>
      <c r="D155">
        <v>981</v>
      </c>
      <c r="E155">
        <v>2771</v>
      </c>
      <c r="F155">
        <v>330</v>
      </c>
      <c r="G155">
        <v>262</v>
      </c>
      <c r="H155">
        <v>479</v>
      </c>
      <c r="I155">
        <v>187</v>
      </c>
      <c r="J155">
        <v>204</v>
      </c>
      <c r="K155">
        <f t="shared" si="2"/>
        <v>4680</v>
      </c>
      <c r="M155" s="4"/>
      <c r="N155" s="4"/>
      <c r="O155" s="4"/>
      <c r="P155" s="4"/>
      <c r="Q155" s="4"/>
      <c r="R155" s="3"/>
      <c r="S155" s="4"/>
      <c r="T155" s="4"/>
      <c r="U155" s="3"/>
      <c r="W155" s="1">
        <v>41306</v>
      </c>
      <c r="X155">
        <v>5</v>
      </c>
      <c r="AA155" s="4">
        <v>3.4784746918436946</v>
      </c>
      <c r="AB155" s="4">
        <v>2.9627270513425801</v>
      </c>
    </row>
    <row r="156" spans="2:28">
      <c r="B156" s="1">
        <v>41364</v>
      </c>
      <c r="C156">
        <v>214</v>
      </c>
      <c r="D156">
        <v>965</v>
      </c>
      <c r="E156">
        <v>2634</v>
      </c>
      <c r="F156">
        <v>309</v>
      </c>
      <c r="G156">
        <v>267</v>
      </c>
      <c r="H156">
        <v>501</v>
      </c>
      <c r="I156">
        <v>207</v>
      </c>
      <c r="J156">
        <v>251</v>
      </c>
      <c r="K156">
        <f t="shared" si="2"/>
        <v>4574</v>
      </c>
      <c r="M156" s="4"/>
      <c r="N156" s="4"/>
      <c r="O156" s="4"/>
      <c r="P156" s="4"/>
      <c r="Q156" s="4"/>
      <c r="R156" s="3"/>
      <c r="S156" s="4"/>
      <c r="T156" s="4"/>
      <c r="U156" s="3"/>
      <c r="W156" s="1">
        <v>41334</v>
      </c>
      <c r="X156">
        <v>5</v>
      </c>
      <c r="Y156">
        <v>1</v>
      </c>
      <c r="AA156" s="4">
        <v>3.4933270390768443</v>
      </c>
      <c r="AB156" s="4">
        <v>2.9627270513425801</v>
      </c>
    </row>
    <row r="157" spans="2:28">
      <c r="B157" s="1">
        <v>41394</v>
      </c>
      <c r="C157">
        <v>201</v>
      </c>
      <c r="D157">
        <v>924</v>
      </c>
      <c r="E157">
        <v>2523</v>
      </c>
      <c r="F157">
        <v>292</v>
      </c>
      <c r="G157">
        <v>304</v>
      </c>
      <c r="H157">
        <v>491</v>
      </c>
      <c r="I157">
        <v>186</v>
      </c>
      <c r="J157">
        <v>210</v>
      </c>
      <c r="K157">
        <f t="shared" si="2"/>
        <v>4428</v>
      </c>
      <c r="M157" s="4"/>
      <c r="N157" s="4"/>
      <c r="O157" s="4"/>
      <c r="P157" s="4"/>
      <c r="Q157" s="4"/>
      <c r="R157" s="3"/>
      <c r="S157" s="4"/>
      <c r="T157" s="4"/>
      <c r="U157" s="3"/>
      <c r="W157" s="1">
        <v>41365</v>
      </c>
      <c r="X157">
        <v>1</v>
      </c>
      <c r="Y157">
        <v>1</v>
      </c>
      <c r="AA157" s="4">
        <v>3.5081793863099939</v>
      </c>
      <c r="AB157" s="4">
        <v>2.9627270513425801</v>
      </c>
    </row>
    <row r="158" spans="2:28">
      <c r="B158" s="1">
        <v>41425</v>
      </c>
      <c r="C158">
        <v>166</v>
      </c>
      <c r="D158">
        <v>1145</v>
      </c>
      <c r="E158">
        <v>2997</v>
      </c>
      <c r="F158">
        <v>384</v>
      </c>
      <c r="G158">
        <v>343</v>
      </c>
      <c r="H158">
        <v>588</v>
      </c>
      <c r="I158">
        <v>217</v>
      </c>
      <c r="J158">
        <v>229</v>
      </c>
      <c r="K158">
        <f t="shared" si="2"/>
        <v>5290</v>
      </c>
      <c r="M158" s="4"/>
      <c r="N158" s="4"/>
      <c r="O158" s="4"/>
      <c r="P158" s="4"/>
      <c r="Q158" s="4"/>
      <c r="R158" s="3"/>
      <c r="S158" s="4"/>
      <c r="T158" s="4"/>
      <c r="U158" s="3"/>
      <c r="W158" s="1">
        <v>41395</v>
      </c>
      <c r="X158">
        <v>6</v>
      </c>
      <c r="Y158">
        <v>1</v>
      </c>
      <c r="AA158" s="4">
        <v>3.5230317335431436</v>
      </c>
      <c r="AB158" s="4">
        <v>2.9627270513425801</v>
      </c>
    </row>
    <row r="159" spans="2:28">
      <c r="B159" s="1">
        <v>41455</v>
      </c>
      <c r="C159">
        <v>171</v>
      </c>
      <c r="D159">
        <v>968</v>
      </c>
      <c r="E159">
        <v>2576</v>
      </c>
      <c r="F159">
        <v>318</v>
      </c>
      <c r="G159">
        <v>264</v>
      </c>
      <c r="H159">
        <v>456</v>
      </c>
      <c r="I159">
        <v>179</v>
      </c>
      <c r="J159">
        <v>206</v>
      </c>
      <c r="K159">
        <f t="shared" si="2"/>
        <v>4443</v>
      </c>
      <c r="M159" s="4"/>
      <c r="N159" s="4"/>
      <c r="O159" s="4"/>
      <c r="P159" s="4"/>
      <c r="Q159" s="4"/>
      <c r="R159" s="3"/>
      <c r="S159" s="4"/>
      <c r="T159" s="4"/>
      <c r="U159" s="3"/>
      <c r="W159" s="1">
        <v>41426</v>
      </c>
      <c r="X159">
        <v>2</v>
      </c>
      <c r="Y159">
        <v>1</v>
      </c>
      <c r="AA159" s="4">
        <v>3.5378840807762937</v>
      </c>
      <c r="AB159" s="4">
        <v>2.9627270513425801</v>
      </c>
    </row>
    <row r="160" spans="2:28">
      <c r="B160" s="1">
        <v>41486</v>
      </c>
      <c r="C160">
        <v>208</v>
      </c>
      <c r="D160">
        <v>1071</v>
      </c>
      <c r="E160">
        <v>2951</v>
      </c>
      <c r="F160">
        <v>393</v>
      </c>
      <c r="G160">
        <v>326</v>
      </c>
      <c r="H160">
        <v>550</v>
      </c>
      <c r="I160">
        <v>240</v>
      </c>
      <c r="J160">
        <v>226</v>
      </c>
      <c r="K160">
        <f t="shared" si="2"/>
        <v>5138</v>
      </c>
      <c r="M160" s="4"/>
      <c r="N160" s="4"/>
      <c r="O160" s="4"/>
      <c r="P160" s="4"/>
      <c r="Q160" s="4"/>
      <c r="R160" s="3"/>
      <c r="S160" s="4"/>
      <c r="T160" s="4"/>
      <c r="U160" s="3"/>
      <c r="W160" s="1">
        <v>41456</v>
      </c>
      <c r="X160">
        <v>14</v>
      </c>
      <c r="Y160">
        <v>1</v>
      </c>
      <c r="AA160" s="4">
        <v>3.5527364280094433</v>
      </c>
      <c r="AB160" s="4">
        <v>2.9627270513425801</v>
      </c>
    </row>
    <row r="161" spans="2:28">
      <c r="B161" s="1">
        <v>41517</v>
      </c>
      <c r="C161">
        <v>173</v>
      </c>
      <c r="D161">
        <v>944</v>
      </c>
      <c r="E161">
        <v>2711</v>
      </c>
      <c r="F161">
        <v>275</v>
      </c>
      <c r="G161">
        <v>311</v>
      </c>
      <c r="H161">
        <v>453</v>
      </c>
      <c r="I161">
        <v>200</v>
      </c>
      <c r="J161">
        <v>207</v>
      </c>
      <c r="K161">
        <f t="shared" si="2"/>
        <v>4619</v>
      </c>
      <c r="M161" s="4"/>
      <c r="N161" s="4"/>
      <c r="O161" s="4"/>
      <c r="P161" s="4"/>
      <c r="Q161" s="4"/>
      <c r="R161" s="3"/>
      <c r="S161" s="4"/>
      <c r="T161" s="4"/>
      <c r="U161" s="3"/>
      <c r="W161" s="1">
        <v>41487</v>
      </c>
      <c r="X161">
        <v>7</v>
      </c>
      <c r="Y161">
        <v>3</v>
      </c>
      <c r="AA161" s="4">
        <v>3.567588775242593</v>
      </c>
      <c r="AB161" s="4">
        <v>2.9627270513425801</v>
      </c>
    </row>
    <row r="162" spans="2:28">
      <c r="B162" s="1">
        <v>41547</v>
      </c>
      <c r="C162">
        <v>208</v>
      </c>
      <c r="D162">
        <v>926</v>
      </c>
      <c r="E162">
        <v>2664</v>
      </c>
      <c r="F162">
        <v>325</v>
      </c>
      <c r="G162">
        <v>275</v>
      </c>
      <c r="H162">
        <v>472</v>
      </c>
      <c r="I162">
        <v>177</v>
      </c>
      <c r="J162">
        <v>233</v>
      </c>
      <c r="K162">
        <f t="shared" si="2"/>
        <v>4514</v>
      </c>
      <c r="M162" s="11"/>
      <c r="N162" s="11"/>
      <c r="O162" s="11"/>
      <c r="P162" s="11"/>
      <c r="Q162" s="11"/>
      <c r="R162" s="11"/>
      <c r="S162" s="11"/>
      <c r="T162" s="11"/>
      <c r="U162" s="3"/>
      <c r="W162" s="1">
        <v>41518</v>
      </c>
      <c r="X162">
        <v>6</v>
      </c>
      <c r="AA162" s="4">
        <v>3.5824411224757431</v>
      </c>
      <c r="AB162" s="4">
        <v>2.9627270513425801</v>
      </c>
    </row>
    <row r="163" spans="2:28">
      <c r="B163" s="1">
        <v>41578</v>
      </c>
      <c r="C163">
        <v>239</v>
      </c>
      <c r="D163">
        <v>958</v>
      </c>
      <c r="E163">
        <v>2835</v>
      </c>
      <c r="F163">
        <v>374</v>
      </c>
      <c r="G163">
        <v>352</v>
      </c>
      <c r="H163">
        <v>513</v>
      </c>
      <c r="I163">
        <v>228</v>
      </c>
      <c r="J163">
        <v>232</v>
      </c>
      <c r="K163">
        <f t="shared" si="2"/>
        <v>4886</v>
      </c>
      <c r="M163" s="11"/>
      <c r="N163" s="11"/>
      <c r="O163" s="11"/>
      <c r="P163" s="11"/>
      <c r="Q163" s="11"/>
      <c r="R163" s="11"/>
      <c r="S163" s="11"/>
      <c r="T163" s="11"/>
      <c r="U163" s="3"/>
      <c r="W163" s="1">
        <v>41548</v>
      </c>
      <c r="X163">
        <v>4</v>
      </c>
      <c r="Y163">
        <v>1</v>
      </c>
      <c r="AA163" s="4">
        <v>3.5972934697088927</v>
      </c>
      <c r="AB163" s="4">
        <v>2.9627270513425801</v>
      </c>
    </row>
    <row r="164" spans="2:28">
      <c r="B164" s="1">
        <v>41608</v>
      </c>
      <c r="C164">
        <v>182</v>
      </c>
      <c r="D164">
        <v>914</v>
      </c>
      <c r="E164">
        <v>2597</v>
      </c>
      <c r="F164">
        <v>310</v>
      </c>
      <c r="G164">
        <v>284</v>
      </c>
      <c r="H164">
        <v>447</v>
      </c>
      <c r="I164">
        <v>202</v>
      </c>
      <c r="J164">
        <v>237</v>
      </c>
      <c r="K164">
        <f t="shared" si="2"/>
        <v>4444</v>
      </c>
      <c r="M164" s="11"/>
      <c r="N164" s="11"/>
      <c r="O164" s="11"/>
      <c r="P164" s="11"/>
      <c r="Q164" s="11"/>
      <c r="R164" s="11"/>
      <c r="S164" s="11"/>
      <c r="T164" s="11"/>
      <c r="U164" s="3"/>
      <c r="W164" s="1">
        <v>41579</v>
      </c>
      <c r="X164">
        <v>6</v>
      </c>
      <c r="Y164">
        <v>1</v>
      </c>
      <c r="AA164" s="4">
        <v>3.6121458169420424</v>
      </c>
      <c r="AB164" s="4">
        <v>2.9627270513425801</v>
      </c>
    </row>
    <row r="165" spans="2:28">
      <c r="B165" s="1">
        <v>41639</v>
      </c>
      <c r="C165">
        <v>173</v>
      </c>
      <c r="D165">
        <v>742</v>
      </c>
      <c r="E165">
        <v>2090</v>
      </c>
      <c r="F165">
        <v>349</v>
      </c>
      <c r="G165">
        <v>292</v>
      </c>
      <c r="H165">
        <v>395</v>
      </c>
      <c r="I165">
        <v>194</v>
      </c>
      <c r="J165">
        <v>224</v>
      </c>
      <c r="K165">
        <f t="shared" si="2"/>
        <v>3713</v>
      </c>
      <c r="M165" s="11"/>
      <c r="N165" s="11"/>
      <c r="O165" s="11"/>
      <c r="P165" s="11"/>
      <c r="Q165" s="11"/>
      <c r="R165" s="11"/>
      <c r="S165" s="11"/>
      <c r="T165" s="11"/>
      <c r="U165" s="3"/>
      <c r="W165" s="1">
        <v>41609</v>
      </c>
      <c r="X165">
        <v>4</v>
      </c>
      <c r="Y165">
        <v>1</v>
      </c>
      <c r="AA165" s="4">
        <v>3.6269981641751921</v>
      </c>
      <c r="AB165" s="4">
        <v>2.9627270513425801</v>
      </c>
    </row>
    <row r="166" spans="2:28">
      <c r="B166" s="1">
        <v>41670</v>
      </c>
      <c r="C166">
        <v>209</v>
      </c>
      <c r="D166">
        <v>798</v>
      </c>
      <c r="E166">
        <v>2254</v>
      </c>
      <c r="F166">
        <v>274</v>
      </c>
      <c r="G166">
        <v>220</v>
      </c>
      <c r="H166">
        <v>362</v>
      </c>
      <c r="I166">
        <v>127</v>
      </c>
      <c r="J166">
        <v>236</v>
      </c>
      <c r="K166">
        <f t="shared" si="2"/>
        <v>3761</v>
      </c>
      <c r="M166" s="11"/>
      <c r="N166" s="11"/>
      <c r="O166" s="11"/>
      <c r="P166" s="11"/>
      <c r="Q166" s="11"/>
      <c r="R166" s="11"/>
      <c r="S166" s="11"/>
      <c r="T166" s="11"/>
      <c r="U166" s="3"/>
      <c r="W166" s="1">
        <v>41640</v>
      </c>
      <c r="X166">
        <v>3</v>
      </c>
      <c r="AA166" s="4">
        <v>3.6418505114083422</v>
      </c>
      <c r="AB166" s="4">
        <v>2.9627270513425801</v>
      </c>
    </row>
    <row r="167" spans="2:28">
      <c r="B167" s="1">
        <v>41698</v>
      </c>
      <c r="C167">
        <v>182</v>
      </c>
      <c r="D167">
        <v>756</v>
      </c>
      <c r="E167">
        <v>2367</v>
      </c>
      <c r="F167">
        <v>264</v>
      </c>
      <c r="G167">
        <v>235</v>
      </c>
      <c r="H167">
        <v>398</v>
      </c>
      <c r="I167">
        <v>152</v>
      </c>
      <c r="J167">
        <v>247</v>
      </c>
      <c r="K167">
        <f t="shared" si="2"/>
        <v>3908</v>
      </c>
      <c r="M167" s="11"/>
      <c r="N167" s="11"/>
      <c r="O167" s="11"/>
      <c r="P167" s="11"/>
      <c r="Q167" s="11"/>
      <c r="R167" s="11"/>
      <c r="S167" s="11"/>
      <c r="T167" s="11"/>
      <c r="U167" s="3"/>
      <c r="W167" s="1">
        <v>41671</v>
      </c>
      <c r="X167">
        <v>14</v>
      </c>
      <c r="Y167">
        <v>1</v>
      </c>
      <c r="AA167" s="4">
        <v>3.6567028586414918</v>
      </c>
      <c r="AB167" s="4">
        <v>2.9627270513425801</v>
      </c>
    </row>
    <row r="168" spans="2:28">
      <c r="B168" s="1">
        <v>41729</v>
      </c>
      <c r="C168">
        <v>232</v>
      </c>
      <c r="D168">
        <v>934</v>
      </c>
      <c r="E168">
        <v>2539</v>
      </c>
      <c r="F168">
        <v>274</v>
      </c>
      <c r="G168">
        <v>237</v>
      </c>
      <c r="H168">
        <v>444</v>
      </c>
      <c r="I168">
        <v>181</v>
      </c>
      <c r="J168">
        <v>263</v>
      </c>
      <c r="K168">
        <f t="shared" si="2"/>
        <v>4335</v>
      </c>
      <c r="M168" s="11"/>
      <c r="N168" s="11"/>
      <c r="O168" s="11"/>
      <c r="P168" s="11"/>
      <c r="Q168" s="11"/>
      <c r="R168" s="11"/>
      <c r="S168" s="11"/>
      <c r="T168" s="11"/>
      <c r="U168" s="3"/>
      <c r="W168" s="1">
        <v>41699</v>
      </c>
      <c r="X168">
        <v>3</v>
      </c>
      <c r="AA168" s="4">
        <v>3.6715552058746415</v>
      </c>
      <c r="AB168" s="4">
        <v>2.9627270513425801</v>
      </c>
    </row>
    <row r="169" spans="2:28">
      <c r="B169" s="1">
        <v>41759</v>
      </c>
      <c r="C169">
        <v>203</v>
      </c>
      <c r="D169">
        <v>839</v>
      </c>
      <c r="E169">
        <v>2540</v>
      </c>
      <c r="F169">
        <v>333</v>
      </c>
      <c r="G169">
        <v>239</v>
      </c>
      <c r="H169">
        <v>445</v>
      </c>
      <c r="I169">
        <v>202</v>
      </c>
      <c r="J169">
        <v>251</v>
      </c>
      <c r="K169">
        <f t="shared" si="2"/>
        <v>4265</v>
      </c>
      <c r="M169" s="11"/>
      <c r="N169" s="11"/>
      <c r="O169" s="11"/>
      <c r="P169" s="11"/>
      <c r="Q169" s="11"/>
      <c r="R169" s="11"/>
      <c r="S169" s="11"/>
      <c r="T169" s="11"/>
      <c r="U169" s="3"/>
      <c r="W169" s="1">
        <v>41730</v>
      </c>
      <c r="X169">
        <v>6</v>
      </c>
      <c r="Y169">
        <v>1</v>
      </c>
      <c r="AA169" s="4">
        <v>3.6864075531077916</v>
      </c>
      <c r="AB169" s="4">
        <v>2.9627270513425801</v>
      </c>
    </row>
    <row r="170" spans="2:28">
      <c r="B170" s="1">
        <v>41790</v>
      </c>
      <c r="C170">
        <v>176</v>
      </c>
      <c r="D170">
        <v>951</v>
      </c>
      <c r="E170">
        <v>2760</v>
      </c>
      <c r="F170">
        <v>306</v>
      </c>
      <c r="G170">
        <v>298</v>
      </c>
      <c r="H170">
        <v>546</v>
      </c>
      <c r="I170">
        <v>243</v>
      </c>
      <c r="J170">
        <v>250</v>
      </c>
      <c r="K170">
        <f t="shared" si="2"/>
        <v>4798</v>
      </c>
      <c r="M170" s="11"/>
      <c r="N170" s="11"/>
      <c r="O170" s="11"/>
      <c r="P170" s="11"/>
      <c r="Q170" s="11"/>
      <c r="R170" s="11"/>
      <c r="S170" s="11"/>
      <c r="T170" s="11"/>
      <c r="U170" s="3"/>
      <c r="W170" s="1">
        <v>41760</v>
      </c>
      <c r="X170">
        <v>3</v>
      </c>
      <c r="Y170">
        <v>6</v>
      </c>
      <c r="AA170" s="4">
        <v>3.7012599003409412</v>
      </c>
      <c r="AB170" s="4">
        <v>2.9627270513425801</v>
      </c>
    </row>
    <row r="171" spans="2:28">
      <c r="B171" s="1">
        <v>41820</v>
      </c>
      <c r="C171">
        <v>200</v>
      </c>
      <c r="D171">
        <v>831</v>
      </c>
      <c r="E171">
        <v>2397</v>
      </c>
      <c r="F171">
        <v>334</v>
      </c>
      <c r="G171">
        <v>263</v>
      </c>
      <c r="H171">
        <v>398</v>
      </c>
      <c r="I171">
        <v>202</v>
      </c>
      <c r="J171">
        <v>202</v>
      </c>
      <c r="K171">
        <f t="shared" si="2"/>
        <v>4091</v>
      </c>
      <c r="M171" s="11"/>
      <c r="N171" s="11"/>
      <c r="O171" s="11"/>
      <c r="P171" s="11"/>
      <c r="Q171" s="11"/>
      <c r="R171" s="11"/>
      <c r="S171" s="11"/>
      <c r="T171" s="11"/>
      <c r="U171" s="3"/>
      <c r="W171" s="1">
        <v>41791</v>
      </c>
      <c r="Y171">
        <v>4</v>
      </c>
      <c r="AA171" s="4">
        <v>3.7161122475740909</v>
      </c>
      <c r="AB171" s="4">
        <v>2.9627270513425801</v>
      </c>
    </row>
    <row r="172" spans="2:28">
      <c r="B172" s="1">
        <v>41851</v>
      </c>
      <c r="C172">
        <v>204</v>
      </c>
      <c r="D172">
        <v>1087</v>
      </c>
      <c r="E172">
        <v>2896</v>
      </c>
      <c r="F172">
        <v>374</v>
      </c>
      <c r="G172">
        <v>338</v>
      </c>
      <c r="H172">
        <v>554</v>
      </c>
      <c r="I172">
        <v>258</v>
      </c>
      <c r="J172">
        <v>201</v>
      </c>
      <c r="K172">
        <f t="shared" si="2"/>
        <v>5133</v>
      </c>
      <c r="M172" s="11"/>
      <c r="N172" s="11"/>
      <c r="O172" s="11"/>
      <c r="P172" s="11"/>
      <c r="Q172" s="11"/>
      <c r="R172" s="11"/>
      <c r="S172" s="11"/>
      <c r="T172" s="11"/>
      <c r="U172" s="3"/>
      <c r="W172" s="6">
        <v>41821</v>
      </c>
      <c r="X172">
        <v>6</v>
      </c>
      <c r="Y172">
        <v>3</v>
      </c>
      <c r="AA172" s="4">
        <v>3.7309645948072405</v>
      </c>
      <c r="AB172" s="4">
        <v>2.9627270513425801</v>
      </c>
    </row>
    <row r="173" spans="2:28">
      <c r="B173" s="1">
        <v>41882</v>
      </c>
      <c r="C173">
        <v>141</v>
      </c>
      <c r="D173">
        <v>865</v>
      </c>
      <c r="E173">
        <v>2475</v>
      </c>
      <c r="F173">
        <v>305</v>
      </c>
      <c r="G173">
        <v>292</v>
      </c>
      <c r="H173">
        <v>472</v>
      </c>
      <c r="I173">
        <v>217</v>
      </c>
      <c r="J173">
        <v>221</v>
      </c>
      <c r="K173">
        <f t="shared" si="2"/>
        <v>4321</v>
      </c>
      <c r="M173" s="11"/>
      <c r="N173" s="11"/>
      <c r="O173" s="11"/>
      <c r="P173" s="11"/>
      <c r="Q173" s="11"/>
      <c r="R173" s="11"/>
      <c r="S173" s="11"/>
      <c r="T173" s="11"/>
      <c r="U173" s="11"/>
      <c r="W173" s="6">
        <v>41852</v>
      </c>
      <c r="X173">
        <v>3</v>
      </c>
      <c r="Y173">
        <v>3</v>
      </c>
      <c r="AA173" s="4">
        <v>3.7458169420403906</v>
      </c>
      <c r="AB173" s="4">
        <v>2.9627270513425801</v>
      </c>
    </row>
    <row r="174" spans="2:28">
      <c r="B174" s="1">
        <v>41912</v>
      </c>
      <c r="C174">
        <v>194</v>
      </c>
      <c r="D174">
        <v>930</v>
      </c>
      <c r="E174">
        <v>2631</v>
      </c>
      <c r="F174">
        <v>313</v>
      </c>
      <c r="G174">
        <v>342</v>
      </c>
      <c r="H174">
        <v>491</v>
      </c>
      <c r="I174">
        <v>258</v>
      </c>
      <c r="J174">
        <v>207</v>
      </c>
      <c r="K174">
        <f t="shared" si="2"/>
        <v>4652</v>
      </c>
      <c r="M174" s="11"/>
      <c r="N174" s="11"/>
      <c r="O174" s="11"/>
      <c r="P174" s="11"/>
      <c r="Q174" s="11"/>
      <c r="R174" s="11"/>
      <c r="S174" s="11"/>
      <c r="T174" s="11"/>
      <c r="U174" s="11"/>
      <c r="W174" s="6">
        <v>41883</v>
      </c>
      <c r="X174">
        <v>2</v>
      </c>
      <c r="Y174">
        <v>2</v>
      </c>
      <c r="AA174" s="4">
        <v>3.7606692892735403</v>
      </c>
      <c r="AB174" s="4">
        <v>2.9627270513425801</v>
      </c>
    </row>
    <row r="175" spans="2:28">
      <c r="B175" s="1">
        <v>41943</v>
      </c>
      <c r="C175">
        <v>215</v>
      </c>
      <c r="D175">
        <v>914</v>
      </c>
      <c r="E175">
        <v>2682</v>
      </c>
      <c r="F175">
        <v>380</v>
      </c>
      <c r="G175">
        <v>290</v>
      </c>
      <c r="H175">
        <v>481</v>
      </c>
      <c r="I175">
        <v>271</v>
      </c>
      <c r="J175">
        <v>209</v>
      </c>
      <c r="K175">
        <f t="shared" si="2"/>
        <v>4638</v>
      </c>
      <c r="M175" s="11"/>
      <c r="N175" s="11"/>
      <c r="O175" s="11"/>
      <c r="P175" s="11"/>
      <c r="Q175" s="11"/>
      <c r="R175" s="11"/>
      <c r="S175" s="11"/>
      <c r="T175" s="11"/>
      <c r="U175" s="11"/>
      <c r="W175" s="6">
        <v>41913</v>
      </c>
      <c r="X175">
        <v>2</v>
      </c>
      <c r="Y175">
        <v>1</v>
      </c>
      <c r="AA175" s="4">
        <v>3.7755216365066899</v>
      </c>
      <c r="AB175" s="4">
        <v>2.9627270513425801</v>
      </c>
    </row>
    <row r="176" spans="2:28">
      <c r="B176" s="1">
        <v>41973</v>
      </c>
      <c r="C176">
        <v>159</v>
      </c>
      <c r="D176">
        <v>850</v>
      </c>
      <c r="E176">
        <v>2362</v>
      </c>
      <c r="F176">
        <v>299</v>
      </c>
      <c r="G176">
        <v>267</v>
      </c>
      <c r="H176">
        <v>421</v>
      </c>
      <c r="I176">
        <v>195</v>
      </c>
      <c r="J176">
        <v>238</v>
      </c>
      <c r="K176">
        <f t="shared" si="2"/>
        <v>4095</v>
      </c>
      <c r="M176" s="11"/>
      <c r="N176" s="11"/>
      <c r="O176" s="11"/>
      <c r="P176" s="11"/>
      <c r="Q176" s="11"/>
      <c r="R176" s="11"/>
      <c r="S176" s="11"/>
      <c r="T176" s="11"/>
      <c r="U176" s="11"/>
      <c r="W176" s="6">
        <v>41944</v>
      </c>
      <c r="X176">
        <v>1</v>
      </c>
      <c r="Y176">
        <v>2</v>
      </c>
      <c r="AA176" s="4">
        <v>3.79037398373984</v>
      </c>
      <c r="AB176" s="4">
        <v>2.9627270513425801</v>
      </c>
    </row>
    <row r="177" spans="2:28">
      <c r="B177" s="1">
        <v>42004</v>
      </c>
      <c r="C177">
        <v>156</v>
      </c>
      <c r="D177">
        <v>799</v>
      </c>
      <c r="E177">
        <v>2166</v>
      </c>
      <c r="F177">
        <v>377</v>
      </c>
      <c r="G177">
        <v>307</v>
      </c>
      <c r="H177">
        <v>405</v>
      </c>
      <c r="I177">
        <v>227</v>
      </c>
      <c r="J177">
        <v>228</v>
      </c>
      <c r="K177">
        <f t="shared" si="2"/>
        <v>3904</v>
      </c>
      <c r="M177" s="11"/>
      <c r="N177" s="11"/>
      <c r="O177" s="11"/>
      <c r="P177" s="11"/>
      <c r="Q177" s="11"/>
      <c r="R177" s="11"/>
      <c r="S177" s="11"/>
      <c r="T177" s="11"/>
      <c r="U177" s="11"/>
      <c r="W177" s="6">
        <v>41974</v>
      </c>
      <c r="X177">
        <v>1</v>
      </c>
      <c r="Y177">
        <v>2</v>
      </c>
      <c r="AA177" s="4">
        <v>3.8052263309729897</v>
      </c>
      <c r="AB177" s="4">
        <v>2.9627270513425801</v>
      </c>
    </row>
    <row r="178" spans="2:28">
      <c r="B178" s="1">
        <v>42035</v>
      </c>
      <c r="C178">
        <v>126</v>
      </c>
      <c r="D178">
        <v>644</v>
      </c>
      <c r="E178">
        <v>1812</v>
      </c>
      <c r="F178">
        <v>284</v>
      </c>
      <c r="G178">
        <v>146</v>
      </c>
      <c r="H178">
        <v>304</v>
      </c>
      <c r="I178">
        <v>131</v>
      </c>
      <c r="J178">
        <v>251</v>
      </c>
      <c r="K178">
        <f t="shared" si="2"/>
        <v>3037</v>
      </c>
      <c r="M178" s="11"/>
      <c r="N178" s="11"/>
      <c r="O178" s="11"/>
      <c r="P178" s="11"/>
      <c r="Q178" s="11"/>
      <c r="R178" s="11"/>
      <c r="S178" s="11"/>
      <c r="T178" s="11"/>
      <c r="U178" s="11"/>
      <c r="W178" s="6">
        <v>42005</v>
      </c>
      <c r="X178">
        <v>6</v>
      </c>
      <c r="AA178" s="4">
        <v>3.8200786782061393</v>
      </c>
      <c r="AB178" s="4">
        <v>2.9627270513425801</v>
      </c>
    </row>
    <row r="179" spans="2:28">
      <c r="B179" s="1">
        <v>42063</v>
      </c>
      <c r="C179">
        <v>173</v>
      </c>
      <c r="D179">
        <v>751</v>
      </c>
      <c r="E179">
        <v>2080</v>
      </c>
      <c r="F179">
        <v>281</v>
      </c>
      <c r="G179">
        <v>189</v>
      </c>
      <c r="H179">
        <v>356</v>
      </c>
      <c r="I179">
        <v>184</v>
      </c>
      <c r="J179">
        <v>252</v>
      </c>
      <c r="K179">
        <f t="shared" si="2"/>
        <v>3560</v>
      </c>
      <c r="M179" s="11"/>
      <c r="N179" s="11"/>
      <c r="O179" s="11"/>
      <c r="P179" s="11"/>
      <c r="Q179" s="11"/>
      <c r="R179" s="11"/>
      <c r="S179" s="11"/>
      <c r="T179" s="11"/>
      <c r="U179" s="11"/>
      <c r="W179" s="6">
        <v>42036</v>
      </c>
      <c r="X179">
        <v>6</v>
      </c>
      <c r="Y179">
        <v>1</v>
      </c>
      <c r="AA179" s="4">
        <v>3.834931025439289</v>
      </c>
      <c r="AB179" s="4">
        <v>2.9627270513425801</v>
      </c>
    </row>
    <row r="180" spans="2:28">
      <c r="B180" s="1">
        <v>42094</v>
      </c>
      <c r="C180">
        <v>188</v>
      </c>
      <c r="D180">
        <v>993</v>
      </c>
      <c r="E180">
        <v>2436</v>
      </c>
      <c r="F180">
        <v>338</v>
      </c>
      <c r="G180">
        <v>285</v>
      </c>
      <c r="H180">
        <v>435</v>
      </c>
      <c r="I180">
        <v>244</v>
      </c>
      <c r="J180">
        <v>307</v>
      </c>
      <c r="K180">
        <f t="shared" si="2"/>
        <v>4393</v>
      </c>
      <c r="M180" s="11"/>
      <c r="N180" s="11"/>
      <c r="O180" s="11"/>
      <c r="P180" s="11"/>
      <c r="Q180" s="11"/>
      <c r="R180" s="11"/>
      <c r="S180" s="11"/>
      <c r="T180" s="11"/>
      <c r="U180" s="11"/>
      <c r="W180" s="6">
        <v>42064</v>
      </c>
      <c r="X180">
        <v>3</v>
      </c>
      <c r="Y180">
        <v>1</v>
      </c>
      <c r="AA180" s="4">
        <v>3.8497833726724391</v>
      </c>
      <c r="AB180" s="4">
        <v>2.9627270513425801</v>
      </c>
    </row>
    <row r="181" spans="2:28">
      <c r="B181" s="1">
        <v>42124</v>
      </c>
      <c r="C181">
        <v>168</v>
      </c>
      <c r="D181">
        <v>822</v>
      </c>
      <c r="E181">
        <v>2123</v>
      </c>
      <c r="F181">
        <v>354</v>
      </c>
      <c r="G181">
        <v>239</v>
      </c>
      <c r="H181">
        <v>374</v>
      </c>
      <c r="I181">
        <v>246</v>
      </c>
      <c r="J181">
        <v>201</v>
      </c>
      <c r="K181">
        <f t="shared" si="2"/>
        <v>3804</v>
      </c>
      <c r="M181" s="11"/>
      <c r="N181" s="11"/>
      <c r="O181" s="11"/>
      <c r="P181" s="11"/>
      <c r="Q181" s="11"/>
      <c r="R181" s="11"/>
      <c r="S181" s="11"/>
      <c r="T181" s="11"/>
      <c r="U181" s="11"/>
      <c r="W181" s="6">
        <v>42095</v>
      </c>
      <c r="X181">
        <v>1</v>
      </c>
      <c r="Y181">
        <v>1</v>
      </c>
      <c r="AA181" s="4">
        <v>3.8646357199055887</v>
      </c>
      <c r="AB181" s="4">
        <v>2.9627270513425801</v>
      </c>
    </row>
    <row r="182" spans="2:28">
      <c r="B182" s="1">
        <v>42155</v>
      </c>
      <c r="C182">
        <v>100</v>
      </c>
      <c r="D182">
        <v>878</v>
      </c>
      <c r="E182">
        <v>2188</v>
      </c>
      <c r="F182">
        <v>312</v>
      </c>
      <c r="G182">
        <v>251</v>
      </c>
      <c r="H182">
        <v>362</v>
      </c>
      <c r="I182">
        <v>220</v>
      </c>
      <c r="J182">
        <v>206</v>
      </c>
      <c r="K182">
        <f t="shared" si="2"/>
        <v>3899</v>
      </c>
      <c r="M182" s="11"/>
      <c r="N182" s="11"/>
      <c r="O182" s="11"/>
      <c r="P182" s="11"/>
      <c r="Q182" s="11"/>
      <c r="R182" s="11"/>
      <c r="S182" s="11"/>
      <c r="T182" s="11"/>
      <c r="U182" s="11"/>
      <c r="W182" s="6">
        <v>42125</v>
      </c>
      <c r="X182">
        <v>3</v>
      </c>
      <c r="AA182" s="4">
        <v>3.8794880671387384</v>
      </c>
      <c r="AB182" s="4">
        <v>2.9627270513425801</v>
      </c>
    </row>
    <row r="183" spans="2:28">
      <c r="B183" s="1">
        <v>42185</v>
      </c>
      <c r="C183">
        <v>203</v>
      </c>
      <c r="D183">
        <v>965</v>
      </c>
      <c r="E183">
        <v>2277</v>
      </c>
      <c r="F183">
        <v>371</v>
      </c>
      <c r="G183">
        <v>310</v>
      </c>
      <c r="H183">
        <v>479</v>
      </c>
      <c r="I183">
        <v>267</v>
      </c>
      <c r="J183">
        <v>202</v>
      </c>
      <c r="K183">
        <f t="shared" si="2"/>
        <v>4298</v>
      </c>
      <c r="M183" s="11"/>
      <c r="N183" s="11"/>
      <c r="O183" s="11"/>
      <c r="P183" s="11"/>
      <c r="Q183" s="11"/>
      <c r="R183" s="11"/>
      <c r="S183" s="11"/>
      <c r="T183" s="11"/>
      <c r="U183" s="11"/>
      <c r="W183" s="6">
        <v>42156</v>
      </c>
      <c r="X183">
        <v>3</v>
      </c>
      <c r="Y183">
        <v>1</v>
      </c>
      <c r="AA183" s="4">
        <v>3.8943404143718885</v>
      </c>
      <c r="AB183" s="4">
        <v>2.9627270513425801</v>
      </c>
    </row>
    <row r="184" spans="2:28">
      <c r="B184" s="1">
        <v>42216</v>
      </c>
      <c r="C184">
        <v>170</v>
      </c>
      <c r="D184">
        <v>1006</v>
      </c>
      <c r="E184">
        <v>2363</v>
      </c>
      <c r="F184">
        <v>382</v>
      </c>
      <c r="G184">
        <v>358</v>
      </c>
      <c r="H184">
        <v>519</v>
      </c>
      <c r="I184">
        <v>276</v>
      </c>
      <c r="J184">
        <v>206</v>
      </c>
      <c r="K184">
        <f t="shared" si="2"/>
        <v>4522</v>
      </c>
      <c r="M184" s="148"/>
      <c r="N184" s="4"/>
      <c r="O184" s="4"/>
      <c r="P184" s="4"/>
      <c r="Q184" s="4"/>
      <c r="R184" s="4"/>
      <c r="S184" s="4"/>
      <c r="T184" s="4"/>
      <c r="U184" s="11"/>
      <c r="W184" s="1">
        <v>42186</v>
      </c>
      <c r="X184" s="122">
        <v>14</v>
      </c>
      <c r="Y184" s="122">
        <v>2</v>
      </c>
      <c r="AA184" s="4">
        <v>3.9091927616050381</v>
      </c>
      <c r="AB184" s="4">
        <v>2.9627270513425801</v>
      </c>
    </row>
    <row r="185" spans="2:28">
      <c r="B185" s="1">
        <v>42247</v>
      </c>
      <c r="C185">
        <v>139</v>
      </c>
      <c r="D185">
        <v>918</v>
      </c>
      <c r="E185">
        <v>2212</v>
      </c>
      <c r="F185">
        <v>310</v>
      </c>
      <c r="G185">
        <v>324</v>
      </c>
      <c r="H185">
        <v>464</v>
      </c>
      <c r="I185">
        <v>244</v>
      </c>
      <c r="J185">
        <v>219</v>
      </c>
      <c r="K185">
        <f t="shared" si="2"/>
        <v>4162</v>
      </c>
      <c r="M185" s="148"/>
      <c r="N185" s="4"/>
      <c r="O185" s="4"/>
      <c r="P185" s="4"/>
      <c r="Q185" s="4"/>
      <c r="R185" s="4"/>
      <c r="S185" s="4"/>
      <c r="T185" s="4"/>
      <c r="U185" s="11"/>
      <c r="W185" s="1">
        <v>42217</v>
      </c>
      <c r="X185">
        <v>2</v>
      </c>
      <c r="Y185" s="122">
        <v>5</v>
      </c>
      <c r="AA185" s="4">
        <v>3.9240451088381878</v>
      </c>
      <c r="AB185" s="4">
        <v>2.9627270513425801</v>
      </c>
    </row>
    <row r="186" spans="2:28">
      <c r="B186" s="1">
        <v>42277</v>
      </c>
      <c r="C186">
        <v>187</v>
      </c>
      <c r="D186">
        <v>988</v>
      </c>
      <c r="E186">
        <v>2313</v>
      </c>
      <c r="F186">
        <v>392</v>
      </c>
      <c r="G186">
        <v>304</v>
      </c>
      <c r="H186">
        <v>497</v>
      </c>
      <c r="I186">
        <v>270</v>
      </c>
      <c r="J186">
        <v>225</v>
      </c>
      <c r="K186">
        <f t="shared" si="2"/>
        <v>4372</v>
      </c>
      <c r="M186" s="148"/>
      <c r="N186" s="4"/>
      <c r="O186" s="4"/>
      <c r="P186" s="4"/>
      <c r="Q186" s="4"/>
      <c r="R186" s="4"/>
      <c r="S186" s="4"/>
      <c r="T186" s="4"/>
      <c r="U186" s="11"/>
      <c r="W186" s="1">
        <v>42248</v>
      </c>
      <c r="X186">
        <v>6</v>
      </c>
      <c r="Y186">
        <v>1</v>
      </c>
      <c r="AA186" s="4">
        <v>3.9388974560713375</v>
      </c>
      <c r="AB186" s="4">
        <v>2.9627270513425801</v>
      </c>
    </row>
    <row r="187" spans="2:28">
      <c r="B187" s="1">
        <v>42308</v>
      </c>
      <c r="C187">
        <v>98</v>
      </c>
      <c r="D187">
        <v>904</v>
      </c>
      <c r="E187">
        <v>2295</v>
      </c>
      <c r="F187">
        <v>334</v>
      </c>
      <c r="G187">
        <v>324</v>
      </c>
      <c r="H187">
        <v>458</v>
      </c>
      <c r="I187">
        <v>244</v>
      </c>
      <c r="J187">
        <v>235</v>
      </c>
      <c r="K187">
        <f t="shared" si="2"/>
        <v>4225</v>
      </c>
      <c r="M187" s="148"/>
      <c r="N187" s="4"/>
      <c r="O187" s="4"/>
      <c r="P187" s="4"/>
      <c r="Q187" s="4"/>
      <c r="R187" s="4"/>
      <c r="S187" s="4"/>
      <c r="T187" s="4"/>
      <c r="U187" s="11"/>
      <c r="W187" s="1">
        <v>42278</v>
      </c>
      <c r="X187">
        <v>3</v>
      </c>
      <c r="Y187">
        <v>2</v>
      </c>
      <c r="AA187" s="4">
        <v>3.9537498033044876</v>
      </c>
      <c r="AB187" s="4">
        <v>2.9627270513425801</v>
      </c>
    </row>
    <row r="188" spans="2:28">
      <c r="B188" s="1">
        <v>42338</v>
      </c>
      <c r="C188">
        <v>163</v>
      </c>
      <c r="D188">
        <v>966</v>
      </c>
      <c r="E188">
        <v>2058</v>
      </c>
      <c r="F188">
        <v>339</v>
      </c>
      <c r="G188">
        <v>289</v>
      </c>
      <c r="H188">
        <v>442</v>
      </c>
      <c r="I188">
        <v>267</v>
      </c>
      <c r="J188">
        <v>247</v>
      </c>
      <c r="K188">
        <f t="shared" si="2"/>
        <v>4022</v>
      </c>
      <c r="M188" s="148">
        <v>153.42539291778692</v>
      </c>
      <c r="N188" s="4">
        <v>915.19160812457869</v>
      </c>
      <c r="O188" s="4">
        <v>2188.2997010911831</v>
      </c>
      <c r="P188" s="4">
        <v>309.95122161322286</v>
      </c>
      <c r="Q188" s="4">
        <v>300.88786403447892</v>
      </c>
      <c r="R188" s="4">
        <v>443.5846297910457</v>
      </c>
      <c r="S188" s="4">
        <v>240.99940886115053</v>
      </c>
      <c r="T188" s="4">
        <v>226.24097639574376</v>
      </c>
      <c r="U188" s="11">
        <f t="shared" ref="U188:U223" si="3">N188+O188+Q188+R188+S188</f>
        <v>4088.9632119024368</v>
      </c>
      <c r="W188" s="1">
        <v>42309</v>
      </c>
      <c r="X188">
        <v>2</v>
      </c>
      <c r="Y188">
        <v>5</v>
      </c>
      <c r="AA188" s="4">
        <v>3.9686021505376372</v>
      </c>
      <c r="AB188" s="4">
        <v>2.9627270513425801</v>
      </c>
    </row>
    <row r="189" spans="2:28">
      <c r="B189" s="1">
        <v>42369</v>
      </c>
      <c r="C189">
        <v>169</v>
      </c>
      <c r="D189">
        <v>806</v>
      </c>
      <c r="E189">
        <v>1752</v>
      </c>
      <c r="F189">
        <v>463</v>
      </c>
      <c r="G189">
        <v>246</v>
      </c>
      <c r="H189">
        <v>360</v>
      </c>
      <c r="I189">
        <v>256</v>
      </c>
      <c r="J189">
        <v>249</v>
      </c>
      <c r="K189">
        <f t="shared" si="2"/>
        <v>3420</v>
      </c>
      <c r="M189" s="148">
        <v>174.09823754436962</v>
      </c>
      <c r="N189" s="4">
        <v>794.69745167949736</v>
      </c>
      <c r="O189" s="4">
        <v>1835.2047178861208</v>
      </c>
      <c r="P189" s="4">
        <v>405.9167260926082</v>
      </c>
      <c r="Q189" s="4">
        <v>291.27835334758845</v>
      </c>
      <c r="R189" s="4">
        <v>407.3572342471611</v>
      </c>
      <c r="S189" s="4">
        <v>250.09838575816894</v>
      </c>
      <c r="T189" s="4">
        <v>233.27849183196795</v>
      </c>
      <c r="U189" s="11">
        <f t="shared" si="3"/>
        <v>3578.6361429185372</v>
      </c>
      <c r="W189" s="1">
        <v>42339</v>
      </c>
      <c r="X189">
        <v>4</v>
      </c>
      <c r="Y189">
        <v>2</v>
      </c>
      <c r="AA189" s="4">
        <v>3.9834544977707869</v>
      </c>
      <c r="AB189" s="4">
        <v>2.9627270513425801</v>
      </c>
    </row>
    <row r="190" spans="2:28">
      <c r="B190" s="1">
        <v>42400</v>
      </c>
      <c r="M190" s="148">
        <v>135.82439092927726</v>
      </c>
      <c r="N190" s="4">
        <v>676.20949209025298</v>
      </c>
      <c r="O190" s="4">
        <v>1624.9940669274768</v>
      </c>
      <c r="P190" s="4">
        <v>268.24783402993694</v>
      </c>
      <c r="Q190" s="4">
        <v>188.61550964851023</v>
      </c>
      <c r="R190" s="4">
        <v>315.15517733414862</v>
      </c>
      <c r="S190" s="4">
        <v>184.95356525727988</v>
      </c>
      <c r="T190" s="4">
        <v>217.34117181312104</v>
      </c>
      <c r="U190" s="11">
        <f t="shared" si="3"/>
        <v>2989.9278112576685</v>
      </c>
      <c r="W190" s="1">
        <v>42370</v>
      </c>
      <c r="AA190" s="4">
        <v>3.998306845003937</v>
      </c>
      <c r="AB190" s="4">
        <v>2.9627270513425801</v>
      </c>
    </row>
    <row r="191" spans="2:28">
      <c r="B191" s="1">
        <v>42429</v>
      </c>
      <c r="M191" s="148">
        <v>174.15537189440576</v>
      </c>
      <c r="N191" s="4">
        <v>824.12891670847409</v>
      </c>
      <c r="O191" s="4">
        <v>2092.502722268086</v>
      </c>
      <c r="P191" s="4">
        <v>276.91249354952089</v>
      </c>
      <c r="Q191" s="4">
        <v>241.85048913243116</v>
      </c>
      <c r="R191" s="4">
        <v>385.38466599764655</v>
      </c>
      <c r="S191" s="4">
        <v>194.43090146159278</v>
      </c>
      <c r="T191" s="4">
        <v>217.09518392555438</v>
      </c>
      <c r="U191" s="11">
        <f t="shared" si="3"/>
        <v>3738.2976955682307</v>
      </c>
      <c r="W191" s="1">
        <v>42401</v>
      </c>
      <c r="AA191" s="4">
        <v>4.0131591922370866</v>
      </c>
      <c r="AB191" s="4">
        <v>2.9627270513425801</v>
      </c>
    </row>
    <row r="192" spans="2:28">
      <c r="B192" s="1">
        <v>42460</v>
      </c>
      <c r="M192" s="148">
        <v>203.46634461688791</v>
      </c>
      <c r="N192" s="4">
        <v>976.70046729984597</v>
      </c>
      <c r="O192" s="4">
        <v>2347.6692310733524</v>
      </c>
      <c r="P192" s="4">
        <v>333.2093298560132</v>
      </c>
      <c r="Q192" s="4">
        <v>274.70978246442189</v>
      </c>
      <c r="R192" s="4">
        <v>449.91127413741702</v>
      </c>
      <c r="S192" s="4">
        <v>258.92029373690917</v>
      </c>
      <c r="T192" s="4">
        <v>237.77959736071838</v>
      </c>
      <c r="U192" s="11">
        <f t="shared" si="3"/>
        <v>4307.9110487119469</v>
      </c>
      <c r="W192" s="1">
        <v>42430</v>
      </c>
      <c r="AA192" s="4">
        <v>4.0280115394702367</v>
      </c>
      <c r="AB192" s="4">
        <v>2.9627270513425801</v>
      </c>
    </row>
    <row r="193" spans="2:28">
      <c r="B193" s="1">
        <v>42490</v>
      </c>
      <c r="M193" s="148">
        <v>173.95023461783788</v>
      </c>
      <c r="N193" s="4">
        <v>821.85945251940916</v>
      </c>
      <c r="O193" s="4">
        <v>1977.8799287910838</v>
      </c>
      <c r="P193" s="4">
        <v>349.95330994113294</v>
      </c>
      <c r="Q193" s="4">
        <v>253.70467370493586</v>
      </c>
      <c r="R193" s="4">
        <v>395.88790584454875</v>
      </c>
      <c r="S193" s="4">
        <v>247.28336965742457</v>
      </c>
      <c r="T193" s="4">
        <v>218.77197476203474</v>
      </c>
      <c r="U193" s="11">
        <f t="shared" si="3"/>
        <v>3696.6153305174016</v>
      </c>
      <c r="W193" s="1">
        <v>42461</v>
      </c>
      <c r="AA193" s="4">
        <v>4.0428638867033859</v>
      </c>
      <c r="AB193" s="4">
        <v>2.9627270513425801</v>
      </c>
    </row>
    <row r="194" spans="2:28">
      <c r="B194" s="1">
        <v>42521</v>
      </c>
      <c r="M194" s="148">
        <v>137.98429071907623</v>
      </c>
      <c r="N194" s="4">
        <v>975.6107068426536</v>
      </c>
      <c r="O194" s="4">
        <v>2395.0218230829742</v>
      </c>
      <c r="P194" s="4">
        <v>298.34176888405523</v>
      </c>
      <c r="Q194" s="4">
        <v>297.30791071854117</v>
      </c>
      <c r="R194" s="4">
        <v>474.91461764194344</v>
      </c>
      <c r="S194" s="4">
        <v>257.35896090082036</v>
      </c>
      <c r="T194" s="4">
        <v>213.97550841084478</v>
      </c>
      <c r="U194" s="11">
        <f t="shared" si="3"/>
        <v>4400.214019186933</v>
      </c>
      <c r="W194" s="10">
        <v>42491</v>
      </c>
      <c r="AA194" s="4">
        <v>4.057716233936536</v>
      </c>
      <c r="AB194" s="4">
        <v>2.9627270513425801</v>
      </c>
    </row>
    <row r="195" spans="2:28">
      <c r="B195" s="1">
        <v>42551</v>
      </c>
      <c r="M195" s="148">
        <v>196.35088878567109</v>
      </c>
      <c r="N195" s="4">
        <v>911.18876299972783</v>
      </c>
      <c r="O195" s="4">
        <v>2245.6541299679116</v>
      </c>
      <c r="P195" s="4">
        <v>363.07040951828026</v>
      </c>
      <c r="Q195" s="4">
        <v>289.18555711097503</v>
      </c>
      <c r="R195" s="4">
        <v>446.65082236545487</v>
      </c>
      <c r="S195" s="4">
        <v>269.41027544929761</v>
      </c>
      <c r="T195" s="4">
        <v>208.00244854943739</v>
      </c>
      <c r="U195" s="11">
        <f t="shared" si="3"/>
        <v>4162.0895478933671</v>
      </c>
      <c r="W195" s="1">
        <v>42522</v>
      </c>
      <c r="AA195" s="4">
        <v>4.0725685811696852</v>
      </c>
      <c r="AB195" s="4">
        <v>2.9627270513425801</v>
      </c>
    </row>
    <row r="196" spans="2:28">
      <c r="B196" s="1">
        <v>42582</v>
      </c>
      <c r="M196" s="148">
        <v>178.55788398470327</v>
      </c>
      <c r="N196" s="4">
        <v>1020.9959943801075</v>
      </c>
      <c r="O196" s="4">
        <v>2337.9815049776234</v>
      </c>
      <c r="P196" s="4">
        <v>356.03767283335395</v>
      </c>
      <c r="Q196" s="4">
        <v>335.88771052309994</v>
      </c>
      <c r="R196" s="4">
        <v>516.18085337034461</v>
      </c>
      <c r="S196" s="4">
        <v>286.77849781910675</v>
      </c>
      <c r="T196" s="4">
        <v>213.66298344472492</v>
      </c>
      <c r="U196" s="11">
        <f t="shared" si="3"/>
        <v>4497.8245610702825</v>
      </c>
      <c r="W196" s="1">
        <v>42552</v>
      </c>
      <c r="AA196" s="4">
        <v>4.0874209284028353</v>
      </c>
      <c r="AB196" s="4">
        <v>2.9627270513425801</v>
      </c>
    </row>
    <row r="197" spans="2:28">
      <c r="B197" s="1">
        <v>42613</v>
      </c>
      <c r="M197" s="148">
        <v>155.02239411561479</v>
      </c>
      <c r="N197" s="4">
        <v>933.70945125405774</v>
      </c>
      <c r="O197" s="4">
        <v>2343.1946131881473</v>
      </c>
      <c r="P197" s="4">
        <v>308.07235072594699</v>
      </c>
      <c r="Q197" s="4">
        <v>315.1619350715186</v>
      </c>
      <c r="R197" s="4">
        <v>479.39433564411354</v>
      </c>
      <c r="S197" s="4">
        <v>254.35448974958192</v>
      </c>
      <c r="T197" s="4">
        <v>213.66442295942659</v>
      </c>
      <c r="U197" s="11">
        <f t="shared" si="3"/>
        <v>4325.8148249074193</v>
      </c>
      <c r="W197" s="1">
        <v>42583</v>
      </c>
      <c r="AA197" s="4">
        <v>4.1022732756359854</v>
      </c>
      <c r="AB197" s="4">
        <v>2.9627270513425801</v>
      </c>
    </row>
    <row r="198" spans="2:28">
      <c r="B198" s="1">
        <v>42643</v>
      </c>
      <c r="M198" s="148">
        <v>192.43636597944797</v>
      </c>
      <c r="N198" s="4">
        <v>946.32535196461174</v>
      </c>
      <c r="O198" s="4">
        <v>2301.5711613214417</v>
      </c>
      <c r="P198" s="4">
        <v>385.1992954675822</v>
      </c>
      <c r="Q198" s="4">
        <v>308.85999307211824</v>
      </c>
      <c r="R198" s="4">
        <v>483.73087516856594</v>
      </c>
      <c r="S198" s="4">
        <v>267.02510238756008</v>
      </c>
      <c r="T198" s="4">
        <v>224.35082997461944</v>
      </c>
      <c r="U198" s="11">
        <f t="shared" si="3"/>
        <v>4307.5124839142982</v>
      </c>
      <c r="W198" s="1">
        <v>42614</v>
      </c>
      <c r="AA198" s="4">
        <v>4.1171256228691355</v>
      </c>
      <c r="AB198" s="4">
        <v>2.9627270513425801</v>
      </c>
    </row>
    <row r="199" spans="2:28">
      <c r="B199" s="1">
        <v>42674</v>
      </c>
      <c r="M199" s="148">
        <v>208.86642241301604</v>
      </c>
      <c r="N199" s="4">
        <v>908.03253648712882</v>
      </c>
      <c r="O199" s="4">
        <v>2191.6796592011419</v>
      </c>
      <c r="P199" s="4">
        <v>358.1863674874221</v>
      </c>
      <c r="Q199" s="4">
        <v>313.57505441156184</v>
      </c>
      <c r="R199" s="4">
        <v>470.1546437886156</v>
      </c>
      <c r="S199" s="4">
        <v>271.40072521036234</v>
      </c>
      <c r="T199" s="4">
        <v>226.3116787982074</v>
      </c>
      <c r="U199" s="11">
        <f t="shared" si="3"/>
        <v>4154.8426190988102</v>
      </c>
      <c r="W199" s="1">
        <v>42644</v>
      </c>
      <c r="AA199" s="4">
        <v>4.1319779701022847</v>
      </c>
      <c r="AB199" s="4">
        <v>2.9627270513425801</v>
      </c>
    </row>
    <row r="200" spans="2:28">
      <c r="B200" s="1">
        <v>42704</v>
      </c>
      <c r="M200" s="148">
        <v>164.18646531524018</v>
      </c>
      <c r="N200" s="4">
        <v>907.13972009722443</v>
      </c>
      <c r="O200" s="4">
        <v>2201.0901106664987</v>
      </c>
      <c r="P200" s="4">
        <v>306.59231886906036</v>
      </c>
      <c r="Q200" s="4">
        <v>294.56336462785225</v>
      </c>
      <c r="R200" s="4">
        <v>449.69420252743265</v>
      </c>
      <c r="S200" s="4">
        <v>249.07052820416826</v>
      </c>
      <c r="T200" s="4">
        <v>241.3321990703912</v>
      </c>
      <c r="U200" s="11">
        <f t="shared" si="3"/>
        <v>4101.557926123176</v>
      </c>
      <c r="W200" s="1">
        <v>42675</v>
      </c>
      <c r="AA200" s="4">
        <v>4.1468303173354339</v>
      </c>
      <c r="AB200" s="4">
        <v>2.9627270513425801</v>
      </c>
    </row>
    <row r="201" spans="2:28">
      <c r="B201" s="1">
        <v>42735</v>
      </c>
      <c r="M201" s="148">
        <v>169.38632648214306</v>
      </c>
      <c r="N201" s="4">
        <v>778.12142508053944</v>
      </c>
      <c r="O201" s="4">
        <v>1741.029250649967</v>
      </c>
      <c r="P201" s="4">
        <v>397.60568779165135</v>
      </c>
      <c r="Q201" s="4">
        <v>292.09875908183074</v>
      </c>
      <c r="R201" s="4">
        <v>399.45430954192767</v>
      </c>
      <c r="S201" s="4">
        <v>252.2468224805954</v>
      </c>
      <c r="T201" s="4">
        <v>241.92958297543643</v>
      </c>
      <c r="U201" s="11">
        <f t="shared" si="3"/>
        <v>3462.9505668348602</v>
      </c>
      <c r="W201" s="1">
        <v>42705</v>
      </c>
      <c r="AA201" s="4">
        <v>4.161682664568584</v>
      </c>
      <c r="AB201" s="4">
        <v>2.9627270513425801</v>
      </c>
    </row>
    <row r="202" spans="2:28">
      <c r="B202" s="1">
        <v>42766</v>
      </c>
      <c r="M202" s="148">
        <v>142.91554099832342</v>
      </c>
      <c r="N202" s="4">
        <v>694.92141117239214</v>
      </c>
      <c r="O202" s="4">
        <v>1575.4902012947023</v>
      </c>
      <c r="P202" s="4">
        <v>260.47317345157688</v>
      </c>
      <c r="Q202" s="4">
        <v>184.42759945922026</v>
      </c>
      <c r="R202" s="4">
        <v>318.93820272001921</v>
      </c>
      <c r="S202" s="4">
        <v>191.3039805916759</v>
      </c>
      <c r="T202" s="4">
        <v>226.11896392114227</v>
      </c>
      <c r="U202" s="11">
        <f t="shared" si="3"/>
        <v>2965.0813952380099</v>
      </c>
      <c r="W202" s="1">
        <v>42736</v>
      </c>
      <c r="AA202" s="4">
        <v>4.1765350118017341</v>
      </c>
      <c r="AB202" s="4">
        <v>2.9627270513425801</v>
      </c>
    </row>
    <row r="203" spans="2:28">
      <c r="B203" s="1">
        <v>42794</v>
      </c>
      <c r="M203" s="148">
        <v>177.26045541581226</v>
      </c>
      <c r="N203" s="4">
        <v>808.8122334125153</v>
      </c>
      <c r="O203" s="4">
        <v>2069.2511522768109</v>
      </c>
      <c r="P203" s="4">
        <v>277.39365612601199</v>
      </c>
      <c r="Q203" s="4">
        <v>237.89663370685304</v>
      </c>
      <c r="R203" s="4">
        <v>386.99762630056244</v>
      </c>
      <c r="S203" s="4">
        <v>210.62702267191855</v>
      </c>
      <c r="T203" s="4">
        <v>224.01204482511682</v>
      </c>
      <c r="U203" s="11">
        <f t="shared" si="3"/>
        <v>3713.5846683686605</v>
      </c>
      <c r="W203" s="1">
        <v>42767</v>
      </c>
      <c r="AA203" s="4">
        <v>4.1913873590348842</v>
      </c>
      <c r="AB203" s="4">
        <v>2.9627270513425801</v>
      </c>
    </row>
    <row r="204" spans="2:28">
      <c r="B204" s="1">
        <v>42825</v>
      </c>
      <c r="M204" s="148">
        <v>199.61755223095653</v>
      </c>
      <c r="N204" s="4">
        <v>975.60905157155457</v>
      </c>
      <c r="O204" s="4">
        <v>2269.7987248526456</v>
      </c>
      <c r="P204" s="4">
        <v>343.29409312492055</v>
      </c>
      <c r="Q204" s="4">
        <v>274.17745970885818</v>
      </c>
      <c r="R204" s="4">
        <v>445.84236252694814</v>
      </c>
      <c r="S204" s="4">
        <v>262.43493980511352</v>
      </c>
      <c r="T204" s="4">
        <v>245.3917880766657</v>
      </c>
      <c r="U204" s="11">
        <f t="shared" si="3"/>
        <v>4227.8625384651205</v>
      </c>
      <c r="W204" s="1">
        <v>42795</v>
      </c>
      <c r="AA204" s="4">
        <v>4.2062397062680343</v>
      </c>
      <c r="AB204" s="4">
        <v>2.9627270513425801</v>
      </c>
    </row>
    <row r="205" spans="2:28">
      <c r="B205" s="1">
        <v>42855</v>
      </c>
      <c r="M205" s="148">
        <v>176.05105185143805</v>
      </c>
      <c r="N205" s="4">
        <v>828.66994977835861</v>
      </c>
      <c r="O205" s="4">
        <v>1945.4373076254942</v>
      </c>
      <c r="P205" s="4">
        <v>345.46707223402046</v>
      </c>
      <c r="Q205" s="4">
        <v>251.60734214417718</v>
      </c>
      <c r="R205" s="4">
        <v>398.88969618938904</v>
      </c>
      <c r="S205" s="4">
        <v>252.66205595243559</v>
      </c>
      <c r="T205" s="4">
        <v>223.10806642770282</v>
      </c>
      <c r="U205" s="11">
        <f t="shared" si="3"/>
        <v>3677.2663516898538</v>
      </c>
      <c r="W205" s="1">
        <v>42826</v>
      </c>
      <c r="AA205" s="4">
        <v>4.2210920535011835</v>
      </c>
      <c r="AB205" s="4">
        <v>2.9627270513425801</v>
      </c>
    </row>
    <row r="206" spans="2:28">
      <c r="B206" s="1">
        <v>42886</v>
      </c>
      <c r="M206" s="148">
        <v>139.85490594714094</v>
      </c>
      <c r="N206" s="4">
        <v>963.35905363126028</v>
      </c>
      <c r="O206" s="4">
        <v>2367.3146217906469</v>
      </c>
      <c r="P206" s="4">
        <v>309.95197290282954</v>
      </c>
      <c r="Q206" s="4">
        <v>294.95714326314828</v>
      </c>
      <c r="R206" s="4">
        <v>474.73012139981336</v>
      </c>
      <c r="S206" s="4">
        <v>266.92904799790114</v>
      </c>
      <c r="T206" s="4">
        <v>217.83218876981593</v>
      </c>
      <c r="U206" s="11">
        <f t="shared" si="3"/>
        <v>4367.2899880827699</v>
      </c>
      <c r="W206" s="1">
        <v>42856</v>
      </c>
      <c r="AA206" s="4">
        <v>4.2359444007343328</v>
      </c>
      <c r="AB206" s="4">
        <v>2.9627270513425801</v>
      </c>
    </row>
    <row r="207" spans="2:28">
      <c r="B207" s="1">
        <v>42916</v>
      </c>
      <c r="M207" s="148">
        <v>191.82789323779866</v>
      </c>
      <c r="N207" s="4">
        <v>915.16311774993642</v>
      </c>
      <c r="O207" s="4">
        <v>2187.2993941177638</v>
      </c>
      <c r="P207" s="4">
        <v>375.98867380350225</v>
      </c>
      <c r="Q207" s="4">
        <v>288.38833031775664</v>
      </c>
      <c r="R207" s="4">
        <v>444.8803955981432</v>
      </c>
      <c r="S207" s="4">
        <v>270.07923207508873</v>
      </c>
      <c r="T207" s="4">
        <v>205.45776875839343</v>
      </c>
      <c r="U207" s="11">
        <f t="shared" si="3"/>
        <v>4105.8104698586894</v>
      </c>
      <c r="W207" s="1">
        <v>42887</v>
      </c>
      <c r="AA207" s="4">
        <v>4.2507967479674829</v>
      </c>
      <c r="AB207" s="4">
        <v>2.9627270513425801</v>
      </c>
    </row>
    <row r="208" spans="2:28">
      <c r="B208" s="10">
        <v>42947</v>
      </c>
      <c r="M208" s="148">
        <v>180.84640133999372</v>
      </c>
      <c r="N208" s="4">
        <v>1020.0172100138155</v>
      </c>
      <c r="O208" s="4">
        <v>2309.8534882340964</v>
      </c>
      <c r="P208" s="4">
        <v>362.92570345224777</v>
      </c>
      <c r="Q208" s="4">
        <v>334.71402397610808</v>
      </c>
      <c r="R208" s="4">
        <v>518.11192685800222</v>
      </c>
      <c r="S208" s="4">
        <v>295.52526328594143</v>
      </c>
      <c r="T208" s="4">
        <v>214.82926133319</v>
      </c>
      <c r="U208" s="11">
        <f t="shared" si="3"/>
        <v>4478.2219123679633</v>
      </c>
      <c r="W208" s="10">
        <v>42947</v>
      </c>
      <c r="AA208" s="4">
        <v>4.2507967479674829</v>
      </c>
      <c r="AB208" s="4">
        <v>2.9627270513425801</v>
      </c>
    </row>
    <row r="209" spans="2:28">
      <c r="B209" s="1">
        <v>42978</v>
      </c>
      <c r="M209" s="148">
        <v>153.33795250354248</v>
      </c>
      <c r="N209" s="4">
        <v>926.99106728018307</v>
      </c>
      <c r="O209" s="4">
        <v>2310.5250666727547</v>
      </c>
      <c r="P209" s="4">
        <v>316.42920902242878</v>
      </c>
      <c r="Q209" s="4">
        <v>313.78131709805706</v>
      </c>
      <c r="R209" s="4">
        <v>478.72711773075201</v>
      </c>
      <c r="S209" s="4">
        <v>254.35448974958192</v>
      </c>
      <c r="T209" s="4">
        <v>212.41934038335415</v>
      </c>
      <c r="U209" s="11">
        <f t="shared" si="3"/>
        <v>4284.3790585313291</v>
      </c>
      <c r="W209" s="1">
        <v>42978</v>
      </c>
      <c r="AA209" s="4">
        <v>4.2507967479674829</v>
      </c>
      <c r="AB209" s="4">
        <v>2.9627270513425801</v>
      </c>
    </row>
    <row r="210" spans="2:28">
      <c r="B210" s="10">
        <v>43008</v>
      </c>
      <c r="M210" s="148">
        <v>189.70898522855626</v>
      </c>
      <c r="N210" s="4">
        <v>949.7237345945415</v>
      </c>
      <c r="O210" s="4">
        <v>2259.8641688097568</v>
      </c>
      <c r="P210" s="4">
        <v>393.06224528382143</v>
      </c>
      <c r="Q210" s="4">
        <v>308.16340757127267</v>
      </c>
      <c r="R210" s="4">
        <v>483.15294304757913</v>
      </c>
      <c r="S210" s="4">
        <v>267.02510238756008</v>
      </c>
      <c r="T210" s="4">
        <v>223.05277807369069</v>
      </c>
      <c r="U210" s="11">
        <f t="shared" si="3"/>
        <v>4267.9293564107102</v>
      </c>
      <c r="W210" s="10">
        <v>43008</v>
      </c>
      <c r="AA210" s="4">
        <v>4.2507967479674829</v>
      </c>
      <c r="AB210" s="4">
        <v>2.9627270513425801</v>
      </c>
    </row>
    <row r="211" spans="2:28">
      <c r="B211" s="1">
        <v>43039</v>
      </c>
      <c r="M211" s="148">
        <v>210.04063495031008</v>
      </c>
      <c r="N211" s="4">
        <v>904.01205181951468</v>
      </c>
      <c r="O211" s="4">
        <v>2176.8606008028423</v>
      </c>
      <c r="P211" s="4">
        <v>367.66133851315453</v>
      </c>
      <c r="Q211" s="4">
        <v>312.86003909288672</v>
      </c>
      <c r="R211" s="4">
        <v>471.2280482334246</v>
      </c>
      <c r="S211" s="4">
        <v>271.40072521036234</v>
      </c>
      <c r="T211" s="4">
        <v>222.57103091182026</v>
      </c>
      <c r="U211" s="11">
        <f t="shared" si="3"/>
        <v>4136.3614651590306</v>
      </c>
      <c r="W211" s="1">
        <v>43039</v>
      </c>
      <c r="AA211" s="4">
        <v>4.2507967479674829</v>
      </c>
      <c r="AB211" s="4">
        <v>2.9627270513425801</v>
      </c>
    </row>
    <row r="212" spans="2:28">
      <c r="B212" s="10">
        <v>43069</v>
      </c>
      <c r="M212" s="148">
        <v>162.42795553776145</v>
      </c>
      <c r="N212" s="4">
        <v>904.50279910709935</v>
      </c>
      <c r="O212" s="4">
        <v>2184.2706229651044</v>
      </c>
      <c r="P212" s="4">
        <v>320.09843892733772</v>
      </c>
      <c r="Q212" s="4">
        <v>293.74654661810672</v>
      </c>
      <c r="R212" s="4">
        <v>449.07443085669485</v>
      </c>
      <c r="S212" s="4">
        <v>249.07052820416826</v>
      </c>
      <c r="T212" s="4">
        <v>235.24694082618427</v>
      </c>
      <c r="U212" s="11">
        <f t="shared" si="3"/>
        <v>4080.6649277511733</v>
      </c>
      <c r="W212" s="10">
        <v>43069</v>
      </c>
      <c r="AA212" s="4">
        <v>4.2507967479674829</v>
      </c>
      <c r="AB212" s="4">
        <v>2.9627270513425801</v>
      </c>
    </row>
    <row r="213" spans="2:28">
      <c r="B213" s="1">
        <v>43100</v>
      </c>
      <c r="M213" s="148">
        <v>167.05806745105707</v>
      </c>
      <c r="N213" s="4">
        <v>779.21738961541882</v>
      </c>
      <c r="O213" s="4">
        <v>1723.0881090983798</v>
      </c>
      <c r="P213" s="4">
        <v>406.53675582423239</v>
      </c>
      <c r="Q213" s="4">
        <v>291.58063984583049</v>
      </c>
      <c r="R213" s="4">
        <v>399.40204186826656</v>
      </c>
      <c r="S213" s="4">
        <v>252.2468224805954</v>
      </c>
      <c r="T213" s="4">
        <v>238.18136984354371</v>
      </c>
      <c r="U213" s="11">
        <f t="shared" si="3"/>
        <v>3445.5350029084907</v>
      </c>
      <c r="W213" s="1">
        <v>43100</v>
      </c>
      <c r="AA213" s="4">
        <v>4.2507967479674829</v>
      </c>
      <c r="AB213" s="4">
        <v>2.9627270513425801</v>
      </c>
    </row>
    <row r="214" spans="2:28">
      <c r="B214" s="10">
        <v>43131</v>
      </c>
      <c r="M214" s="148">
        <v>144.03470806068802</v>
      </c>
      <c r="N214" s="4">
        <v>690.84693843304785</v>
      </c>
      <c r="O214" s="4">
        <v>1570.605023665205</v>
      </c>
      <c r="P214" s="4">
        <v>267.10025913907339</v>
      </c>
      <c r="Q214" s="4">
        <v>183.97021811644171</v>
      </c>
      <c r="R214" s="4">
        <v>319.45824069916711</v>
      </c>
      <c r="S214" s="4">
        <v>191.3039805916759</v>
      </c>
      <c r="T214" s="4">
        <v>223.65192439944133</v>
      </c>
      <c r="U214" s="11">
        <f t="shared" si="3"/>
        <v>2956.1844015055376</v>
      </c>
      <c r="W214" s="10">
        <v>43131</v>
      </c>
      <c r="AA214" s="4">
        <v>4.2507967479674829</v>
      </c>
      <c r="AB214" s="4">
        <v>2.9627270513425801</v>
      </c>
    </row>
    <row r="215" spans="2:28">
      <c r="B215" s="1">
        <v>43159</v>
      </c>
      <c r="M215" s="148">
        <v>175.23527307076895</v>
      </c>
      <c r="N215" s="4">
        <v>808.06432294323349</v>
      </c>
      <c r="O215" s="4">
        <v>2056.7040537546181</v>
      </c>
      <c r="P215" s="4">
        <v>280.98481183108908</v>
      </c>
      <c r="Q215" s="4">
        <v>237.40539308335653</v>
      </c>
      <c r="R215" s="4">
        <v>386.57110464952649</v>
      </c>
      <c r="S215" s="4">
        <v>210.62702267191855</v>
      </c>
      <c r="T215" s="4">
        <v>222.52746052615916</v>
      </c>
      <c r="U215" s="11">
        <f t="shared" si="3"/>
        <v>3699.3718971026533</v>
      </c>
      <c r="W215" s="1">
        <v>43159</v>
      </c>
      <c r="AA215" s="4">
        <v>4.2507967479674829</v>
      </c>
      <c r="AB215" s="4">
        <v>2.9627270513425801</v>
      </c>
    </row>
    <row r="216" spans="2:28">
      <c r="B216" s="10">
        <v>43190</v>
      </c>
      <c r="M216" s="148">
        <v>198.62620669631545</v>
      </c>
      <c r="N216" s="4">
        <v>974.78462249390941</v>
      </c>
      <c r="O216" s="4">
        <v>2256.1685041179244</v>
      </c>
      <c r="P216" s="4">
        <v>341.45748799459619</v>
      </c>
      <c r="Q216" s="4">
        <v>273.81911542288657</v>
      </c>
      <c r="R216" s="4">
        <v>445.96784696819276</v>
      </c>
      <c r="S216" s="4">
        <v>262.43493980511352</v>
      </c>
      <c r="T216" s="4">
        <v>243.86224770561023</v>
      </c>
      <c r="U216" s="11">
        <f t="shared" si="3"/>
        <v>4213.1750288080266</v>
      </c>
      <c r="W216" s="10">
        <v>43190</v>
      </c>
      <c r="AA216" s="4">
        <v>4.2507967479674829</v>
      </c>
      <c r="AB216" s="4">
        <v>2.9627270513425801</v>
      </c>
    </row>
    <row r="217" spans="2:28">
      <c r="B217" s="1">
        <v>43220</v>
      </c>
      <c r="M217" s="148">
        <v>176.59768860939232</v>
      </c>
      <c r="N217" s="4">
        <v>825.64559471759094</v>
      </c>
      <c r="O217" s="4">
        <v>1937.3488920080731</v>
      </c>
      <c r="P217" s="4">
        <v>343.35100525951782</v>
      </c>
      <c r="Q217" s="4">
        <v>251.30850901929756</v>
      </c>
      <c r="R217" s="4">
        <v>399.10277242452554</v>
      </c>
      <c r="S217" s="4">
        <v>252.66205595243559</v>
      </c>
      <c r="T217" s="4">
        <v>222.09494894174952</v>
      </c>
      <c r="U217" s="11">
        <f t="shared" si="3"/>
        <v>3666.067824121923</v>
      </c>
      <c r="W217" s="1">
        <v>43220</v>
      </c>
      <c r="AA217" s="4">
        <v>4.2507967479674829</v>
      </c>
      <c r="AB217" s="4">
        <v>2.9627270513425801</v>
      </c>
    </row>
    <row r="218" spans="2:28">
      <c r="B218" s="10">
        <v>43251</v>
      </c>
      <c r="M218" s="148">
        <v>138.31357527840905</v>
      </c>
      <c r="N218" s="4">
        <v>962.96177994949164</v>
      </c>
      <c r="O218" s="4">
        <v>2352.947268378879</v>
      </c>
      <c r="P218" s="4">
        <v>304.63406235263085</v>
      </c>
      <c r="Q218" s="4">
        <v>294.65618500040034</v>
      </c>
      <c r="R218" s="4">
        <v>474.48629780356163</v>
      </c>
      <c r="S218" s="4">
        <v>266.92904799790114</v>
      </c>
      <c r="T218" s="4">
        <v>217.15127967629763</v>
      </c>
      <c r="U218" s="11">
        <f t="shared" si="3"/>
        <v>4351.9805791302342</v>
      </c>
      <c r="W218" s="10">
        <v>43251</v>
      </c>
      <c r="AA218" s="4">
        <v>4.2507967479674829</v>
      </c>
      <c r="AB218" s="4">
        <v>2.9627270513425801</v>
      </c>
    </row>
    <row r="219" spans="2:28">
      <c r="B219" s="1">
        <v>43281</v>
      </c>
      <c r="M219" s="148">
        <v>191.46286602277118</v>
      </c>
      <c r="N219" s="4">
        <v>913.38528532492842</v>
      </c>
      <c r="O219" s="4">
        <v>2173.4881154330146</v>
      </c>
      <c r="P219" s="4">
        <v>368.26841113049994</v>
      </c>
      <c r="Q219" s="4">
        <v>288.14950734395029</v>
      </c>
      <c r="R219" s="4">
        <v>445.02909213057882</v>
      </c>
      <c r="S219" s="4">
        <v>270.07923207508873</v>
      </c>
      <c r="T219" s="4">
        <v>205.22872428504411</v>
      </c>
      <c r="U219" s="11">
        <f t="shared" si="3"/>
        <v>4090.1312323075608</v>
      </c>
      <c r="W219" s="1">
        <v>43281</v>
      </c>
      <c r="AA219" s="4">
        <v>4.2507967479674829</v>
      </c>
      <c r="AB219" s="4">
        <v>2.9627270513425801</v>
      </c>
    </row>
    <row r="220" spans="2:28">
      <c r="B220" s="23">
        <v>43282</v>
      </c>
      <c r="M220" s="148">
        <v>181.33903113947196</v>
      </c>
      <c r="N220" s="4">
        <v>1018.0190101283392</v>
      </c>
      <c r="O220" s="4">
        <v>2298.3155391553155</v>
      </c>
      <c r="P220" s="4">
        <v>357.18005024097096</v>
      </c>
      <c r="Q220" s="4">
        <v>334.51768785457307</v>
      </c>
      <c r="R220" s="4">
        <v>518.1779691525669</v>
      </c>
      <c r="S220" s="4">
        <v>295.52526328594143</v>
      </c>
      <c r="T220" s="4">
        <v>214.12977742829304</v>
      </c>
      <c r="U220" s="11">
        <f t="shared" si="3"/>
        <v>4464.555469576736</v>
      </c>
      <c r="W220" s="23">
        <v>43282</v>
      </c>
      <c r="AA220" s="4">
        <v>4.2507967479674829</v>
      </c>
      <c r="AB220" s="4">
        <v>2.9627270513425801</v>
      </c>
    </row>
    <row r="221" spans="2:28">
      <c r="B221" s="23">
        <v>43313</v>
      </c>
      <c r="M221" s="148">
        <v>152.11144959778133</v>
      </c>
      <c r="N221" s="4">
        <v>926.28035832953174</v>
      </c>
      <c r="O221" s="4">
        <v>2294.6343183311697</v>
      </c>
      <c r="P221" s="4">
        <v>311.81330615505584</v>
      </c>
      <c r="Q221" s="4">
        <v>313.59385421749812</v>
      </c>
      <c r="R221" s="4">
        <v>478.6114280663117</v>
      </c>
      <c r="S221" s="4">
        <v>254.35448974958192</v>
      </c>
      <c r="T221" s="4">
        <v>211.45973466178515</v>
      </c>
      <c r="U221" s="11">
        <f t="shared" si="3"/>
        <v>4267.4744486940936</v>
      </c>
      <c r="W221" s="23">
        <v>43313</v>
      </c>
      <c r="AA221" s="4">
        <v>4.2507967479674829</v>
      </c>
      <c r="AB221" s="4">
        <v>2.9627270513425801</v>
      </c>
    </row>
    <row r="222" spans="2:28">
      <c r="B222" s="23">
        <v>43344</v>
      </c>
      <c r="M222" s="148">
        <v>189.89729091692914</v>
      </c>
      <c r="N222" s="4">
        <v>947.75926179210455</v>
      </c>
      <c r="O222" s="4">
        <v>2244.9968662927167</v>
      </c>
      <c r="P222" s="4">
        <v>388.87261582922758</v>
      </c>
      <c r="Q222" s="4">
        <v>308.0072891003079</v>
      </c>
      <c r="R222" s="4">
        <v>483.27174579178921</v>
      </c>
      <c r="S222" s="4">
        <v>267.02510238756008</v>
      </c>
      <c r="T222" s="4">
        <v>222.15945364637594</v>
      </c>
      <c r="U222" s="11">
        <f t="shared" si="3"/>
        <v>4251.0602653644783</v>
      </c>
      <c r="W222" s="23">
        <v>43344</v>
      </c>
      <c r="AA222" s="4">
        <v>4.2507967479674829</v>
      </c>
      <c r="AB222" s="4">
        <v>2.9627270513425801</v>
      </c>
    </row>
    <row r="223" spans="2:28">
      <c r="B223" s="23">
        <v>43374</v>
      </c>
      <c r="M223" s="148">
        <v>210.28922106460394</v>
      </c>
      <c r="N223" s="4">
        <v>902.62678567050284</v>
      </c>
      <c r="O223" s="4">
        <v>2162.502700156384</v>
      </c>
      <c r="P223" s="4">
        <v>366.7087761903573</v>
      </c>
      <c r="Q223" s="4">
        <v>312.73122815882795</v>
      </c>
      <c r="R223" s="4">
        <v>471.23616741072362</v>
      </c>
      <c r="S223" s="4">
        <v>271.40072521036234</v>
      </c>
      <c r="T223" s="4">
        <v>221.83326086591077</v>
      </c>
      <c r="U223" s="11">
        <f t="shared" si="3"/>
        <v>4120.4976066068002</v>
      </c>
      <c r="W223" s="23">
        <v>43374</v>
      </c>
      <c r="AA223" s="4">
        <v>4.2507967479674829</v>
      </c>
      <c r="AB223" s="4">
        <v>2.9627270513425801</v>
      </c>
    </row>
    <row r="224" spans="2:28">
      <c r="B224" s="23">
        <v>43405</v>
      </c>
      <c r="M224" s="148">
        <v>161.68184774730005</v>
      </c>
      <c r="N224" s="4">
        <v>903.40061520129291</v>
      </c>
      <c r="O224" s="4">
        <v>2167.1330819274299</v>
      </c>
      <c r="P224" s="4">
        <v>316.91648817210051</v>
      </c>
      <c r="Q224" s="4">
        <v>293.62826410346622</v>
      </c>
      <c r="R224" s="4">
        <v>449.03439214581886</v>
      </c>
      <c r="S224" s="4">
        <v>249.07052820416826</v>
      </c>
      <c r="T224" s="4">
        <v>234.62557754965522</v>
      </c>
      <c r="U224" s="11">
        <f t="shared" ref="U224:U287" si="4">N224+O224+Q224+R224+S224</f>
        <v>4062.2668815821762</v>
      </c>
      <c r="W224" s="23">
        <v>43405</v>
      </c>
      <c r="AA224" s="4">
        <v>4.2507967479674829</v>
      </c>
      <c r="AB224" s="4">
        <v>2.9627270513425801</v>
      </c>
    </row>
    <row r="225" spans="2:28">
      <c r="B225" s="23">
        <v>43435</v>
      </c>
      <c r="M225" s="148">
        <v>167.43697132371321</v>
      </c>
      <c r="N225" s="4">
        <v>777.43987003719008</v>
      </c>
      <c r="O225" s="4">
        <v>1707.0070495036362</v>
      </c>
      <c r="P225" s="4">
        <v>403.11549033435705</v>
      </c>
      <c r="Q225" s="4">
        <v>291.4795758136276</v>
      </c>
      <c r="R225" s="4">
        <v>399.48321601772841</v>
      </c>
      <c r="S225" s="4">
        <v>252.2468224805954</v>
      </c>
      <c r="T225" s="4">
        <v>237.61425797311423</v>
      </c>
      <c r="U225" s="11">
        <f t="shared" si="4"/>
        <v>3427.6565338527776</v>
      </c>
      <c r="W225" s="23">
        <v>43435</v>
      </c>
      <c r="AA225" s="4">
        <v>4.2507967479674829</v>
      </c>
      <c r="AB225" s="4">
        <v>2.9627270513425801</v>
      </c>
    </row>
    <row r="226" spans="2:28">
      <c r="B226" s="23">
        <v>43466</v>
      </c>
      <c r="M226" s="148">
        <v>144.17311913360493</v>
      </c>
      <c r="N226" s="4">
        <v>689.69610502629257</v>
      </c>
      <c r="O226" s="4">
        <v>1554.6121081635238</v>
      </c>
      <c r="P226" s="4">
        <v>265.55674586801865</v>
      </c>
      <c r="Q226" s="4">
        <v>183.8860250314832</v>
      </c>
      <c r="R226" s="4">
        <v>319.45129123419963</v>
      </c>
      <c r="S226" s="4">
        <v>191.3039805916759</v>
      </c>
      <c r="T226" s="4">
        <v>223.17302178417683</v>
      </c>
      <c r="U226" s="11">
        <f t="shared" si="4"/>
        <v>2938.9495100471754</v>
      </c>
      <c r="W226" s="23">
        <v>43466</v>
      </c>
      <c r="AA226" s="4">
        <v>4.2507967479674829</v>
      </c>
      <c r="AB226" s="4">
        <v>2.9627270513425801</v>
      </c>
    </row>
    <row r="227" spans="2:28">
      <c r="B227" s="23">
        <v>43497</v>
      </c>
      <c r="M227" s="148">
        <v>174.77829440821171</v>
      </c>
      <c r="N227" s="4">
        <v>806.73119095352263</v>
      </c>
      <c r="O227" s="4">
        <v>2039.7400624839045</v>
      </c>
      <c r="P227" s="4">
        <v>282.67965611054916</v>
      </c>
      <c r="Q227" s="4">
        <v>237.33008278408113</v>
      </c>
      <c r="R227" s="4">
        <v>386.56957993375772</v>
      </c>
      <c r="S227" s="4">
        <v>210.62702267191855</v>
      </c>
      <c r="T227" s="4">
        <v>222.12149097782958</v>
      </c>
      <c r="U227" s="11">
        <f t="shared" si="4"/>
        <v>3680.9979388271845</v>
      </c>
      <c r="W227" s="23">
        <v>43497</v>
      </c>
      <c r="AA227" s="4">
        <v>4.2507967479674829</v>
      </c>
      <c r="AB227" s="4">
        <v>2.9627270513425801</v>
      </c>
    </row>
    <row r="228" spans="2:28">
      <c r="B228" s="23">
        <v>43525</v>
      </c>
      <c r="M228" s="148">
        <v>199.10219470117411</v>
      </c>
      <c r="N228" s="4">
        <v>973.27122327283803</v>
      </c>
      <c r="O228" s="4">
        <v>2240.7378928420599</v>
      </c>
      <c r="P228" s="4">
        <v>343.62772315674692</v>
      </c>
      <c r="Q228" s="4">
        <v>273.75398409415925</v>
      </c>
      <c r="R228" s="4">
        <v>446.01946338342356</v>
      </c>
      <c r="S228" s="4">
        <v>262.43493980511352</v>
      </c>
      <c r="T228" s="4">
        <v>243.49595213375795</v>
      </c>
      <c r="U228" s="11">
        <f t="shared" si="4"/>
        <v>4196.2175033975946</v>
      </c>
      <c r="W228" s="23">
        <v>43525</v>
      </c>
      <c r="AA228" s="4">
        <v>4.2507967479674829</v>
      </c>
      <c r="AB228" s="4">
        <v>2.9627270513425801</v>
      </c>
    </row>
    <row r="229" spans="2:28">
      <c r="B229" s="23">
        <v>43556</v>
      </c>
      <c r="M229" s="148">
        <v>176.60317221378946</v>
      </c>
      <c r="N229" s="4">
        <v>824.52060692012685</v>
      </c>
      <c r="O229" s="4">
        <v>1922.2418752270366</v>
      </c>
      <c r="P229" s="4">
        <v>349.35640638915891</v>
      </c>
      <c r="Q229" s="4">
        <v>251.2536941380888</v>
      </c>
      <c r="R229" s="4">
        <v>399.0977008934135</v>
      </c>
      <c r="S229" s="4">
        <v>252.66205595243559</v>
      </c>
      <c r="T229" s="4">
        <v>221.7695055900715</v>
      </c>
      <c r="U229" s="11">
        <f t="shared" si="4"/>
        <v>3649.7759331311008</v>
      </c>
      <c r="W229" s="23">
        <v>43556</v>
      </c>
      <c r="AA229" s="4">
        <v>4.2507967479674829</v>
      </c>
      <c r="AB229" s="4">
        <v>2.9627270513425801</v>
      </c>
    </row>
    <row r="230" spans="2:28">
      <c r="B230" s="23">
        <v>43586</v>
      </c>
      <c r="M230" s="148">
        <v>138.10219921405701</v>
      </c>
      <c r="N230" s="4">
        <v>961.57416556333976</v>
      </c>
      <c r="O230" s="4">
        <v>2337.7072364878368</v>
      </c>
      <c r="P230" s="4">
        <v>310.59124658600251</v>
      </c>
      <c r="Q230" s="4">
        <v>294.60795398889786</v>
      </c>
      <c r="R230" s="4">
        <v>474.50117859423239</v>
      </c>
      <c r="S230" s="4">
        <v>266.92904799790114</v>
      </c>
      <c r="T230" s="4">
        <v>216.87441063554971</v>
      </c>
      <c r="U230" s="11">
        <f t="shared" si="4"/>
        <v>4335.319582632208</v>
      </c>
      <c r="W230" s="23">
        <v>43586</v>
      </c>
      <c r="AA230" s="4">
        <v>4.2507967479674829</v>
      </c>
      <c r="AB230" s="4">
        <v>2.9627270513425801</v>
      </c>
    </row>
    <row r="231" spans="2:28">
      <c r="B231" s="23">
        <v>43617</v>
      </c>
      <c r="M231" s="148">
        <v>191.87944197706224</v>
      </c>
      <c r="N231" s="4">
        <v>912.07519576663788</v>
      </c>
      <c r="O231" s="4">
        <v>2159.3446585526035</v>
      </c>
      <c r="P231" s="4">
        <v>374.73111621401807</v>
      </c>
      <c r="Q231" s="4">
        <v>288.10760352586675</v>
      </c>
      <c r="R231" s="4">
        <v>445.0617126987492</v>
      </c>
      <c r="S231" s="4">
        <v>270.07923207508873</v>
      </c>
      <c r="T231" s="4">
        <v>204.99099969505204</v>
      </c>
      <c r="U231" s="11">
        <f t="shared" si="4"/>
        <v>4074.6684026189459</v>
      </c>
      <c r="W231" s="23">
        <v>43617</v>
      </c>
      <c r="AA231" s="4">
        <v>4.2507967479674829</v>
      </c>
      <c r="AB231" s="4">
        <v>2.9627270513425801</v>
      </c>
    </row>
    <row r="232" spans="2:28">
      <c r="B232" s="23">
        <v>43647</v>
      </c>
      <c r="M232" s="148">
        <v>181.28238961877875</v>
      </c>
      <c r="N232" s="4">
        <v>1016.8577383400301</v>
      </c>
      <c r="O232" s="4">
        <v>2284.2267409159886</v>
      </c>
      <c r="P232" s="4">
        <v>363.8657658406687</v>
      </c>
      <c r="Q232" s="4">
        <v>334.48211636142281</v>
      </c>
      <c r="R232" s="4">
        <v>518.1791918018148</v>
      </c>
      <c r="S232" s="4">
        <v>295.52526328594143</v>
      </c>
      <c r="T232" s="4">
        <v>213.92704069605423</v>
      </c>
      <c r="U232" s="11">
        <f t="shared" si="4"/>
        <v>4449.2710507051979</v>
      </c>
      <c r="W232" s="23">
        <v>43647</v>
      </c>
      <c r="AA232" s="4">
        <v>4.2507967479674829</v>
      </c>
      <c r="AB232" s="4">
        <v>2.9627270513425801</v>
      </c>
    </row>
    <row r="233" spans="2:28">
      <c r="B233" s="23">
        <v>43678</v>
      </c>
      <c r="M233" s="148">
        <v>152.03705539754796</v>
      </c>
      <c r="N233" s="4">
        <v>924.94543047779177</v>
      </c>
      <c r="O233" s="4">
        <v>2280.6624736800582</v>
      </c>
      <c r="P233" s="4">
        <v>317.65873052359245</v>
      </c>
      <c r="Q233" s="4">
        <v>313.56285721376105</v>
      </c>
      <c r="R233" s="4">
        <v>478.63132504166941</v>
      </c>
      <c r="S233" s="4">
        <v>254.35448974958192</v>
      </c>
      <c r="T233" s="4">
        <v>211.2887502919933</v>
      </c>
      <c r="U233" s="11">
        <f t="shared" si="4"/>
        <v>4252.1565761628626</v>
      </c>
      <c r="W233" s="23">
        <v>43678</v>
      </c>
      <c r="AA233" s="4">
        <v>4.2507967479674829</v>
      </c>
      <c r="AB233" s="4">
        <v>2.9627270513425801</v>
      </c>
    </row>
    <row r="234" spans="2:28">
      <c r="B234" s="23">
        <v>43709</v>
      </c>
      <c r="M234" s="148">
        <v>190.2285668799272</v>
      </c>
      <c r="N234" s="4">
        <v>946.56751152604522</v>
      </c>
      <c r="O234" s="4">
        <v>2231.8670010942674</v>
      </c>
      <c r="P234" s="4">
        <v>393.36420159104352</v>
      </c>
      <c r="Q234" s="4">
        <v>307.98033706984711</v>
      </c>
      <c r="R234" s="4">
        <v>483.2937244735312</v>
      </c>
      <c r="S234" s="4">
        <v>267.02510238756008</v>
      </c>
      <c r="T234" s="4">
        <v>222.01072002475453</v>
      </c>
      <c r="U234" s="11">
        <f t="shared" si="4"/>
        <v>4236.7336765512509</v>
      </c>
      <c r="W234" s="23">
        <v>43709</v>
      </c>
      <c r="AA234" s="4">
        <v>4.2507967479674829</v>
      </c>
      <c r="AB234" s="4">
        <v>2.9627270513425801</v>
      </c>
    </row>
    <row r="235" spans="2:28">
      <c r="B235" s="23">
        <v>43739</v>
      </c>
      <c r="M235" s="148">
        <v>210.18221438934484</v>
      </c>
      <c r="N235" s="4">
        <v>901.44392376774169</v>
      </c>
      <c r="O235" s="4">
        <v>2149.6126670358008</v>
      </c>
      <c r="P235" s="4">
        <v>370.93310367682824</v>
      </c>
      <c r="Q235" s="4">
        <v>312.70820045045991</v>
      </c>
      <c r="R235" s="4">
        <v>471.24310251768713</v>
      </c>
      <c r="S235" s="4">
        <v>271.40072521036234</v>
      </c>
      <c r="T235" s="4">
        <v>221.70477811503977</v>
      </c>
      <c r="U235" s="11">
        <f t="shared" si="4"/>
        <v>4106.4086189820518</v>
      </c>
      <c r="W235" s="23">
        <v>43739</v>
      </c>
      <c r="AA235" s="4">
        <v>4.2507967479674829</v>
      </c>
      <c r="AB235" s="4">
        <v>2.9627270513425801</v>
      </c>
    </row>
    <row r="236" spans="2:28">
      <c r="B236" s="23">
        <v>43770</v>
      </c>
      <c r="M236" s="148">
        <v>161.69757939150324</v>
      </c>
      <c r="N236" s="4">
        <v>902.15524189931273</v>
      </c>
      <c r="O236" s="4">
        <v>2154.6328939238761</v>
      </c>
      <c r="P236" s="4">
        <v>322.36338308870819</v>
      </c>
      <c r="Q236" s="4">
        <v>293.60830427164018</v>
      </c>
      <c r="R236" s="4">
        <v>449.05433479846215</v>
      </c>
      <c r="S236" s="4">
        <v>249.07052820416826</v>
      </c>
      <c r="T236" s="4">
        <v>234.5162422015737</v>
      </c>
      <c r="U236" s="11">
        <f t="shared" si="4"/>
        <v>4048.5213030974592</v>
      </c>
      <c r="W236" s="23">
        <v>43770</v>
      </c>
      <c r="AA236" s="4">
        <v>4.2507967479674829</v>
      </c>
      <c r="AB236" s="4">
        <v>2.9627270513425801</v>
      </c>
    </row>
    <row r="237" spans="2:28">
      <c r="B237" s="23">
        <v>43800</v>
      </c>
      <c r="M237" s="148">
        <v>167.6594457717876</v>
      </c>
      <c r="N237" s="4">
        <v>776.30767772170441</v>
      </c>
      <c r="O237" s="4">
        <v>1694.7917429075771</v>
      </c>
      <c r="P237" s="4">
        <v>408.9421709651491</v>
      </c>
      <c r="Q237" s="4">
        <v>291.4622352626393</v>
      </c>
      <c r="R237" s="4">
        <v>399.49990595874664</v>
      </c>
      <c r="S237" s="4">
        <v>252.2468224805954</v>
      </c>
      <c r="T237" s="4">
        <v>237.51834239114837</v>
      </c>
      <c r="U237" s="11">
        <f t="shared" si="4"/>
        <v>3414.3083843312629</v>
      </c>
      <c r="W237" s="23">
        <v>43800</v>
      </c>
      <c r="AA237" s="4">
        <v>4.2507967479674829</v>
      </c>
      <c r="AB237" s="4">
        <v>2.9627270513425801</v>
      </c>
    </row>
    <row r="238" spans="2:28">
      <c r="B238" s="23">
        <v>43831</v>
      </c>
      <c r="M238" s="148">
        <v>144.05604814514692</v>
      </c>
      <c r="N238" s="4">
        <v>688.52642187173126</v>
      </c>
      <c r="O238" s="4">
        <v>1541.6155161169117</v>
      </c>
      <c r="P238" s="4">
        <v>272.23857066219108</v>
      </c>
      <c r="Q238" s="4">
        <v>183.87114264076399</v>
      </c>
      <c r="R238" s="4">
        <v>319.46202335732363</v>
      </c>
      <c r="S238" s="4">
        <v>191.3039805916759</v>
      </c>
      <c r="T238" s="4">
        <v>223.09027666587804</v>
      </c>
      <c r="U238" s="11">
        <f t="shared" si="4"/>
        <v>2924.7790845784066</v>
      </c>
      <c r="W238" s="23">
        <v>43831</v>
      </c>
      <c r="AA238" s="4">
        <v>4.2507967479674829</v>
      </c>
      <c r="AB238" s="4">
        <v>2.9627270513425801</v>
      </c>
    </row>
    <row r="239" spans="2:28">
      <c r="B239" s="23">
        <v>43862</v>
      </c>
      <c r="M239" s="148">
        <v>174.83129170709859</v>
      </c>
      <c r="N239" s="4">
        <v>805.57109170414242</v>
      </c>
      <c r="O239" s="4">
        <v>2025.5404182475272</v>
      </c>
      <c r="P239" s="4">
        <v>288.7572342138526</v>
      </c>
      <c r="Q239" s="4">
        <v>237.31721749454783</v>
      </c>
      <c r="R239" s="4">
        <v>386.58792465663345</v>
      </c>
      <c r="S239" s="4">
        <v>210.62702267191855</v>
      </c>
      <c r="T239" s="4">
        <v>222.87387786550397</v>
      </c>
      <c r="U239" s="11">
        <f t="shared" si="4"/>
        <v>3665.6436747747694</v>
      </c>
      <c r="W239" s="23">
        <v>43862</v>
      </c>
      <c r="AA239" s="4">
        <v>4.2507967479674829</v>
      </c>
      <c r="AB239" s="4">
        <v>2.9627270513425801</v>
      </c>
    </row>
    <row r="240" spans="2:28">
      <c r="B240" s="23">
        <v>43891</v>
      </c>
      <c r="M240" s="148">
        <v>199.23488425879108</v>
      </c>
      <c r="N240" s="4">
        <v>972.17283094211655</v>
      </c>
      <c r="O240" s="4">
        <v>2224.6927051007383</v>
      </c>
      <c r="P240" s="4">
        <v>347.75895365783447</v>
      </c>
      <c r="Q240" s="4">
        <v>273.74282198856901</v>
      </c>
      <c r="R240" s="4">
        <v>446.03381990793889</v>
      </c>
      <c r="S240" s="4">
        <v>262.43493980511352</v>
      </c>
      <c r="T240" s="4">
        <v>244.24268733886313</v>
      </c>
      <c r="U240" s="11">
        <f t="shared" si="4"/>
        <v>4179.0771177444758</v>
      </c>
      <c r="W240" s="23">
        <v>43891</v>
      </c>
      <c r="AA240" s="4">
        <v>4.2507967479674829</v>
      </c>
      <c r="AB240" s="4">
        <v>2.9627270513425801</v>
      </c>
    </row>
    <row r="241" spans="2:28">
      <c r="B241" s="23">
        <v>43922</v>
      </c>
      <c r="M241" s="148">
        <v>176.49093217107691</v>
      </c>
      <c r="N241" s="4">
        <v>823.39053347881293</v>
      </c>
      <c r="O241" s="4">
        <v>1904.3371244243078</v>
      </c>
      <c r="P241" s="4">
        <v>351.75784619394386</v>
      </c>
      <c r="Q241" s="4">
        <v>251.2440863259234</v>
      </c>
      <c r="R241" s="4">
        <v>399.11045557533515</v>
      </c>
      <c r="S241" s="4">
        <v>252.66205595243559</v>
      </c>
      <c r="T241" s="4">
        <v>222.49921195087745</v>
      </c>
      <c r="U241" s="11">
        <f t="shared" si="4"/>
        <v>3630.7442557568147</v>
      </c>
      <c r="W241" s="23">
        <v>43922</v>
      </c>
      <c r="AA241" s="4">
        <v>4.2507967479674829</v>
      </c>
      <c r="AB241" s="4">
        <v>2.9627270513425801</v>
      </c>
    </row>
    <row r="242" spans="2:28">
      <c r="B242" s="23">
        <v>43952</v>
      </c>
      <c r="M242" s="148">
        <v>138.17082916095455</v>
      </c>
      <c r="N242" s="4">
        <v>960.48148842682372</v>
      </c>
      <c r="O242" s="4">
        <v>2319.5472173092949</v>
      </c>
      <c r="P242" s="4">
        <v>313.77108162349253</v>
      </c>
      <c r="Q242" s="4">
        <v>294.59965801010298</v>
      </c>
      <c r="R242" s="4">
        <v>474.51774676217428</v>
      </c>
      <c r="S242" s="4">
        <v>266.92904799790114</v>
      </c>
      <c r="T242" s="4">
        <v>217.58006862382135</v>
      </c>
      <c r="U242" s="11">
        <f t="shared" si="4"/>
        <v>4316.0751585062962</v>
      </c>
      <c r="W242" s="23">
        <v>43952</v>
      </c>
      <c r="AA242" s="4">
        <v>4.2507967479674829</v>
      </c>
      <c r="AB242" s="4">
        <v>2.9627270513425801</v>
      </c>
    </row>
    <row r="243" spans="2:28">
      <c r="B243" s="23">
        <v>43983</v>
      </c>
      <c r="M243" s="148">
        <v>191.93985261797999</v>
      </c>
      <c r="N243" s="4">
        <v>911.00647446463995</v>
      </c>
      <c r="O243" s="4">
        <v>2142.7855122734682</v>
      </c>
      <c r="P243" s="4">
        <v>376.86765227467043</v>
      </c>
      <c r="Q243" s="4">
        <v>288.10041509039894</v>
      </c>
      <c r="R243" s="4">
        <v>445.07514662756216</v>
      </c>
      <c r="S243" s="4">
        <v>270.07923207508873</v>
      </c>
      <c r="T243" s="4">
        <v>206.18031645380134</v>
      </c>
      <c r="U243" s="11">
        <f t="shared" si="4"/>
        <v>4057.0467805311582</v>
      </c>
      <c r="W243" s="23">
        <v>43983</v>
      </c>
      <c r="AA243" s="4">
        <v>4.2507967479674829</v>
      </c>
      <c r="AB243" s="4">
        <v>2.9627270513425801</v>
      </c>
    </row>
    <row r="244" spans="2:28">
      <c r="B244" s="23">
        <v>44013</v>
      </c>
      <c r="M244" s="148">
        <v>181.19072712874092</v>
      </c>
      <c r="N244" s="4">
        <v>1015.7788671452463</v>
      </c>
      <c r="O244" s="4">
        <v>2276.9952436490712</v>
      </c>
      <c r="P244" s="4">
        <v>366.8436903880629</v>
      </c>
      <c r="Q244" s="4">
        <v>334.47591782175863</v>
      </c>
      <c r="R244" s="4">
        <v>518.19273895464949</v>
      </c>
      <c r="S244" s="4">
        <v>295.52526328594143</v>
      </c>
      <c r="T244" s="4">
        <v>214.33776052579236</v>
      </c>
      <c r="U244" s="11">
        <f t="shared" si="4"/>
        <v>4440.9680308566667</v>
      </c>
      <c r="W244" s="23">
        <v>44013</v>
      </c>
      <c r="AA244" s="4">
        <v>4.2507967479674829</v>
      </c>
      <c r="AB244" s="4">
        <v>2.9627270513425801</v>
      </c>
    </row>
    <row r="245" spans="2:28">
      <c r="B245" s="23">
        <v>44044</v>
      </c>
      <c r="M245" s="148">
        <v>152.10300859456223</v>
      </c>
      <c r="N245" s="4">
        <v>923.90421158337324</v>
      </c>
      <c r="O245" s="4">
        <v>2273.2928964476482</v>
      </c>
      <c r="P245" s="4">
        <v>320.69588514188206</v>
      </c>
      <c r="Q245" s="4">
        <v>313.55750696380397</v>
      </c>
      <c r="R245" s="4">
        <v>478.64643269573361</v>
      </c>
      <c r="S245" s="4">
        <v>254.35448974958192</v>
      </c>
      <c r="T245" s="4">
        <v>211.25900014393847</v>
      </c>
      <c r="U245" s="11">
        <f t="shared" si="4"/>
        <v>4243.7555374401409</v>
      </c>
      <c r="W245" s="23">
        <v>44044</v>
      </c>
      <c r="AA245" s="4">
        <v>4.2507967479674829</v>
      </c>
      <c r="AB245" s="4">
        <v>2.9627270513425801</v>
      </c>
    </row>
    <row r="246" spans="2:28">
      <c r="B246" s="23">
        <v>44075</v>
      </c>
      <c r="M246" s="148">
        <v>190.24249277042205</v>
      </c>
      <c r="N246" s="4">
        <v>945.53290633558538</v>
      </c>
      <c r="O246" s="4">
        <v>2221.2932092567371</v>
      </c>
      <c r="P246" s="4">
        <v>395.73190579072349</v>
      </c>
      <c r="Q246" s="4">
        <v>307.97570592321682</v>
      </c>
      <c r="R246" s="4">
        <v>483.30679140101859</v>
      </c>
      <c r="S246" s="4">
        <v>267.02510238756008</v>
      </c>
      <c r="T246" s="4">
        <v>221.9850747766701</v>
      </c>
      <c r="U246" s="11">
        <f t="shared" si="4"/>
        <v>4225.1337153041177</v>
      </c>
      <c r="W246" s="23">
        <v>44075</v>
      </c>
      <c r="AA246" s="4">
        <v>4.2507967479674829</v>
      </c>
      <c r="AB246" s="4">
        <v>2.9627270513425801</v>
      </c>
    </row>
    <row r="247" spans="2:28">
      <c r="B247" s="23">
        <v>44105</v>
      </c>
      <c r="M247" s="148">
        <v>210.11427301342155</v>
      </c>
      <c r="N247" s="4">
        <v>900.41696779913582</v>
      </c>
      <c r="O247" s="4">
        <v>2133.7694248155972</v>
      </c>
      <c r="P247" s="4">
        <v>371.98763720511954</v>
      </c>
      <c r="Q247" s="4">
        <v>312.70420293881983</v>
      </c>
      <c r="R247" s="4">
        <v>471.25672483741567</v>
      </c>
      <c r="S247" s="4">
        <v>271.40072521036234</v>
      </c>
      <c r="T247" s="4">
        <v>221.682652887465</v>
      </c>
      <c r="U247" s="11">
        <f t="shared" si="4"/>
        <v>4089.5480456013311</v>
      </c>
      <c r="W247" s="23">
        <v>44105</v>
      </c>
      <c r="AA247" s="4">
        <v>4.2507967479674829</v>
      </c>
      <c r="AB247" s="4">
        <v>2.9627270513425801</v>
      </c>
    </row>
    <row r="248" spans="2:28">
      <c r="B248" s="23">
        <v>44136</v>
      </c>
      <c r="M248" s="148">
        <v>161.75464222022845</v>
      </c>
      <c r="N248" s="4">
        <v>901.15610513304136</v>
      </c>
      <c r="O248" s="4">
        <v>2134.0935619242246</v>
      </c>
      <c r="P248" s="4">
        <v>322.1608054636568</v>
      </c>
      <c r="Q248" s="4">
        <v>293.60485379674276</v>
      </c>
      <c r="R248" s="4">
        <v>449.06836227404534</v>
      </c>
      <c r="S248" s="4">
        <v>249.07052820416826</v>
      </c>
      <c r="T248" s="4">
        <v>234.49727733189314</v>
      </c>
      <c r="U248" s="11">
        <f t="shared" si="4"/>
        <v>4026.993411332222</v>
      </c>
      <c r="W248" s="23">
        <v>44136</v>
      </c>
      <c r="AA248" s="4">
        <v>4.2507967479674829</v>
      </c>
      <c r="AB248" s="4">
        <v>2.9627270513425801</v>
      </c>
    </row>
    <row r="249" spans="2:28">
      <c r="B249" s="23">
        <v>44166</v>
      </c>
      <c r="M249" s="148">
        <v>167.64559108939687</v>
      </c>
      <c r="N249" s="4">
        <v>775.31203756293144</v>
      </c>
      <c r="O249" s="4">
        <v>1672.0099117941149</v>
      </c>
      <c r="P249" s="4">
        <v>408.85395775250487</v>
      </c>
      <c r="Q249" s="4">
        <v>291.45925081658498</v>
      </c>
      <c r="R249" s="4">
        <v>399.51275298807678</v>
      </c>
      <c r="S249" s="4">
        <v>252.2468224805954</v>
      </c>
      <c r="T249" s="4">
        <v>237.50177535873388</v>
      </c>
      <c r="U249" s="11">
        <f t="shared" si="4"/>
        <v>3390.5407756423037</v>
      </c>
      <c r="W249" s="23">
        <v>44166</v>
      </c>
      <c r="AA249" s="4">
        <v>4.2507967479674829</v>
      </c>
      <c r="AB249" s="4">
        <v>2.9627270513425801</v>
      </c>
    </row>
    <row r="250" spans="2:28">
      <c r="B250" s="23">
        <v>44197</v>
      </c>
      <c r="M250" s="148">
        <v>144.01258307264769</v>
      </c>
      <c r="N250" s="4">
        <v>687.54720512604706</v>
      </c>
      <c r="O250" s="4">
        <v>1518.9569212081753</v>
      </c>
      <c r="P250" s="4">
        <v>270.95432313957889</v>
      </c>
      <c r="Q250" s="4">
        <v>183.86856511767917</v>
      </c>
      <c r="R250" s="4">
        <v>319.47536291367072</v>
      </c>
      <c r="S250" s="4">
        <v>191.3039805916759</v>
      </c>
      <c r="T250" s="4">
        <v>223.07601703120099</v>
      </c>
      <c r="U250" s="11">
        <f t="shared" si="4"/>
        <v>2901.1520349572484</v>
      </c>
      <c r="W250" s="23">
        <v>44197</v>
      </c>
      <c r="AA250" s="4">
        <v>4.2507967479674829</v>
      </c>
      <c r="AB250" s="4">
        <v>2.9627270513425801</v>
      </c>
    </row>
    <row r="251" spans="2:28">
      <c r="B251" s="23">
        <v>44228</v>
      </c>
      <c r="M251" s="148">
        <v>174.87569317944678</v>
      </c>
      <c r="N251" s="4">
        <v>804.61017832541552</v>
      </c>
      <c r="O251" s="4">
        <v>2004.4744529838786</v>
      </c>
      <c r="P251" s="4">
        <v>285.01716636464823</v>
      </c>
      <c r="Q251" s="4">
        <v>237.31499234651432</v>
      </c>
      <c r="R251" s="4">
        <v>386.60116910960807</v>
      </c>
      <c r="S251" s="4">
        <v>210.62702267191855</v>
      </c>
      <c r="T251" s="4">
        <v>221.21413534776653</v>
      </c>
      <c r="U251" s="11">
        <f t="shared" si="4"/>
        <v>3643.6278154373354</v>
      </c>
      <c r="W251" s="23">
        <v>44228</v>
      </c>
      <c r="AA251" s="4">
        <v>4.2507967479674829</v>
      </c>
      <c r="AB251" s="4">
        <v>2.9627270513425801</v>
      </c>
    </row>
    <row r="252" spans="2:28">
      <c r="B252" s="23">
        <v>44256</v>
      </c>
      <c r="M252" s="148">
        <v>199.20890536577002</v>
      </c>
      <c r="N252" s="4">
        <v>971.21838635818733</v>
      </c>
      <c r="O252" s="4">
        <v>2205.8564722358078</v>
      </c>
      <c r="P252" s="4">
        <v>344.28312786889205</v>
      </c>
      <c r="Q252" s="4">
        <v>273.74089836155071</v>
      </c>
      <c r="R252" s="4">
        <v>446.04643426354227</v>
      </c>
      <c r="S252" s="4">
        <v>262.43493980511352</v>
      </c>
      <c r="T252" s="4">
        <v>242.61313074837432</v>
      </c>
      <c r="U252" s="11">
        <f t="shared" si="4"/>
        <v>4159.297131024201</v>
      </c>
      <c r="W252" s="23">
        <v>44256</v>
      </c>
      <c r="AA252" s="4">
        <v>4.2507967479674829</v>
      </c>
      <c r="AB252" s="4">
        <v>2.9627270513425801</v>
      </c>
    </row>
    <row r="253" spans="2:28">
      <c r="B253" s="23">
        <v>44287</v>
      </c>
      <c r="M253" s="148">
        <v>176.46759039911467</v>
      </c>
      <c r="N253" s="4">
        <v>822.45418631061978</v>
      </c>
      <c r="O253" s="4">
        <v>1887.5392722036436</v>
      </c>
      <c r="P253" s="4">
        <v>347.96270020581022</v>
      </c>
      <c r="Q253" s="4">
        <v>251.24242454604004</v>
      </c>
      <c r="R253" s="4">
        <v>399.1233668182299</v>
      </c>
      <c r="S253" s="4">
        <v>252.66205595243559</v>
      </c>
      <c r="T253" s="4">
        <v>220.91912384258094</v>
      </c>
      <c r="U253" s="11">
        <f t="shared" si="4"/>
        <v>3613.0213058309691</v>
      </c>
      <c r="W253" s="23">
        <v>44287</v>
      </c>
      <c r="AA253" s="4">
        <v>4.2507967479674829</v>
      </c>
      <c r="AB253" s="4">
        <v>2.9627270513425801</v>
      </c>
    </row>
    <row r="254" spans="2:28">
      <c r="B254" s="23">
        <v>44317</v>
      </c>
      <c r="M254" s="148">
        <v>138.20302369787487</v>
      </c>
      <c r="N254" s="4">
        <v>959.55779698282981</v>
      </c>
      <c r="O254" s="4">
        <v>2303.3674289583951</v>
      </c>
      <c r="P254" s="4">
        <v>309.60578281345289</v>
      </c>
      <c r="Q254" s="4">
        <v>294.59822314995068</v>
      </c>
      <c r="R254" s="4">
        <v>474.53040104466447</v>
      </c>
      <c r="S254" s="4">
        <v>266.92904799790114</v>
      </c>
      <c r="T254" s="4">
        <v>216.06289946597144</v>
      </c>
      <c r="U254" s="11">
        <f t="shared" si="4"/>
        <v>4298.9828981337414</v>
      </c>
      <c r="W254" s="23">
        <v>44317</v>
      </c>
      <c r="AA254" s="4">
        <v>4.2507967479674829</v>
      </c>
      <c r="AB254" s="4">
        <v>2.9627270513425801</v>
      </c>
    </row>
    <row r="255" spans="2:28">
      <c r="B255" s="23">
        <v>44348</v>
      </c>
      <c r="M255" s="148">
        <v>191.91116415077136</v>
      </c>
      <c r="N255" s="4">
        <v>910.09289841785233</v>
      </c>
      <c r="O255" s="4">
        <v>2125.3058266646667</v>
      </c>
      <c r="P255" s="4">
        <v>373.35204259692449</v>
      </c>
      <c r="Q255" s="4">
        <v>288.09917506653636</v>
      </c>
      <c r="R255" s="4">
        <v>445.0874750404052</v>
      </c>
      <c r="S255" s="4">
        <v>270.07923207508873</v>
      </c>
      <c r="T255" s="4">
        <v>203.71268066969571</v>
      </c>
      <c r="U255" s="11">
        <f t="shared" si="4"/>
        <v>4038.664607264549</v>
      </c>
      <c r="W255" s="23">
        <v>44348</v>
      </c>
      <c r="AA255" s="4">
        <v>4.2507967479674829</v>
      </c>
      <c r="AB255" s="4">
        <v>2.9627270513425801</v>
      </c>
    </row>
    <row r="256" spans="2:28">
      <c r="B256" s="23">
        <v>44378</v>
      </c>
      <c r="M256" s="148">
        <v>181.1826405127384</v>
      </c>
      <c r="N256" s="4">
        <v>1014.8816279087033</v>
      </c>
      <c r="O256" s="4">
        <v>2257.9690902011471</v>
      </c>
      <c r="P256" s="4">
        <v>362.26809219919568</v>
      </c>
      <c r="Q256" s="4">
        <v>334.47484648053535</v>
      </c>
      <c r="R256" s="4">
        <v>518.20518486761785</v>
      </c>
      <c r="S256" s="4">
        <v>295.52526328594143</v>
      </c>
      <c r="T256" s="4">
        <v>213.44065965416084</v>
      </c>
      <c r="U256" s="11">
        <f t="shared" si="4"/>
        <v>4421.0560127439439</v>
      </c>
      <c r="W256" s="23">
        <v>44378</v>
      </c>
      <c r="AA256" s="4">
        <v>4.2507967479674829</v>
      </c>
      <c r="AB256" s="4">
        <v>2.9627270513425801</v>
      </c>
    </row>
    <row r="257" spans="2:28">
      <c r="B257" s="23">
        <v>44409</v>
      </c>
      <c r="M257" s="148">
        <v>152.12415188923737</v>
      </c>
      <c r="N257" s="4">
        <v>923.01749039486367</v>
      </c>
      <c r="O257" s="4">
        <v>2254.6702315598504</v>
      </c>
      <c r="P257" s="4">
        <v>315.94623653066247</v>
      </c>
      <c r="Q257" s="4">
        <v>313.55658176660603</v>
      </c>
      <c r="R257" s="4">
        <v>478.6586081206994</v>
      </c>
      <c r="S257" s="4">
        <v>254.35448974958192</v>
      </c>
      <c r="T257" s="4">
        <v>211.25385760441483</v>
      </c>
      <c r="U257" s="11">
        <f t="shared" si="4"/>
        <v>4224.2574015916016</v>
      </c>
      <c r="W257" s="23">
        <v>44409</v>
      </c>
      <c r="AA257" s="4">
        <v>4.2507967479674829</v>
      </c>
      <c r="AB257" s="4">
        <v>2.9627270513425801</v>
      </c>
    </row>
    <row r="258" spans="2:28">
      <c r="B258" s="23">
        <v>44440</v>
      </c>
      <c r="M258" s="148">
        <v>190.21687915112258</v>
      </c>
      <c r="N258" s="4">
        <v>944.65843669573667</v>
      </c>
      <c r="O258" s="4">
        <v>2206.0136073267445</v>
      </c>
      <c r="P258" s="4">
        <v>390.21224741503278</v>
      </c>
      <c r="Q258" s="4">
        <v>307.97490651188855</v>
      </c>
      <c r="R258" s="4">
        <v>483.318787199013</v>
      </c>
      <c r="S258" s="4">
        <v>267.02510238756008</v>
      </c>
      <c r="T258" s="4">
        <v>221.98064157434018</v>
      </c>
      <c r="U258" s="11">
        <f t="shared" si="4"/>
        <v>4208.9908401209432</v>
      </c>
      <c r="W258" s="23">
        <v>44440</v>
      </c>
      <c r="AA258" s="4">
        <v>4.2507967479674829</v>
      </c>
      <c r="AB258" s="4">
        <v>2.9627270513425801</v>
      </c>
    </row>
    <row r="259" spans="2:28">
      <c r="B259" s="23">
        <v>44470</v>
      </c>
      <c r="M259" s="148">
        <v>210.11597833622929</v>
      </c>
      <c r="N259" s="4">
        <v>899.55638296331881</v>
      </c>
      <c r="O259" s="4">
        <v>2123.7594750428748</v>
      </c>
      <c r="P259" s="4">
        <v>366.716236587369</v>
      </c>
      <c r="Q259" s="4">
        <v>312.70351225647977</v>
      </c>
      <c r="R259" s="4">
        <v>471.26871517561347</v>
      </c>
      <c r="S259" s="4">
        <v>271.40072521036234</v>
      </c>
      <c r="T259" s="4">
        <v>221.67883307339758</v>
      </c>
      <c r="U259" s="11">
        <f t="shared" si="4"/>
        <v>4078.6888106486495</v>
      </c>
      <c r="W259" s="23">
        <v>44470</v>
      </c>
      <c r="AA259" s="4">
        <v>4.2507967479674829</v>
      </c>
      <c r="AB259" s="4">
        <v>2.9627270513425801</v>
      </c>
    </row>
    <row r="260" spans="2:28">
      <c r="B260" s="23">
        <v>44501</v>
      </c>
      <c r="M260" s="148">
        <v>161.76699653813961</v>
      </c>
      <c r="N260" s="4">
        <v>900.30582208331543</v>
      </c>
      <c r="O260" s="4">
        <v>2128.9251127442699</v>
      </c>
      <c r="P260" s="4">
        <v>317.42878990228007</v>
      </c>
      <c r="Q260" s="4">
        <v>293.60425725742272</v>
      </c>
      <c r="R260" s="4">
        <v>449.08011818778238</v>
      </c>
      <c r="S260" s="4">
        <v>249.07052820416826</v>
      </c>
      <c r="T260" s="4">
        <v>234.49399989283214</v>
      </c>
      <c r="U260" s="11">
        <f t="shared" si="4"/>
        <v>4020.9858384769586</v>
      </c>
      <c r="W260" s="23">
        <v>44501</v>
      </c>
      <c r="AA260" s="4">
        <v>4.2507967479674829</v>
      </c>
      <c r="AB260" s="4">
        <v>2.9627270513425801</v>
      </c>
    </row>
    <row r="261" spans="2:28">
      <c r="B261" s="23">
        <v>44531</v>
      </c>
      <c r="M261" s="148">
        <v>167.62536938318635</v>
      </c>
      <c r="N261" s="4">
        <v>774.47450268715511</v>
      </c>
      <c r="O261" s="4">
        <v>1669.4841631448112</v>
      </c>
      <c r="P261" s="4">
        <v>403.37363488962626</v>
      </c>
      <c r="Q261" s="4">
        <v>291.45873543617404</v>
      </c>
      <c r="R261" s="4">
        <v>399.52438826681924</v>
      </c>
      <c r="S261" s="4">
        <v>252.2468224805954</v>
      </c>
      <c r="T261" s="4">
        <v>237.4989117100956</v>
      </c>
      <c r="U261" s="11">
        <f t="shared" si="4"/>
        <v>3387.188612015555</v>
      </c>
      <c r="W261" s="23">
        <v>44531</v>
      </c>
      <c r="AA261" s="4">
        <v>4.2507967479674829</v>
      </c>
      <c r="AB261" s="4">
        <v>2.9627270513425801</v>
      </c>
    </row>
    <row r="262" spans="2:28">
      <c r="B262" s="23">
        <v>44562</v>
      </c>
      <c r="M262" s="148">
        <v>144.01967304834233</v>
      </c>
      <c r="N262" s="4">
        <v>686.72167891983577</v>
      </c>
      <c r="O262" s="4">
        <v>1517.1843640047225</v>
      </c>
      <c r="P262" s="4">
        <v>266.27287336092166</v>
      </c>
      <c r="Q262" s="4">
        <v>183.8681198401386</v>
      </c>
      <c r="R262" s="4">
        <v>319.48692240744634</v>
      </c>
      <c r="S262" s="4">
        <v>191.3039805916759</v>
      </c>
      <c r="T262" s="4">
        <v>223.07355441039556</v>
      </c>
      <c r="U262" s="11">
        <f t="shared" si="4"/>
        <v>2898.5650657638193</v>
      </c>
      <c r="W262" s="23">
        <v>44562</v>
      </c>
      <c r="AA262" s="4">
        <v>4.2507967479674829</v>
      </c>
      <c r="AB262" s="4">
        <v>2.9627270513425801</v>
      </c>
    </row>
    <row r="263" spans="2:28">
      <c r="B263" s="23">
        <v>44593</v>
      </c>
      <c r="M263" s="148">
        <v>174.88142632508317</v>
      </c>
      <c r="N263" s="4">
        <v>803.79530166494931</v>
      </c>
      <c r="O263" s="4">
        <v>2002.5649527747269</v>
      </c>
      <c r="P263" s="4">
        <v>282.25363293163895</v>
      </c>
      <c r="Q263" s="4">
        <v>237.31460772837701</v>
      </c>
      <c r="R263" s="4">
        <v>386.61253622236268</v>
      </c>
      <c r="S263" s="4">
        <v>210.62702267191855</v>
      </c>
      <c r="T263" s="4">
        <v>222.03569890404799</v>
      </c>
      <c r="U263" s="11">
        <f t="shared" si="4"/>
        <v>3640.914421062334</v>
      </c>
      <c r="W263" s="23">
        <v>44593</v>
      </c>
      <c r="AA263" s="4">
        <v>4.2507967479674829</v>
      </c>
      <c r="AB263" s="4">
        <v>2.9627270513425801</v>
      </c>
    </row>
    <row r="264" spans="2:28">
      <c r="B264" s="23">
        <v>44621</v>
      </c>
      <c r="M264" s="148">
        <v>199.19460425881491</v>
      </c>
      <c r="N264" s="4">
        <v>970.41576540167034</v>
      </c>
      <c r="O264" s="4">
        <v>2203.8429055898387</v>
      </c>
      <c r="P264" s="4">
        <v>342.44947507859445</v>
      </c>
      <c r="Q264" s="4">
        <v>273.74056608903851</v>
      </c>
      <c r="R264" s="4">
        <v>446.05769815735653</v>
      </c>
      <c r="S264" s="4">
        <v>262.43493980511352</v>
      </c>
      <c r="T264" s="4">
        <v>243.42062175833314</v>
      </c>
      <c r="U264" s="11">
        <f t="shared" si="4"/>
        <v>4156.4918750430179</v>
      </c>
      <c r="W264" s="23">
        <v>44621</v>
      </c>
      <c r="AA264" s="4">
        <v>4.2507967479674829</v>
      </c>
      <c r="AB264" s="4">
        <v>2.9627270513425801</v>
      </c>
    </row>
    <row r="265" spans="2:28">
      <c r="B265" s="23">
        <v>44652</v>
      </c>
      <c r="M265" s="148">
        <v>176.47662894409973</v>
      </c>
      <c r="N265" s="4">
        <v>821.66248837479634</v>
      </c>
      <c r="O265" s="4">
        <v>1885.2491724300307</v>
      </c>
      <c r="P265" s="4">
        <v>347.57501015040771</v>
      </c>
      <c r="Q265" s="4">
        <v>251.24213747656609</v>
      </c>
      <c r="R265" s="4">
        <v>399.13452129911269</v>
      </c>
      <c r="S265" s="4">
        <v>252.66205595243559</v>
      </c>
      <c r="T265" s="4">
        <v>221.70272954811128</v>
      </c>
      <c r="U265" s="11">
        <f t="shared" si="4"/>
        <v>3609.9503755329415</v>
      </c>
      <c r="W265" s="23">
        <v>44652</v>
      </c>
      <c r="AA265" s="4">
        <v>4.2507967479674829</v>
      </c>
      <c r="AB265" s="4">
        <v>2.9627270513425801</v>
      </c>
    </row>
    <row r="266" spans="2:28">
      <c r="B266" s="23">
        <v>44682</v>
      </c>
      <c r="M266" s="148">
        <v>138.20427459057302</v>
      </c>
      <c r="N266" s="4">
        <v>958.77695322186617</v>
      </c>
      <c r="O266" s="4">
        <v>2300.7246286033037</v>
      </c>
      <c r="P266" s="4">
        <v>310.11249193788183</v>
      </c>
      <c r="Q266" s="4">
        <v>294.59797517308118</v>
      </c>
      <c r="R266" s="4">
        <v>474.54139634856642</v>
      </c>
      <c r="S266" s="4">
        <v>266.92904799790114</v>
      </c>
      <c r="T266" s="4">
        <v>216.81581815938085</v>
      </c>
      <c r="U266" s="11">
        <f t="shared" si="4"/>
        <v>4295.5700013447185</v>
      </c>
      <c r="W266" s="23">
        <v>44682</v>
      </c>
      <c r="AA266" s="4">
        <v>4.2507967479674829</v>
      </c>
      <c r="AB266" s="4">
        <v>2.9627270513425801</v>
      </c>
    </row>
    <row r="267" spans="2:28">
      <c r="B267" s="23">
        <v>44713</v>
      </c>
      <c r="M267" s="148">
        <v>191.9020981148125</v>
      </c>
      <c r="N267" s="4">
        <v>909.32348141074294</v>
      </c>
      <c r="O267" s="4">
        <v>2122.2140486246185</v>
      </c>
      <c r="P267" s="4">
        <v>372.76668248340104</v>
      </c>
      <c r="Q267" s="4">
        <v>288.09896084411071</v>
      </c>
      <c r="R267" s="4">
        <v>445.09836830615802</v>
      </c>
      <c r="S267" s="4">
        <v>270.07923207508873</v>
      </c>
      <c r="T267" s="4">
        <v>204.94173184614766</v>
      </c>
      <c r="U267" s="11">
        <f t="shared" si="4"/>
        <v>4034.8140912607191</v>
      </c>
      <c r="W267" s="23">
        <v>44713</v>
      </c>
      <c r="AA267" s="4">
        <v>4.2507967479674829</v>
      </c>
      <c r="AB267" s="4">
        <v>2.9627270513425801</v>
      </c>
    </row>
    <row r="268" spans="2:28">
      <c r="B268" s="23">
        <v>44743</v>
      </c>
      <c r="M268" s="148">
        <v>181.19145640913607</v>
      </c>
      <c r="N268" s="4">
        <v>1014.1225914221225</v>
      </c>
      <c r="O268" s="4">
        <v>2254.3427478581889</v>
      </c>
      <c r="P268" s="4">
        <v>362.07076752352071</v>
      </c>
      <c r="Q268" s="4">
        <v>334.47466140582338</v>
      </c>
      <c r="R268" s="4">
        <v>518.21595667314546</v>
      </c>
      <c r="S268" s="4">
        <v>295.52526328594143</v>
      </c>
      <c r="T268" s="4">
        <v>213.88516764000505</v>
      </c>
      <c r="U268" s="11">
        <f t="shared" si="4"/>
        <v>4416.6812206452214</v>
      </c>
      <c r="W268" s="23">
        <v>44743</v>
      </c>
      <c r="AA268" s="4">
        <v>4.2507967479674829</v>
      </c>
      <c r="AB268" s="4">
        <v>2.9627270513425801</v>
      </c>
    </row>
    <row r="269" spans="2:28">
      <c r="B269" s="23">
        <v>44774</v>
      </c>
      <c r="M269" s="148">
        <v>152.12265447133638</v>
      </c>
      <c r="N269" s="4">
        <v>922.26918806657488</v>
      </c>
      <c r="O269" s="4">
        <v>2250.5057037344395</v>
      </c>
      <c r="P269" s="4">
        <v>316.09088660498531</v>
      </c>
      <c r="Q269" s="4">
        <v>313.5564218892921</v>
      </c>
      <c r="R269" s="4">
        <v>478.66924310143361</v>
      </c>
      <c r="S269" s="4">
        <v>254.35448974958192</v>
      </c>
      <c r="T269" s="4">
        <v>211.25296917998634</v>
      </c>
      <c r="U269" s="11">
        <f t="shared" si="4"/>
        <v>4219.3550465413218</v>
      </c>
      <c r="W269" s="23">
        <v>44774</v>
      </c>
      <c r="AA269" s="4">
        <v>4.2507967479674829</v>
      </c>
      <c r="AB269" s="4">
        <v>2.9627270513425801</v>
      </c>
    </row>
    <row r="270" spans="2:28">
      <c r="B270" s="23">
        <v>44805</v>
      </c>
      <c r="M270" s="148">
        <v>190.2119509779499</v>
      </c>
      <c r="N270" s="4">
        <v>943.92077516400627</v>
      </c>
      <c r="O270" s="4">
        <v>2201.386737711874</v>
      </c>
      <c r="P270" s="4">
        <v>391.4865170242735</v>
      </c>
      <c r="Q270" s="4">
        <v>307.9747683981642</v>
      </c>
      <c r="R270" s="4">
        <v>483.32931721470209</v>
      </c>
      <c r="S270" s="4">
        <v>267.02510238756008</v>
      </c>
      <c r="T270" s="4">
        <v>221.97987552731863</v>
      </c>
      <c r="U270" s="11">
        <f t="shared" si="4"/>
        <v>4203.6367008763063</v>
      </c>
      <c r="W270" s="23">
        <v>44805</v>
      </c>
      <c r="AA270" s="4">
        <v>4.2507967479674829</v>
      </c>
      <c r="AB270" s="4">
        <v>2.9627270513425801</v>
      </c>
    </row>
    <row r="271" spans="2:28">
      <c r="B271" s="23">
        <v>44835</v>
      </c>
      <c r="M271" s="148">
        <v>210.12335143886813</v>
      </c>
      <c r="N271" s="4">
        <v>898.82879551442215</v>
      </c>
      <c r="O271" s="4">
        <v>2118.749198048321</v>
      </c>
      <c r="P271" s="4">
        <v>368.81510162342329</v>
      </c>
      <c r="Q271" s="4">
        <v>312.7033929372792</v>
      </c>
      <c r="R271" s="4">
        <v>471.27912263430136</v>
      </c>
      <c r="S271" s="4">
        <v>271.40072521036234</v>
      </c>
      <c r="T271" s="4">
        <v>221.67817314176318</v>
      </c>
      <c r="U271" s="11">
        <f t="shared" si="4"/>
        <v>4072.9612343446865</v>
      </c>
      <c r="W271" s="23">
        <v>44835</v>
      </c>
      <c r="AA271" s="4">
        <v>4.2507967479674829</v>
      </c>
      <c r="AB271" s="4">
        <v>2.9627270513425801</v>
      </c>
    </row>
    <row r="272" spans="2:28">
      <c r="B272" s="23">
        <v>44866</v>
      </c>
      <c r="M272" s="148">
        <v>161.76413076619741</v>
      </c>
      <c r="N272" s="4">
        <v>899.58860393761768</v>
      </c>
      <c r="O272" s="4">
        <v>2123.5873067039811</v>
      </c>
      <c r="P272" s="4">
        <v>319.20517188904023</v>
      </c>
      <c r="Q272" s="4">
        <v>293.60415418103929</v>
      </c>
      <c r="R272" s="4">
        <v>449.09040272287234</v>
      </c>
      <c r="S272" s="4">
        <v>249.07052820416826</v>
      </c>
      <c r="T272" s="4">
        <v>234.49343366528922</v>
      </c>
      <c r="U272" s="11">
        <f t="shared" si="4"/>
        <v>4014.9409957496782</v>
      </c>
      <c r="W272" s="23">
        <v>44866</v>
      </c>
      <c r="AA272" s="4">
        <v>4.2507967479674829</v>
      </c>
      <c r="AB272" s="4">
        <v>2.9627270513425801</v>
      </c>
    </row>
    <row r="273" spans="2:28">
      <c r="B273" s="23">
        <v>44896</v>
      </c>
      <c r="M273" s="148">
        <v>167.62336890003957</v>
      </c>
      <c r="N273" s="4">
        <v>773.76730601425368</v>
      </c>
      <c r="O273" s="4">
        <v>1663.9022085735437</v>
      </c>
      <c r="P273" s="4">
        <v>405.6834095067141</v>
      </c>
      <c r="Q273" s="4">
        <v>291.45864639131418</v>
      </c>
      <c r="R273" s="4">
        <v>399.53456556093857</v>
      </c>
      <c r="S273" s="4">
        <v>252.2468224805954</v>
      </c>
      <c r="T273" s="4">
        <v>237.49841690525719</v>
      </c>
      <c r="U273" s="11">
        <f t="shared" si="4"/>
        <v>3380.9095490206455</v>
      </c>
      <c r="W273" s="23">
        <v>44896</v>
      </c>
      <c r="AA273" s="4">
        <v>4.2507967479674829</v>
      </c>
      <c r="AB273" s="4">
        <v>2.9627270513425801</v>
      </c>
    </row>
    <row r="274" spans="2:28">
      <c r="B274" s="23">
        <v>44927</v>
      </c>
      <c r="M274" s="148">
        <v>144.02515948223348</v>
      </c>
      <c r="N274" s="4">
        <v>686.0242861725003</v>
      </c>
      <c r="O274" s="4">
        <v>1511.5325669605643</v>
      </c>
      <c r="P274" s="4">
        <v>268.40700391084096</v>
      </c>
      <c r="Q274" s="4">
        <v>183.86804291364351</v>
      </c>
      <c r="R274" s="4">
        <v>319.49698069783528</v>
      </c>
      <c r="S274" s="4">
        <v>191.3039805916759</v>
      </c>
      <c r="T274" s="4">
        <v>223.07312893983118</v>
      </c>
      <c r="U274" s="11">
        <f t="shared" si="4"/>
        <v>2892.2258573362192</v>
      </c>
      <c r="W274" s="23">
        <v>44927</v>
      </c>
      <c r="AA274" s="4">
        <v>4.2507967479674829</v>
      </c>
      <c r="AB274" s="4">
        <v>2.9627270513425801</v>
      </c>
    </row>
    <row r="275" spans="2:28">
      <c r="B275" s="23">
        <v>44958</v>
      </c>
      <c r="M275" s="148">
        <v>174.87815094558837</v>
      </c>
      <c r="N275" s="4">
        <v>803.10780681444339</v>
      </c>
      <c r="O275" s="4">
        <v>1996.8965745026012</v>
      </c>
      <c r="P275" s="4">
        <v>283.79722873979705</v>
      </c>
      <c r="Q275" s="4">
        <v>237.31454127306611</v>
      </c>
      <c r="R275" s="4">
        <v>386.62248009426503</v>
      </c>
      <c r="S275" s="4">
        <v>210.62702267191855</v>
      </c>
      <c r="T275" s="4">
        <v>222.03533031219195</v>
      </c>
      <c r="U275" s="11">
        <f t="shared" si="4"/>
        <v>3634.568425356294</v>
      </c>
      <c r="W275" s="23">
        <v>44958</v>
      </c>
      <c r="AA275" s="4">
        <v>4.2507967479674829</v>
      </c>
      <c r="AB275" s="4">
        <v>2.9627270513425801</v>
      </c>
    </row>
    <row r="276" spans="2:28">
      <c r="B276" s="23">
        <v>44986</v>
      </c>
      <c r="M276" s="148">
        <v>199.19447707941342</v>
      </c>
      <c r="N276" s="4">
        <v>969.73782050829425</v>
      </c>
      <c r="O276" s="4">
        <v>2198.1216112151133</v>
      </c>
      <c r="P276" s="4">
        <v>343.72098614439358</v>
      </c>
      <c r="Q276" s="4">
        <v>273.74050867997397</v>
      </c>
      <c r="R276" s="4">
        <v>446.06753437500589</v>
      </c>
      <c r="S276" s="4">
        <v>262.43493980511352</v>
      </c>
      <c r="T276" s="4">
        <v>243.42029831155554</v>
      </c>
      <c r="U276" s="11">
        <f t="shared" si="4"/>
        <v>4150.1024145835008</v>
      </c>
      <c r="W276" s="23">
        <v>44986</v>
      </c>
      <c r="AA276" s="4">
        <v>4.2507967479674829</v>
      </c>
      <c r="AB276" s="4">
        <v>2.9627270513425801</v>
      </c>
    </row>
    <row r="277" spans="2:28">
      <c r="B277" s="23">
        <v>45017</v>
      </c>
      <c r="M277" s="148">
        <v>176.48025522035988</v>
      </c>
      <c r="N277" s="4">
        <v>820.99403506220483</v>
      </c>
      <c r="O277" s="4">
        <v>1879.6356717250983</v>
      </c>
      <c r="P277" s="4">
        <v>347.42737893131942</v>
      </c>
      <c r="Q277" s="4">
        <v>251.2420878809634</v>
      </c>
      <c r="R277" s="4">
        <v>399.14424348447244</v>
      </c>
      <c r="S277" s="4">
        <v>252.66205595243559</v>
      </c>
      <c r="T277" s="4">
        <v>221.7024439145371</v>
      </c>
      <c r="U277" s="11">
        <f t="shared" si="4"/>
        <v>3603.6780941051748</v>
      </c>
      <c r="W277" s="23">
        <v>45017</v>
      </c>
      <c r="AA277" s="4">
        <v>4.2507967479674829</v>
      </c>
      <c r="AB277" s="4">
        <v>2.9627270513425801</v>
      </c>
    </row>
    <row r="278" spans="2:28">
      <c r="B278" s="23">
        <v>45047</v>
      </c>
      <c r="M278" s="148">
        <v>138.20120772982716</v>
      </c>
      <c r="N278" s="4">
        <v>958.11792050371821</v>
      </c>
      <c r="O278" s="4">
        <v>2295.5015332523544</v>
      </c>
      <c r="P278" s="4">
        <v>308.7826163729523</v>
      </c>
      <c r="Q278" s="4">
        <v>294.59793232816185</v>
      </c>
      <c r="R278" s="4">
        <v>474.55100962053723</v>
      </c>
      <c r="S278" s="4">
        <v>266.92904799790114</v>
      </c>
      <c r="T278" s="4">
        <v>216.81556683989032</v>
      </c>
      <c r="U278" s="11">
        <f t="shared" si="4"/>
        <v>4289.6974437026729</v>
      </c>
      <c r="W278" s="23">
        <v>45047</v>
      </c>
      <c r="AA278" s="4">
        <v>4.2507967479674829</v>
      </c>
      <c r="AB278" s="4">
        <v>2.9627270513425801</v>
      </c>
    </row>
    <row r="279" spans="2:28">
      <c r="B279" s="23">
        <v>45078</v>
      </c>
      <c r="M279" s="148">
        <v>191.90300467930936</v>
      </c>
      <c r="N279" s="4">
        <v>908.67361340621846</v>
      </c>
      <c r="O279" s="4">
        <v>2117.6660395736758</v>
      </c>
      <c r="P279" s="4">
        <v>372.50181053182069</v>
      </c>
      <c r="Q279" s="4">
        <v>288.09892383134371</v>
      </c>
      <c r="R279" s="4">
        <v>445.10787518068378</v>
      </c>
      <c r="S279" s="4">
        <v>270.07923207508873</v>
      </c>
      <c r="T279" s="4">
        <v>204.94152030404274</v>
      </c>
      <c r="U279" s="11">
        <f t="shared" si="4"/>
        <v>4029.6256840670103</v>
      </c>
      <c r="W279" s="23">
        <v>45078</v>
      </c>
      <c r="AA279" s="4">
        <v>4.2507967479674829</v>
      </c>
      <c r="AB279" s="4">
        <v>2.9627270513425801</v>
      </c>
    </row>
    <row r="280" spans="2:28">
      <c r="B280" s="23">
        <v>45138</v>
      </c>
      <c r="M280" s="148">
        <v>181.19352239396201</v>
      </c>
      <c r="N280" s="4">
        <v>1013.4818574182666</v>
      </c>
      <c r="O280" s="4">
        <v>2250.6148542597939</v>
      </c>
      <c r="P280" s="4">
        <v>361.9755919200914</v>
      </c>
      <c r="Q280" s="4">
        <v>334.4746294307584</v>
      </c>
      <c r="R280" s="4">
        <v>518.22535450239866</v>
      </c>
      <c r="S280" s="4">
        <v>295.52526328594143</v>
      </c>
      <c r="T280" s="4">
        <v>213.8849882878736</v>
      </c>
      <c r="U280" s="11">
        <f t="shared" si="4"/>
        <v>4412.3219588971588</v>
      </c>
      <c r="W280" s="23">
        <v>45138</v>
      </c>
      <c r="AA280" s="4">
        <v>4.2507967479674829</v>
      </c>
      <c r="AB280" s="4">
        <v>2.9627270513425801</v>
      </c>
    </row>
    <row r="281" spans="2:28">
      <c r="B281" s="23">
        <v>45169</v>
      </c>
      <c r="M281" s="148">
        <v>152.1201207819588</v>
      </c>
      <c r="N281" s="4">
        <v>921.63743633819047</v>
      </c>
      <c r="O281" s="4">
        <v>2247.5089236656122</v>
      </c>
      <c r="P281" s="4">
        <v>316.32424778615757</v>
      </c>
      <c r="Q281" s="4">
        <v>313.55639426643506</v>
      </c>
      <c r="R281" s="4">
        <v>478.67853604984987</v>
      </c>
      <c r="S281" s="4">
        <v>254.35448974958192</v>
      </c>
      <c r="T281" s="4">
        <v>211.25281568730483</v>
      </c>
      <c r="U281" s="11">
        <f t="shared" si="4"/>
        <v>4215.73578006967</v>
      </c>
      <c r="W281" s="23">
        <v>45169</v>
      </c>
      <c r="AA281" s="4">
        <v>4.2507967479674829</v>
      </c>
      <c r="AB281" s="4">
        <v>2.9627270513425801</v>
      </c>
    </row>
    <row r="282" spans="2:28">
      <c r="B282" s="23">
        <v>45199</v>
      </c>
      <c r="M282" s="148">
        <v>190.21329692281876</v>
      </c>
      <c r="N282" s="4">
        <v>943.29783806551029</v>
      </c>
      <c r="O282" s="4">
        <v>2198.8573092987408</v>
      </c>
      <c r="P282" s="4">
        <v>391.49877277784964</v>
      </c>
      <c r="Q282" s="4">
        <v>307.97474453532323</v>
      </c>
      <c r="R282" s="4">
        <v>483.33850613325836</v>
      </c>
      <c r="S282" s="4">
        <v>267.02510238756008</v>
      </c>
      <c r="T282" s="4">
        <v>221.97974317298153</v>
      </c>
      <c r="U282" s="11">
        <f t="shared" si="4"/>
        <v>4200.4935004203926</v>
      </c>
      <c r="W282" s="23">
        <v>45199</v>
      </c>
      <c r="AA282" s="4">
        <v>4.2507967479674829</v>
      </c>
      <c r="AB282" s="4">
        <v>2.9627270513425801</v>
      </c>
    </row>
    <row r="283" spans="2:28">
      <c r="B283" s="23">
        <v>45230</v>
      </c>
      <c r="M283" s="148">
        <v>210.12425223417065</v>
      </c>
      <c r="N283" s="4">
        <v>898.214614168504</v>
      </c>
      <c r="O283" s="4">
        <v>2116.4324990433347</v>
      </c>
      <c r="P283" s="4">
        <v>368.67322940252069</v>
      </c>
      <c r="Q283" s="4">
        <v>312.70337232242218</v>
      </c>
      <c r="R283" s="4">
        <v>471.28820705158279</v>
      </c>
      <c r="S283" s="4">
        <v>271.40072521036234</v>
      </c>
      <c r="T283" s="4">
        <v>221.6780591217981</v>
      </c>
      <c r="U283" s="11">
        <f t="shared" si="4"/>
        <v>4070.0394177962062</v>
      </c>
      <c r="W283" s="23">
        <v>45230</v>
      </c>
      <c r="AA283" s="4">
        <v>4.2507967479674829</v>
      </c>
      <c r="AB283" s="4">
        <v>2.9627270513425801</v>
      </c>
    </row>
    <row r="284" spans="2:28">
      <c r="B284" s="23">
        <v>45260</v>
      </c>
      <c r="M284" s="148">
        <v>161.76224867455412</v>
      </c>
      <c r="N284" s="4">
        <v>898.98301162240932</v>
      </c>
      <c r="O284" s="4">
        <v>2121.2902850609353</v>
      </c>
      <c r="P284" s="4">
        <v>319.92014204130942</v>
      </c>
      <c r="Q284" s="4">
        <v>293.60413637211201</v>
      </c>
      <c r="R284" s="4">
        <v>449.09938565866787</v>
      </c>
      <c r="S284" s="4">
        <v>249.07052820416826</v>
      </c>
      <c r="T284" s="4">
        <v>234.49333583735739</v>
      </c>
      <c r="U284" s="11">
        <f t="shared" si="4"/>
        <v>4012.0473469182925</v>
      </c>
      <c r="W284" s="23">
        <v>45260</v>
      </c>
      <c r="AA284" s="4">
        <v>4.2507967479674829</v>
      </c>
      <c r="AB284" s="4">
        <v>2.9627270513425801</v>
      </c>
    </row>
    <row r="285" spans="2:28">
      <c r="B285" s="23">
        <v>45291</v>
      </c>
      <c r="M285" s="148">
        <v>167.62476813646234</v>
      </c>
      <c r="N285" s="4">
        <v>773.17018711732942</v>
      </c>
      <c r="O285" s="4">
        <v>1661.3797330394054</v>
      </c>
      <c r="P285" s="4">
        <v>406.87700718718338</v>
      </c>
      <c r="Q285" s="4">
        <v>291.45863100649638</v>
      </c>
      <c r="R285" s="4">
        <v>399.54344743366102</v>
      </c>
      <c r="S285" s="4">
        <v>252.2468224805954</v>
      </c>
      <c r="T285" s="4">
        <v>237.49833141561297</v>
      </c>
      <c r="U285" s="11">
        <f t="shared" si="4"/>
        <v>3377.7988210774879</v>
      </c>
      <c r="W285" s="23">
        <v>45291</v>
      </c>
      <c r="AA285" s="4">
        <v>4.2507967479674829</v>
      </c>
      <c r="AB285" s="4">
        <v>2.9627270513425801</v>
      </c>
    </row>
    <row r="286" spans="2:28">
      <c r="B286" s="23">
        <v>45322</v>
      </c>
      <c r="M286" s="148">
        <v>144.02528764738938</v>
      </c>
      <c r="N286" s="4">
        <v>685.43554785364472</v>
      </c>
      <c r="O286" s="4">
        <v>1508.3377753008667</v>
      </c>
      <c r="P286" s="4">
        <v>270.30935955830034</v>
      </c>
      <c r="Q286" s="4">
        <v>183.86802962289096</v>
      </c>
      <c r="R286" s="4">
        <v>319.50576212496486</v>
      </c>
      <c r="S286" s="4">
        <v>191.3039805916759</v>
      </c>
      <c r="T286" s="4">
        <v>223.07305542906951</v>
      </c>
      <c r="U286" s="11">
        <f t="shared" si="4"/>
        <v>2888.4510954940433</v>
      </c>
      <c r="W286" s="23">
        <v>45322</v>
      </c>
      <c r="AA286" s="4">
        <v>4.2507967479674829</v>
      </c>
      <c r="AB286" s="4">
        <v>2.9627270513425801</v>
      </c>
    </row>
    <row r="287" spans="2:28">
      <c r="B287" s="23">
        <v>45351</v>
      </c>
      <c r="M287" s="148">
        <v>174.87689824065077</v>
      </c>
      <c r="N287" s="4">
        <v>802.52729892648847</v>
      </c>
      <c r="O287" s="4">
        <v>1992.6898729957784</v>
      </c>
      <c r="P287" s="4">
        <v>287.6761759657669</v>
      </c>
      <c r="Q287" s="4">
        <v>237.31452979134622</v>
      </c>
      <c r="R287" s="4">
        <v>386.63116320440446</v>
      </c>
      <c r="S287" s="4">
        <v>210.62702267191855</v>
      </c>
      <c r="T287" s="4">
        <v>222.85894871769975</v>
      </c>
      <c r="U287" s="11">
        <f t="shared" si="4"/>
        <v>3629.7898875899359</v>
      </c>
      <c r="W287" s="23">
        <v>45351</v>
      </c>
      <c r="AA287" s="4">
        <v>4.2507967479674829</v>
      </c>
      <c r="AB287" s="4">
        <v>2.9627270513425801</v>
      </c>
    </row>
    <row r="288" spans="2:28">
      <c r="B288" s="23">
        <v>45382</v>
      </c>
      <c r="M288" s="148">
        <v>199.19571278001959</v>
      </c>
      <c r="N288" s="4">
        <v>969.1654469259289</v>
      </c>
      <c r="O288" s="4">
        <v>2192.4203591787996</v>
      </c>
      <c r="P288" s="4">
        <v>347.48889808065348</v>
      </c>
      <c r="Q288" s="4">
        <v>273.74049876110183</v>
      </c>
      <c r="R288" s="4">
        <v>446.07611963533617</v>
      </c>
      <c r="S288" s="4">
        <v>262.43493980511352</v>
      </c>
      <c r="T288" s="4">
        <v>244.2295929369968</v>
      </c>
      <c r="U288" s="11">
        <f t="shared" ref="U288:U303" si="5">N288+O288+Q288+R288+S288</f>
        <v>4143.8373643062796</v>
      </c>
      <c r="W288" s="23">
        <v>45382</v>
      </c>
      <c r="AA288" s="4">
        <v>4.2507967479674829</v>
      </c>
      <c r="AB288" s="4">
        <v>2.9627270513425801</v>
      </c>
    </row>
    <row r="289" spans="2:28">
      <c r="B289" s="23">
        <v>45412</v>
      </c>
      <c r="M289" s="148">
        <v>176.47993956097926</v>
      </c>
      <c r="N289" s="4">
        <v>820.42968318955093</v>
      </c>
      <c r="O289" s="4">
        <v>1872.6648789737292</v>
      </c>
      <c r="P289" s="4">
        <v>351.27160292423861</v>
      </c>
      <c r="Q289" s="4">
        <v>251.24207931218319</v>
      </c>
      <c r="R289" s="4">
        <v>399.15273195921316</v>
      </c>
      <c r="S289" s="4">
        <v>252.66205595243559</v>
      </c>
      <c r="T289" s="4">
        <v>222.48764229090636</v>
      </c>
      <c r="U289" s="11">
        <f t="shared" si="5"/>
        <v>3596.1514293871123</v>
      </c>
      <c r="W289" s="23">
        <v>45412</v>
      </c>
      <c r="AA289" s="4">
        <v>4.2507967479674829</v>
      </c>
      <c r="AB289" s="4">
        <v>2.9627270513425801</v>
      </c>
    </row>
    <row r="290" spans="2:28">
      <c r="B290" s="23">
        <v>45443</v>
      </c>
      <c r="M290" s="148">
        <v>138.2004860700508</v>
      </c>
      <c r="N290" s="4">
        <v>957.5614629557723</v>
      </c>
      <c r="O290" s="4">
        <v>2288.4627331194588</v>
      </c>
      <c r="P290" s="4">
        <v>312.62942863995289</v>
      </c>
      <c r="Q290" s="4">
        <v>294.5979249256996</v>
      </c>
      <c r="R290" s="4">
        <v>474.55940286313557</v>
      </c>
      <c r="S290" s="4">
        <v>266.92904799790114</v>
      </c>
      <c r="T290" s="4">
        <v>217.56988749684072</v>
      </c>
      <c r="U290" s="11">
        <f t="shared" si="5"/>
        <v>4282.1105718619674</v>
      </c>
      <c r="W290" s="23">
        <v>45443</v>
      </c>
      <c r="AA290" s="4">
        <v>4.2507967479674829</v>
      </c>
      <c r="AB290" s="4">
        <v>2.9627270513425801</v>
      </c>
    </row>
    <row r="291" spans="2:28">
      <c r="B291" s="23">
        <v>45473</v>
      </c>
      <c r="M291" s="148">
        <v>191.90397958095224</v>
      </c>
      <c r="N291" s="4">
        <v>908.12495584751048</v>
      </c>
      <c r="O291" s="4">
        <v>2112.2225271070347</v>
      </c>
      <c r="P291" s="4">
        <v>376.00536718572795</v>
      </c>
      <c r="Q291" s="4">
        <v>288.09891743646898</v>
      </c>
      <c r="R291" s="4">
        <v>445.11617382814842</v>
      </c>
      <c r="S291" s="4">
        <v>270.07923207508873</v>
      </c>
      <c r="T291" s="4">
        <v>206.17174191209841</v>
      </c>
      <c r="U291" s="11">
        <f t="shared" si="5"/>
        <v>4023.6418062942516</v>
      </c>
      <c r="W291" s="23">
        <v>45473</v>
      </c>
      <c r="AA291" s="4">
        <v>4.2507967479674829</v>
      </c>
      <c r="AB291" s="4">
        <v>2.9627270513425801</v>
      </c>
    </row>
    <row r="292" spans="2:28">
      <c r="B292" s="1">
        <v>45474</v>
      </c>
      <c r="M292" s="148">
        <v>181.19300907437358</v>
      </c>
      <c r="N292" s="4">
        <v>1012.9408827282967</v>
      </c>
      <c r="O292" s="4">
        <v>2246.947760032378</v>
      </c>
      <c r="P292" s="4">
        <v>365.20465039678345</v>
      </c>
      <c r="Q292" s="4">
        <v>334.47462390631512</v>
      </c>
      <c r="R292" s="4">
        <v>518.23355973772686</v>
      </c>
      <c r="S292" s="4">
        <v>295.52526328594143</v>
      </c>
      <c r="T292" s="4">
        <v>214.33049829872147</v>
      </c>
      <c r="U292" s="11">
        <f t="shared" si="5"/>
        <v>4408.122089690658</v>
      </c>
      <c r="W292" s="1">
        <v>45474</v>
      </c>
      <c r="AA292" s="4">
        <v>4.2507967479674829</v>
      </c>
      <c r="AB292" s="4">
        <v>2.9627270513425801</v>
      </c>
    </row>
    <row r="293" spans="2:28">
      <c r="B293" s="1">
        <v>45505</v>
      </c>
      <c r="M293" s="148">
        <v>152.11979992766817</v>
      </c>
      <c r="N293" s="4">
        <v>921.10403444392955</v>
      </c>
      <c r="O293" s="4">
        <v>2243.8092473639035</v>
      </c>
      <c r="P293" s="4">
        <v>318.49987836833782</v>
      </c>
      <c r="Q293" s="4">
        <v>313.55638949393961</v>
      </c>
      <c r="R293" s="4">
        <v>478.68664909788703</v>
      </c>
      <c r="S293" s="4">
        <v>254.35448974958192</v>
      </c>
      <c r="T293" s="4">
        <v>211.25278916784418</v>
      </c>
      <c r="U293" s="11">
        <f t="shared" si="5"/>
        <v>4211.5108101492415</v>
      </c>
      <c r="W293" s="1">
        <v>45505</v>
      </c>
      <c r="AA293" s="4">
        <v>4.2507967479674829</v>
      </c>
      <c r="AB293" s="4">
        <v>2.9627270513425801</v>
      </c>
    </row>
    <row r="294" spans="2:28">
      <c r="B294" s="1">
        <v>45536</v>
      </c>
      <c r="M294" s="148">
        <v>190.21399344184977</v>
      </c>
      <c r="N294" s="4">
        <v>942.77191130344056</v>
      </c>
      <c r="O294" s="4">
        <v>2192.4414774763677</v>
      </c>
      <c r="P294" s="4">
        <v>393.58521020467066</v>
      </c>
      <c r="Q294" s="4">
        <v>307.9747404124339</v>
      </c>
      <c r="R294" s="4">
        <v>483.3465277800446</v>
      </c>
      <c r="S294" s="4">
        <v>267.02510238756008</v>
      </c>
      <c r="T294" s="4">
        <v>221.97972030564324</v>
      </c>
      <c r="U294" s="11">
        <f t="shared" si="5"/>
        <v>4193.5597593598468</v>
      </c>
      <c r="W294" s="1">
        <v>45536</v>
      </c>
      <c r="AA294" s="4">
        <v>4.2507967479674829</v>
      </c>
      <c r="AB294" s="4">
        <v>2.9627270513425801</v>
      </c>
    </row>
    <row r="295" spans="2:28">
      <c r="B295" s="1">
        <v>45566</v>
      </c>
      <c r="M295" s="148">
        <v>210.12370464613139</v>
      </c>
      <c r="N295" s="4">
        <v>897.69605002123626</v>
      </c>
      <c r="O295" s="4">
        <v>2105.6057974105252</v>
      </c>
      <c r="P295" s="4">
        <v>369.73049826223189</v>
      </c>
      <c r="Q295" s="4">
        <v>312.70336876071616</v>
      </c>
      <c r="R295" s="4">
        <v>471.29613845761082</v>
      </c>
      <c r="S295" s="4">
        <v>271.40072521036234</v>
      </c>
      <c r="T295" s="4">
        <v>221.67803942207618</v>
      </c>
      <c r="U295" s="11">
        <f t="shared" si="5"/>
        <v>4058.7020798604512</v>
      </c>
      <c r="W295" s="1">
        <v>45566</v>
      </c>
      <c r="AA295" s="4">
        <v>4.2507967479674829</v>
      </c>
      <c r="AB295" s="4">
        <v>2.9627270513425801</v>
      </c>
    </row>
    <row r="296" spans="2:28">
      <c r="B296" s="1">
        <v>45597</v>
      </c>
      <c r="M296" s="148">
        <v>161.76219889662684</v>
      </c>
      <c r="N296" s="4">
        <v>898.47170997577132</v>
      </c>
      <c r="O296" s="4">
        <v>2106.4778979510775</v>
      </c>
      <c r="P296" s="4">
        <v>320.2126261504402</v>
      </c>
      <c r="Q296" s="4">
        <v>293.60413329520122</v>
      </c>
      <c r="R296" s="4">
        <v>449.10722787705396</v>
      </c>
      <c r="S296" s="4">
        <v>249.07052820416826</v>
      </c>
      <c r="T296" s="4">
        <v>234.493318935269</v>
      </c>
      <c r="U296" s="11">
        <f t="shared" si="5"/>
        <v>3996.7314973032721</v>
      </c>
      <c r="W296" s="1">
        <v>45597</v>
      </c>
      <c r="AA296" s="4">
        <v>4.2507967479674829</v>
      </c>
      <c r="AB296" s="4">
        <v>2.9627270513425801</v>
      </c>
    </row>
    <row r="297" spans="2:28">
      <c r="B297" s="1">
        <v>45627</v>
      </c>
      <c r="M297" s="148">
        <v>167.62521425196735</v>
      </c>
      <c r="N297" s="4">
        <v>772.66604837034345</v>
      </c>
      <c r="O297" s="4">
        <v>1644.5476075304018</v>
      </c>
      <c r="P297" s="4">
        <v>406.48490728585784</v>
      </c>
      <c r="Q297" s="4">
        <v>291.45862834839681</v>
      </c>
      <c r="R297" s="4">
        <v>399.55120134220999</v>
      </c>
      <c r="S297" s="4">
        <v>252.2468224805954</v>
      </c>
      <c r="T297" s="4">
        <v>237.49831664525698</v>
      </c>
      <c r="U297" s="11">
        <f t="shared" si="5"/>
        <v>3360.4703080719473</v>
      </c>
      <c r="W297" s="1">
        <v>45627</v>
      </c>
      <c r="AA297" s="4">
        <v>4.2507967479674829</v>
      </c>
      <c r="AB297" s="4">
        <v>2.9627270513425801</v>
      </c>
    </row>
    <row r="298" spans="2:28">
      <c r="B298" s="1">
        <v>45658</v>
      </c>
      <c r="M298" s="148">
        <v>144.02480035385983</v>
      </c>
      <c r="N298" s="4">
        <v>684.9384671620345</v>
      </c>
      <c r="O298" s="4">
        <v>1491.1294818118199</v>
      </c>
      <c r="P298" s="4">
        <v>269.02609128206626</v>
      </c>
      <c r="Q298" s="4">
        <v>183.86802732659626</v>
      </c>
      <c r="R298" s="4">
        <v>319.51342881639818</v>
      </c>
      <c r="S298" s="4">
        <v>191.3039805916759</v>
      </c>
      <c r="T298" s="4">
        <v>223.07304272831081</v>
      </c>
      <c r="U298" s="11">
        <f t="shared" si="5"/>
        <v>2870.753385708525</v>
      </c>
      <c r="W298" s="1">
        <v>45658</v>
      </c>
      <c r="AA298" s="4">
        <v>4.2507967479674829</v>
      </c>
      <c r="AB298" s="4">
        <v>2.9627270513425801</v>
      </c>
    </row>
    <row r="299" spans="2:28">
      <c r="B299" s="1">
        <v>45689</v>
      </c>
      <c r="M299" s="148">
        <v>174.8770078270671</v>
      </c>
      <c r="N299" s="4">
        <v>802.03718111659759</v>
      </c>
      <c r="O299" s="4">
        <v>1975.798794374422</v>
      </c>
      <c r="P299" s="4">
        <v>283.51882189081266</v>
      </c>
      <c r="Q299" s="4">
        <v>237.3145278076081</v>
      </c>
      <c r="R299" s="4">
        <v>386.63874364636484</v>
      </c>
      <c r="S299" s="4">
        <v>210.62702267191855</v>
      </c>
      <c r="T299" s="4">
        <v>221.21157353907853</v>
      </c>
      <c r="U299" s="11">
        <f t="shared" si="5"/>
        <v>3612.416269616911</v>
      </c>
      <c r="W299" s="1">
        <v>45689</v>
      </c>
      <c r="AA299" s="4">
        <v>4.2507967479674829</v>
      </c>
      <c r="AB299" s="4">
        <v>2.9627270513425801</v>
      </c>
    </row>
    <row r="300" spans="2:28">
      <c r="B300" s="1">
        <v>45717</v>
      </c>
      <c r="M300" s="148">
        <v>199.19595825418463</v>
      </c>
      <c r="N300" s="4">
        <v>968.6821934900795</v>
      </c>
      <c r="O300" s="4">
        <v>2175.9970361626624</v>
      </c>
      <c r="P300" s="4">
        <v>343.67054307370802</v>
      </c>
      <c r="Q300" s="4">
        <v>273.74049704737826</v>
      </c>
      <c r="R300" s="4">
        <v>446.08361474553379</v>
      </c>
      <c r="S300" s="4">
        <v>262.43493980511352</v>
      </c>
      <c r="T300" s="4">
        <v>242.61088226486899</v>
      </c>
      <c r="U300" s="11">
        <f t="shared" si="5"/>
        <v>4126.9382812507674</v>
      </c>
      <c r="W300" s="1">
        <v>45717</v>
      </c>
      <c r="AA300" s="4">
        <v>4.2507967479674829</v>
      </c>
      <c r="AB300" s="4">
        <v>2.9627270513425801</v>
      </c>
    </row>
    <row r="301" spans="2:28">
      <c r="B301" s="1">
        <v>45748</v>
      </c>
      <c r="M301" s="148">
        <v>176.47955542053472</v>
      </c>
      <c r="N301" s="4">
        <v>819.95319652743501</v>
      </c>
      <c r="O301" s="4">
        <v>1856.5020700720029</v>
      </c>
      <c r="P301" s="4">
        <v>348.37721455533932</v>
      </c>
      <c r="Q301" s="4">
        <v>251.2420778317215</v>
      </c>
      <c r="R301" s="4">
        <v>399.16014275917576</v>
      </c>
      <c r="S301" s="4">
        <v>252.66205595243559</v>
      </c>
      <c r="T301" s="4">
        <v>220.91713831063538</v>
      </c>
      <c r="U301" s="11">
        <f t="shared" si="5"/>
        <v>3579.519543142771</v>
      </c>
      <c r="W301" s="1">
        <v>45748</v>
      </c>
      <c r="AA301" s="4">
        <v>4.2507967479674829</v>
      </c>
      <c r="AB301" s="4">
        <v>2.9627270513425801</v>
      </c>
    </row>
    <row r="302" spans="2:28">
      <c r="B302" s="1">
        <v>45778</v>
      </c>
      <c r="M302" s="148">
        <v>138.20066956004743</v>
      </c>
      <c r="N302" s="4">
        <v>957.09165067119989</v>
      </c>
      <c r="O302" s="4">
        <v>2271.5207384414603</v>
      </c>
      <c r="P302" s="4">
        <v>310.35348776008675</v>
      </c>
      <c r="Q302" s="4">
        <v>294.59792364674894</v>
      </c>
      <c r="R302" s="4">
        <v>474.56673027618797</v>
      </c>
      <c r="S302" s="4">
        <v>266.92904799790114</v>
      </c>
      <c r="T302" s="4">
        <v>216.06115183837068</v>
      </c>
      <c r="U302" s="11">
        <f t="shared" si="5"/>
        <v>4264.7060910334976</v>
      </c>
      <c r="W302" s="1">
        <v>45778</v>
      </c>
      <c r="AA302" s="4">
        <v>4.2507967479674829</v>
      </c>
      <c r="AB302" s="4">
        <v>2.9627270513425801</v>
      </c>
    </row>
    <row r="303" spans="2:28">
      <c r="B303" s="1">
        <v>45809</v>
      </c>
      <c r="M303" s="148">
        <v>191.90407939281172</v>
      </c>
      <c r="N303" s="4">
        <v>907.66172279388388</v>
      </c>
      <c r="O303" s="4">
        <v>2093.1778995730037</v>
      </c>
      <c r="P303" s="4">
        <v>373.76979259680451</v>
      </c>
      <c r="Q303" s="4">
        <v>288.09891633160123</v>
      </c>
      <c r="R303" s="4">
        <v>445.12341877650971</v>
      </c>
      <c r="S303" s="4">
        <v>270.07923207508873</v>
      </c>
      <c r="T303" s="4">
        <v>204.6630074291285</v>
      </c>
      <c r="U303" s="11">
        <f t="shared" si="5"/>
        <v>4004.1411895500878</v>
      </c>
      <c r="W303" s="1">
        <v>45809</v>
      </c>
      <c r="AA303" s="4">
        <v>4.2507967479674829</v>
      </c>
      <c r="AB303" s="4">
        <v>2.9627270513425801</v>
      </c>
    </row>
  </sheetData>
  <mergeCells count="2">
    <mergeCell ref="M1:U1"/>
    <mergeCell ref="AA1:AB1"/>
  </mergeCells>
  <pageMargins left="0.7" right="0.7" top="0.75" bottom="0.75" header="0.3" footer="0.3"/>
</worksheet>
</file>

<file path=xl/worksheets/sheet46.xml><?xml version="1.0" encoding="utf-8"?>
<worksheet xmlns="http://schemas.openxmlformats.org/spreadsheetml/2006/main" xmlns:r="http://schemas.openxmlformats.org/officeDocument/2006/relationships">
  <sheetPr codeName="Sheet47"/>
  <dimension ref="B2:AE219"/>
  <sheetViews>
    <sheetView topLeftCell="F67" workbookViewId="0">
      <selection activeCell="U115" sqref="U115"/>
    </sheetView>
  </sheetViews>
  <sheetFormatPr defaultRowHeight="12.75"/>
  <sheetData>
    <row r="2" spans="2:31" ht="51">
      <c r="B2" t="s">
        <v>11</v>
      </c>
      <c r="C2" s="16" t="s">
        <v>7</v>
      </c>
      <c r="D2" s="16" t="s">
        <v>5</v>
      </c>
      <c r="E2" s="16" t="s">
        <v>6</v>
      </c>
      <c r="F2" s="16" t="s">
        <v>16</v>
      </c>
      <c r="G2" s="16" t="s">
        <v>1</v>
      </c>
      <c r="H2" s="16" t="s">
        <v>2</v>
      </c>
      <c r="I2" s="16" t="s">
        <v>3</v>
      </c>
      <c r="J2" s="16" t="s">
        <v>43</v>
      </c>
      <c r="K2" s="16" t="s">
        <v>17</v>
      </c>
      <c r="L2" s="17" t="s">
        <v>13</v>
      </c>
      <c r="M2" s="16" t="s">
        <v>18</v>
      </c>
      <c r="N2" s="16" t="s">
        <v>19</v>
      </c>
      <c r="O2" s="16" t="s">
        <v>76</v>
      </c>
      <c r="P2" s="16" t="s">
        <v>44</v>
      </c>
      <c r="Q2" s="16" t="s">
        <v>4</v>
      </c>
      <c r="R2" s="16" t="s">
        <v>7</v>
      </c>
      <c r="S2" s="16" t="s">
        <v>5</v>
      </c>
      <c r="T2" s="16" t="s">
        <v>6</v>
      </c>
      <c r="U2" s="16" t="s">
        <v>16</v>
      </c>
      <c r="V2" s="2" t="s">
        <v>1</v>
      </c>
      <c r="W2" s="2" t="s">
        <v>2</v>
      </c>
      <c r="X2" s="2" t="s">
        <v>77</v>
      </c>
      <c r="Y2" s="2" t="s">
        <v>43</v>
      </c>
      <c r="Z2" s="2" t="s">
        <v>12</v>
      </c>
      <c r="AA2" s="2" t="s">
        <v>13</v>
      </c>
      <c r="AB2" s="2" t="s">
        <v>78</v>
      </c>
      <c r="AC2" s="2" t="s">
        <v>19</v>
      </c>
      <c r="AD2" s="2" t="s">
        <v>76</v>
      </c>
      <c r="AE2" s="2" t="s">
        <v>44</v>
      </c>
    </row>
    <row r="3" spans="2:31">
      <c r="B3" s="1">
        <v>39263</v>
      </c>
      <c r="C3" s="2"/>
      <c r="D3" s="2"/>
      <c r="E3" s="2"/>
      <c r="F3" s="2"/>
      <c r="G3" s="2"/>
      <c r="H3" s="2"/>
      <c r="I3" s="2"/>
      <c r="J3" s="2"/>
      <c r="K3" s="2"/>
      <c r="L3" s="18"/>
      <c r="M3" s="2"/>
      <c r="N3" s="2"/>
      <c r="O3" s="2"/>
      <c r="P3" s="2"/>
      <c r="Q3" s="2"/>
      <c r="R3" s="2"/>
      <c r="S3" s="2"/>
      <c r="T3" s="2"/>
      <c r="U3" s="2"/>
      <c r="V3" s="2"/>
      <c r="W3" s="2"/>
      <c r="X3" s="2"/>
      <c r="Y3" s="2"/>
      <c r="Z3" s="2"/>
      <c r="AA3" s="2"/>
      <c r="AB3" s="2"/>
      <c r="AC3" s="2"/>
      <c r="AD3" s="2"/>
      <c r="AE3" s="2"/>
    </row>
    <row r="4" spans="2:31">
      <c r="B4" s="1">
        <v>39294</v>
      </c>
      <c r="C4" s="4">
        <v>1597</v>
      </c>
      <c r="D4" s="4">
        <v>5146</v>
      </c>
      <c r="E4" s="4">
        <v>19786</v>
      </c>
      <c r="F4" s="4">
        <v>3706</v>
      </c>
      <c r="G4" s="4"/>
      <c r="H4" s="4"/>
      <c r="I4" s="4" t="s">
        <v>4</v>
      </c>
      <c r="J4" s="4"/>
      <c r="K4" s="4"/>
      <c r="L4" s="4">
        <v>91</v>
      </c>
      <c r="M4" s="4"/>
      <c r="N4" s="4"/>
      <c r="O4" s="4"/>
      <c r="P4" s="4"/>
    </row>
    <row r="5" spans="2:31">
      <c r="B5" s="1">
        <v>39325</v>
      </c>
      <c r="C5" s="4">
        <v>1588</v>
      </c>
      <c r="D5" s="4">
        <v>5277</v>
      </c>
      <c r="E5" s="4">
        <v>20029</v>
      </c>
      <c r="F5" s="4">
        <v>3730</v>
      </c>
      <c r="G5" s="4"/>
      <c r="H5" s="4"/>
      <c r="I5" s="4"/>
      <c r="J5" s="4"/>
      <c r="K5" s="4"/>
      <c r="L5" s="4">
        <v>96</v>
      </c>
      <c r="M5" s="4"/>
      <c r="N5" s="4"/>
      <c r="O5" s="4"/>
      <c r="P5" s="4"/>
    </row>
    <row r="6" spans="2:31">
      <c r="B6" s="1">
        <v>39355</v>
      </c>
      <c r="C6" s="4">
        <v>1571</v>
      </c>
      <c r="D6" s="4">
        <v>5265</v>
      </c>
      <c r="E6" s="4">
        <v>19829</v>
      </c>
      <c r="F6" s="4">
        <v>3742</v>
      </c>
      <c r="G6" s="4"/>
      <c r="H6" s="4"/>
      <c r="I6" s="4"/>
      <c r="J6" s="4"/>
      <c r="K6" s="4"/>
      <c r="L6" s="4">
        <v>102</v>
      </c>
      <c r="M6" s="4"/>
      <c r="N6" s="4"/>
      <c r="O6" s="4"/>
      <c r="P6" s="4"/>
    </row>
    <row r="7" spans="2:31">
      <c r="B7" s="1">
        <v>39386</v>
      </c>
      <c r="C7" s="4">
        <v>1598</v>
      </c>
      <c r="D7" s="4">
        <v>5416</v>
      </c>
      <c r="E7" s="4">
        <v>20097</v>
      </c>
      <c r="F7" s="4">
        <v>3797</v>
      </c>
      <c r="G7" s="4"/>
      <c r="H7" s="4"/>
      <c r="I7" s="4"/>
      <c r="J7" s="4"/>
      <c r="K7" s="4"/>
      <c r="L7" s="4">
        <v>100</v>
      </c>
      <c r="M7" s="4"/>
      <c r="N7" s="4"/>
      <c r="O7" s="4"/>
      <c r="P7" s="4"/>
    </row>
    <row r="8" spans="2:31">
      <c r="B8" s="1">
        <v>39416</v>
      </c>
      <c r="C8" s="4">
        <v>1632</v>
      </c>
      <c r="D8" s="4">
        <v>5558</v>
      </c>
      <c r="E8" s="4">
        <v>20119</v>
      </c>
      <c r="F8" s="4">
        <v>3811</v>
      </c>
      <c r="G8" s="4">
        <v>229</v>
      </c>
      <c r="H8" s="4">
        <v>151</v>
      </c>
      <c r="I8" s="4">
        <v>221</v>
      </c>
      <c r="J8" s="4"/>
      <c r="K8" s="4"/>
      <c r="L8" s="4">
        <v>101</v>
      </c>
      <c r="M8" s="4"/>
      <c r="N8" s="4"/>
      <c r="O8" s="4"/>
      <c r="P8" s="4"/>
    </row>
    <row r="9" spans="2:31">
      <c r="B9" s="1">
        <v>39447</v>
      </c>
      <c r="C9" s="4">
        <v>1607</v>
      </c>
      <c r="D9" s="4">
        <v>5605</v>
      </c>
      <c r="E9" s="4">
        <v>21375</v>
      </c>
      <c r="F9" s="4">
        <v>3852</v>
      </c>
      <c r="G9" s="4">
        <v>404</v>
      </c>
      <c r="H9" s="4">
        <v>293</v>
      </c>
      <c r="I9" s="4">
        <v>343</v>
      </c>
      <c r="J9" s="4"/>
      <c r="K9" s="4"/>
      <c r="L9" s="4">
        <v>110</v>
      </c>
      <c r="M9" s="4"/>
      <c r="N9" s="4"/>
      <c r="O9" s="4"/>
      <c r="P9" s="4"/>
    </row>
    <row r="10" spans="2:31">
      <c r="B10" s="1">
        <v>39478</v>
      </c>
      <c r="C10" s="4">
        <v>1657</v>
      </c>
      <c r="D10" s="4">
        <v>5612</v>
      </c>
      <c r="E10" s="4">
        <v>21998</v>
      </c>
      <c r="F10" s="4">
        <v>3760</v>
      </c>
      <c r="G10" s="4">
        <v>549</v>
      </c>
      <c r="H10" s="4">
        <v>398</v>
      </c>
      <c r="I10" s="4">
        <v>436</v>
      </c>
      <c r="J10" s="4">
        <v>5</v>
      </c>
      <c r="K10" s="4"/>
      <c r="L10" s="4">
        <v>112</v>
      </c>
      <c r="M10" s="4"/>
      <c r="N10" s="4"/>
      <c r="O10" s="4"/>
      <c r="P10" s="4"/>
    </row>
    <row r="11" spans="2:31">
      <c r="B11" s="1">
        <v>39507</v>
      </c>
      <c r="C11" s="4">
        <v>1672</v>
      </c>
      <c r="D11" s="4">
        <v>5770</v>
      </c>
      <c r="E11" s="4">
        <v>22456</v>
      </c>
      <c r="F11" s="4">
        <v>3686</v>
      </c>
      <c r="G11" s="4">
        <v>731</v>
      </c>
      <c r="H11" s="4">
        <v>468</v>
      </c>
      <c r="I11" s="4">
        <v>535</v>
      </c>
      <c r="J11" s="4">
        <v>15</v>
      </c>
      <c r="K11" s="4"/>
      <c r="L11" s="4">
        <v>110</v>
      </c>
      <c r="M11" s="4"/>
      <c r="N11" s="4"/>
      <c r="O11" s="4"/>
      <c r="P11" s="4"/>
    </row>
    <row r="12" spans="2:31">
      <c r="B12" s="1">
        <v>39538</v>
      </c>
      <c r="C12" s="4">
        <v>1710</v>
      </c>
      <c r="D12" s="4">
        <v>5925</v>
      </c>
      <c r="E12" s="4">
        <v>22762</v>
      </c>
      <c r="F12" s="4">
        <v>3536</v>
      </c>
      <c r="G12" s="4">
        <v>900</v>
      </c>
      <c r="H12" s="4">
        <v>522</v>
      </c>
      <c r="I12" s="4">
        <v>642</v>
      </c>
      <c r="J12" s="4">
        <v>39</v>
      </c>
      <c r="K12" s="4"/>
      <c r="L12" s="4">
        <v>111</v>
      </c>
      <c r="M12" s="4"/>
      <c r="N12" s="4"/>
      <c r="O12" s="4"/>
      <c r="P12" s="4"/>
    </row>
    <row r="13" spans="2:31">
      <c r="B13" s="1">
        <v>39568</v>
      </c>
      <c r="C13" s="4">
        <v>1751</v>
      </c>
      <c r="D13" s="4">
        <v>6064</v>
      </c>
      <c r="E13" s="4">
        <v>23213</v>
      </c>
      <c r="F13" s="4">
        <v>3543</v>
      </c>
      <c r="G13" s="4">
        <v>1079</v>
      </c>
      <c r="H13" s="4">
        <v>628</v>
      </c>
      <c r="I13" s="4">
        <v>782</v>
      </c>
      <c r="J13" s="4">
        <v>70</v>
      </c>
      <c r="K13" s="4"/>
      <c r="L13" s="4">
        <v>118</v>
      </c>
      <c r="M13" s="4"/>
      <c r="N13" s="4"/>
      <c r="O13" s="4"/>
      <c r="P13" s="4"/>
    </row>
    <row r="14" spans="2:31">
      <c r="B14" s="1">
        <v>39599</v>
      </c>
      <c r="C14" s="4">
        <v>1731</v>
      </c>
      <c r="D14" s="4">
        <v>6121</v>
      </c>
      <c r="E14" s="4">
        <v>23485</v>
      </c>
      <c r="F14" s="4">
        <v>3452</v>
      </c>
      <c r="G14" s="4">
        <v>1194</v>
      </c>
      <c r="H14" s="4">
        <v>700</v>
      </c>
      <c r="I14" s="4">
        <v>932</v>
      </c>
      <c r="J14" s="4">
        <v>125</v>
      </c>
      <c r="K14" s="4"/>
      <c r="L14" s="4">
        <v>125</v>
      </c>
      <c r="M14" s="4"/>
      <c r="N14" s="4"/>
      <c r="O14" s="4"/>
      <c r="P14" s="4"/>
    </row>
    <row r="15" spans="2:31">
      <c r="B15" s="1">
        <v>39629</v>
      </c>
      <c r="C15" s="4">
        <v>1768</v>
      </c>
      <c r="D15" s="4">
        <v>6235</v>
      </c>
      <c r="E15" s="4">
        <v>23816</v>
      </c>
      <c r="F15" s="4">
        <v>3349</v>
      </c>
      <c r="G15" s="4">
        <v>1314</v>
      </c>
      <c r="H15" s="4">
        <v>783</v>
      </c>
      <c r="I15" s="4">
        <v>1119</v>
      </c>
      <c r="J15" s="4">
        <v>182</v>
      </c>
      <c r="K15" s="4"/>
      <c r="L15" s="4">
        <v>122</v>
      </c>
      <c r="M15" s="4"/>
      <c r="N15" s="4"/>
      <c r="O15" s="4"/>
      <c r="P15" s="4"/>
    </row>
    <row r="16" spans="2:31">
      <c r="B16" s="1">
        <v>39660</v>
      </c>
      <c r="C16" s="4">
        <v>1795</v>
      </c>
      <c r="D16" s="4">
        <v>6370</v>
      </c>
      <c r="E16" s="4">
        <v>24112</v>
      </c>
      <c r="F16" s="4">
        <v>3318</v>
      </c>
      <c r="G16" s="4">
        <v>1423</v>
      </c>
      <c r="H16" s="4">
        <v>912</v>
      </c>
      <c r="I16" s="4">
        <v>1282</v>
      </c>
      <c r="J16" s="4">
        <v>252</v>
      </c>
      <c r="K16" s="4"/>
      <c r="L16" s="4">
        <v>119</v>
      </c>
      <c r="M16" s="4"/>
      <c r="N16" s="4">
        <v>329</v>
      </c>
      <c r="O16" s="4"/>
      <c r="P16" s="4"/>
    </row>
    <row r="17" spans="2:16">
      <c r="B17" s="1">
        <v>39691</v>
      </c>
      <c r="C17" s="4">
        <v>1813</v>
      </c>
      <c r="D17" s="4">
        <v>6267</v>
      </c>
      <c r="E17" s="4">
        <v>24127</v>
      </c>
      <c r="F17" s="4">
        <v>3257</v>
      </c>
      <c r="G17" s="4">
        <v>1472</v>
      </c>
      <c r="H17" s="4">
        <v>984</v>
      </c>
      <c r="I17" s="4">
        <v>1420</v>
      </c>
      <c r="J17" s="4">
        <v>348</v>
      </c>
      <c r="K17" s="4"/>
      <c r="L17" s="4">
        <v>122</v>
      </c>
      <c r="M17" s="4">
        <v>7307</v>
      </c>
      <c r="N17" s="4">
        <v>516</v>
      </c>
      <c r="O17" s="4"/>
      <c r="P17" s="4"/>
    </row>
    <row r="18" spans="2:16">
      <c r="B18" s="1">
        <v>39721</v>
      </c>
      <c r="C18" s="4">
        <v>1842</v>
      </c>
      <c r="D18" s="4">
        <v>6346</v>
      </c>
      <c r="E18" s="4">
        <v>24293</v>
      </c>
      <c r="F18" s="4">
        <v>3282</v>
      </c>
      <c r="G18" s="4">
        <v>1555</v>
      </c>
      <c r="H18" s="4">
        <v>1054</v>
      </c>
      <c r="I18" s="4">
        <v>1551</v>
      </c>
      <c r="J18" s="4">
        <v>442</v>
      </c>
      <c r="K18" s="4"/>
      <c r="L18" s="4">
        <v>128</v>
      </c>
      <c r="M18" s="4">
        <v>7248</v>
      </c>
      <c r="N18" s="4">
        <v>541</v>
      </c>
      <c r="O18" s="4"/>
      <c r="P18" s="4"/>
    </row>
    <row r="19" spans="2:16">
      <c r="B19" s="1">
        <v>39752</v>
      </c>
      <c r="C19" s="4">
        <v>1829</v>
      </c>
      <c r="D19" s="4">
        <v>6342</v>
      </c>
      <c r="E19" s="4">
        <v>24083</v>
      </c>
      <c r="F19" s="4">
        <v>3275</v>
      </c>
      <c r="G19" s="4">
        <v>1542</v>
      </c>
      <c r="H19" s="4">
        <v>1074</v>
      </c>
      <c r="I19" s="4">
        <v>1650</v>
      </c>
      <c r="J19" s="4">
        <v>539</v>
      </c>
      <c r="K19" s="4"/>
      <c r="L19" s="4">
        <v>128</v>
      </c>
      <c r="M19" s="4">
        <v>7017</v>
      </c>
      <c r="N19" s="4">
        <v>530</v>
      </c>
      <c r="O19" s="4"/>
      <c r="P19" s="4"/>
    </row>
    <row r="20" spans="2:16">
      <c r="B20" s="1">
        <v>39782</v>
      </c>
      <c r="C20" s="4">
        <v>1843</v>
      </c>
      <c r="D20" s="4">
        <v>6375</v>
      </c>
      <c r="E20" s="4">
        <v>24117</v>
      </c>
      <c r="F20" s="4">
        <v>3230</v>
      </c>
      <c r="G20" s="4">
        <v>1531</v>
      </c>
      <c r="H20" s="4">
        <v>1044</v>
      </c>
      <c r="I20" s="4">
        <v>1751</v>
      </c>
      <c r="J20" s="4">
        <v>627</v>
      </c>
      <c r="K20" s="4"/>
      <c r="L20" s="4">
        <v>131</v>
      </c>
      <c r="M20" s="4">
        <v>5968</v>
      </c>
      <c r="N20" s="4">
        <v>391</v>
      </c>
      <c r="O20" s="4"/>
      <c r="P20" s="4"/>
    </row>
    <row r="21" spans="2:16">
      <c r="B21" s="1">
        <v>39813</v>
      </c>
      <c r="C21" s="4">
        <v>1841</v>
      </c>
      <c r="D21" s="4">
        <v>6360</v>
      </c>
      <c r="E21" s="4">
        <v>24275</v>
      </c>
      <c r="F21" s="4">
        <v>3221</v>
      </c>
      <c r="G21" s="4">
        <v>1505</v>
      </c>
      <c r="H21" s="4">
        <v>1017</v>
      </c>
      <c r="I21" s="4">
        <v>1869</v>
      </c>
      <c r="J21" s="4">
        <v>732</v>
      </c>
      <c r="K21" s="4"/>
      <c r="L21" s="4">
        <v>129</v>
      </c>
      <c r="M21" s="4">
        <v>6622</v>
      </c>
      <c r="N21" s="4">
        <v>471</v>
      </c>
      <c r="O21" s="4"/>
      <c r="P21" s="4"/>
    </row>
    <row r="22" spans="2:16">
      <c r="B22" s="1">
        <v>39844</v>
      </c>
      <c r="C22" s="4">
        <v>1815</v>
      </c>
      <c r="D22" s="4">
        <v>6310</v>
      </c>
      <c r="E22" s="4">
        <v>24466</v>
      </c>
      <c r="F22" s="4">
        <v>3206</v>
      </c>
      <c r="G22" s="4">
        <v>1407</v>
      </c>
      <c r="H22" s="4">
        <v>938</v>
      </c>
      <c r="I22" s="4">
        <v>1896</v>
      </c>
      <c r="J22" s="4">
        <v>798</v>
      </c>
      <c r="K22" s="4"/>
      <c r="L22" s="4">
        <v>133</v>
      </c>
      <c r="M22" s="4">
        <v>6639</v>
      </c>
      <c r="N22" s="4">
        <v>462</v>
      </c>
      <c r="O22" s="4"/>
      <c r="P22" s="4"/>
    </row>
    <row r="23" spans="2:16">
      <c r="B23" s="1">
        <v>39872</v>
      </c>
      <c r="C23" s="4">
        <v>1783</v>
      </c>
      <c r="D23" s="4">
        <v>6401</v>
      </c>
      <c r="E23" s="4">
        <v>24964</v>
      </c>
      <c r="F23" s="4">
        <v>3211</v>
      </c>
      <c r="G23" s="4">
        <v>1430</v>
      </c>
      <c r="H23" s="4">
        <v>899</v>
      </c>
      <c r="I23" s="4">
        <v>1960</v>
      </c>
      <c r="J23" s="4">
        <v>847</v>
      </c>
      <c r="K23" s="4"/>
      <c r="L23" s="4">
        <v>130</v>
      </c>
      <c r="M23" s="4">
        <v>8737</v>
      </c>
      <c r="N23" s="4">
        <v>414</v>
      </c>
      <c r="O23" s="4"/>
      <c r="P23" s="4"/>
    </row>
    <row r="24" spans="2:16">
      <c r="B24" s="1">
        <v>39903</v>
      </c>
      <c r="C24" s="4">
        <v>1765</v>
      </c>
      <c r="D24" s="4">
        <v>6379</v>
      </c>
      <c r="E24" s="4">
        <v>25123</v>
      </c>
      <c r="F24" s="4">
        <v>3193</v>
      </c>
      <c r="G24" s="4">
        <v>1393</v>
      </c>
      <c r="H24" s="4">
        <v>885</v>
      </c>
      <c r="I24" s="4">
        <v>2020</v>
      </c>
      <c r="J24" s="4">
        <v>946</v>
      </c>
      <c r="K24" s="4"/>
      <c r="L24" s="4">
        <v>132</v>
      </c>
      <c r="M24" s="4">
        <v>9750</v>
      </c>
      <c r="N24" s="4">
        <v>466</v>
      </c>
      <c r="O24" s="4"/>
      <c r="P24" s="4"/>
    </row>
    <row r="25" spans="2:16">
      <c r="B25" s="1">
        <v>39933</v>
      </c>
      <c r="C25" s="4">
        <v>1764</v>
      </c>
      <c r="D25" s="4">
        <v>6362</v>
      </c>
      <c r="E25" s="4">
        <v>25622</v>
      </c>
      <c r="F25" s="4">
        <v>3255</v>
      </c>
      <c r="G25" s="4">
        <v>1325</v>
      </c>
      <c r="H25" s="4">
        <v>951</v>
      </c>
      <c r="I25" s="4">
        <v>2094</v>
      </c>
      <c r="J25" s="4">
        <v>990</v>
      </c>
      <c r="K25" s="4"/>
      <c r="L25" s="4">
        <v>132</v>
      </c>
      <c r="M25" s="4">
        <v>7531</v>
      </c>
      <c r="N25" s="4">
        <v>477</v>
      </c>
      <c r="O25" s="4">
        <v>20</v>
      </c>
      <c r="P25" s="4"/>
    </row>
    <row r="26" spans="2:16">
      <c r="B26" s="1">
        <v>39964</v>
      </c>
      <c r="C26" s="4">
        <v>1718</v>
      </c>
      <c r="D26" s="4">
        <v>6486</v>
      </c>
      <c r="E26" s="4">
        <v>25708</v>
      </c>
      <c r="F26" s="4">
        <v>3262</v>
      </c>
      <c r="G26" s="4">
        <v>1378</v>
      </c>
      <c r="H26" s="4">
        <v>1027</v>
      </c>
      <c r="I26" s="4">
        <v>2143</v>
      </c>
      <c r="J26" s="4">
        <v>1024</v>
      </c>
      <c r="K26" s="4"/>
      <c r="L26" s="4">
        <v>131</v>
      </c>
      <c r="M26" s="4">
        <v>8339</v>
      </c>
      <c r="N26" s="4">
        <v>540</v>
      </c>
      <c r="O26" s="4">
        <v>21</v>
      </c>
      <c r="P26" s="4"/>
    </row>
    <row r="27" spans="2:16">
      <c r="B27" s="1">
        <v>39994</v>
      </c>
      <c r="C27" s="4">
        <v>1684</v>
      </c>
      <c r="D27" s="4">
        <v>6637</v>
      </c>
      <c r="E27" s="4">
        <v>25908</v>
      </c>
      <c r="F27" s="4">
        <v>3295</v>
      </c>
      <c r="G27" s="4">
        <v>1424</v>
      </c>
      <c r="H27" s="4">
        <v>1135</v>
      </c>
      <c r="I27" s="4">
        <v>2222</v>
      </c>
      <c r="J27" s="4">
        <v>1023</v>
      </c>
      <c r="K27" s="4"/>
      <c r="L27" s="4">
        <v>137</v>
      </c>
      <c r="M27" s="4">
        <v>8163</v>
      </c>
      <c r="N27" s="4">
        <v>458</v>
      </c>
      <c r="O27" s="4">
        <v>25</v>
      </c>
      <c r="P27" s="4"/>
    </row>
    <row r="28" spans="2:16">
      <c r="B28" s="1">
        <v>40025</v>
      </c>
      <c r="C28" s="4">
        <v>1711</v>
      </c>
      <c r="D28" s="4">
        <v>6848</v>
      </c>
      <c r="E28" s="4">
        <v>26074</v>
      </c>
      <c r="F28" s="4">
        <v>3307</v>
      </c>
      <c r="G28" s="4">
        <v>1448</v>
      </c>
      <c r="H28" s="4">
        <v>1239</v>
      </c>
      <c r="I28" s="4">
        <v>2314</v>
      </c>
      <c r="J28" s="4">
        <v>1042</v>
      </c>
      <c r="K28" s="4"/>
      <c r="L28" s="4">
        <v>136</v>
      </c>
      <c r="M28" s="4">
        <v>8127.05</v>
      </c>
      <c r="N28" s="4">
        <v>456</v>
      </c>
      <c r="O28" s="4">
        <v>27</v>
      </c>
      <c r="P28" s="4">
        <v>45</v>
      </c>
    </row>
    <row r="29" spans="2:16">
      <c r="B29" s="1">
        <v>40056</v>
      </c>
      <c r="C29" s="4">
        <v>1705</v>
      </c>
      <c r="D29" s="4">
        <v>6884</v>
      </c>
      <c r="E29" s="4">
        <v>26117</v>
      </c>
      <c r="F29" s="4">
        <v>3305</v>
      </c>
      <c r="G29" s="4">
        <v>1479</v>
      </c>
      <c r="H29" s="4">
        <v>1315</v>
      </c>
      <c r="I29" s="4">
        <v>2340</v>
      </c>
      <c r="J29" s="4">
        <v>1027</v>
      </c>
      <c r="K29" s="4"/>
      <c r="L29" s="4">
        <v>140</v>
      </c>
      <c r="M29" s="4">
        <v>7499.6500000000005</v>
      </c>
      <c r="N29" s="4">
        <v>458</v>
      </c>
      <c r="O29" s="4">
        <v>4</v>
      </c>
      <c r="P29" s="4">
        <v>31</v>
      </c>
    </row>
    <row r="30" spans="2:16">
      <c r="B30" s="1">
        <v>40086</v>
      </c>
      <c r="C30" s="4">
        <v>1724</v>
      </c>
      <c r="D30" s="4">
        <v>7018</v>
      </c>
      <c r="E30" s="4">
        <v>25909</v>
      </c>
      <c r="F30" s="4">
        <v>3449</v>
      </c>
      <c r="G30" s="4">
        <v>1505</v>
      </c>
      <c r="H30" s="4">
        <v>1375</v>
      </c>
      <c r="I30" s="4">
        <v>2390</v>
      </c>
      <c r="J30" s="4">
        <v>1055</v>
      </c>
      <c r="K30" s="4"/>
      <c r="L30" s="4">
        <v>136</v>
      </c>
      <c r="M30" s="4">
        <v>7552.4249999999993</v>
      </c>
      <c r="N30" s="4">
        <v>481</v>
      </c>
      <c r="O30" s="4">
        <v>3</v>
      </c>
      <c r="P30" s="4">
        <v>48</v>
      </c>
    </row>
    <row r="31" spans="2:16">
      <c r="B31" s="1">
        <v>40117</v>
      </c>
      <c r="C31" s="4">
        <v>1680</v>
      </c>
      <c r="D31" s="4">
        <v>7169</v>
      </c>
      <c r="E31" s="4">
        <v>25723</v>
      </c>
      <c r="F31" s="4">
        <v>3496</v>
      </c>
      <c r="G31" s="4">
        <v>1497</v>
      </c>
      <c r="H31" s="4">
        <v>1379</v>
      </c>
      <c r="I31" s="4">
        <v>2442</v>
      </c>
      <c r="J31" s="4">
        <v>1055</v>
      </c>
      <c r="K31" s="4"/>
      <c r="L31" s="4">
        <v>144</v>
      </c>
      <c r="M31" s="4">
        <v>7581.2750000000015</v>
      </c>
      <c r="N31" s="4">
        <v>517</v>
      </c>
      <c r="O31" s="4">
        <v>13</v>
      </c>
      <c r="P31" s="4">
        <v>39</v>
      </c>
    </row>
    <row r="32" spans="2:16">
      <c r="B32" s="1">
        <v>40147</v>
      </c>
      <c r="C32" s="4">
        <v>1690</v>
      </c>
      <c r="D32" s="4">
        <v>7303</v>
      </c>
      <c r="E32" s="4">
        <v>25612</v>
      </c>
      <c r="F32" s="4">
        <v>3524</v>
      </c>
      <c r="G32" s="4">
        <v>1540</v>
      </c>
      <c r="H32" s="4">
        <v>1420</v>
      </c>
      <c r="I32" s="4">
        <v>2498</v>
      </c>
      <c r="J32" s="4">
        <v>1061</v>
      </c>
      <c r="K32" s="4"/>
      <c r="L32" s="4">
        <v>150</v>
      </c>
      <c r="M32" s="4">
        <v>7949.5999999999985</v>
      </c>
      <c r="N32" s="4">
        <v>424</v>
      </c>
      <c r="O32" s="4">
        <v>23</v>
      </c>
      <c r="P32" s="4">
        <v>47</v>
      </c>
    </row>
    <row r="33" spans="2:16">
      <c r="B33" s="1">
        <v>40178</v>
      </c>
      <c r="C33" s="4">
        <v>1723</v>
      </c>
      <c r="D33" s="4">
        <v>7254</v>
      </c>
      <c r="E33" s="4">
        <v>25567</v>
      </c>
      <c r="F33" s="4">
        <v>3644</v>
      </c>
      <c r="G33" s="4">
        <v>1556</v>
      </c>
      <c r="H33" s="4">
        <v>1407</v>
      </c>
      <c r="I33" s="4">
        <v>2517</v>
      </c>
      <c r="J33" s="4">
        <v>1043</v>
      </c>
      <c r="K33" s="4"/>
      <c r="L33" s="4">
        <v>156</v>
      </c>
      <c r="M33" s="4">
        <v>6799.9000000000015</v>
      </c>
      <c r="N33" s="4">
        <v>555</v>
      </c>
      <c r="O33" s="4">
        <v>21</v>
      </c>
      <c r="P33" s="4">
        <v>17</v>
      </c>
    </row>
    <row r="34" spans="2:16">
      <c r="B34" s="1">
        <v>40209</v>
      </c>
      <c r="C34" s="4">
        <v>1708</v>
      </c>
      <c r="D34" s="4">
        <v>7118</v>
      </c>
      <c r="E34" s="4">
        <v>25796</v>
      </c>
      <c r="F34" s="4">
        <v>3624</v>
      </c>
      <c r="G34" s="4">
        <v>1493</v>
      </c>
      <c r="H34" s="4">
        <v>1341</v>
      </c>
      <c r="I34" s="4">
        <v>2519</v>
      </c>
      <c r="J34" s="4">
        <v>1072</v>
      </c>
      <c r="K34" s="4"/>
      <c r="L34" s="4">
        <v>154</v>
      </c>
      <c r="M34" s="4">
        <v>5709.6999999999971</v>
      </c>
      <c r="N34" s="4">
        <v>472</v>
      </c>
      <c r="O34" s="4">
        <v>14</v>
      </c>
      <c r="P34" s="4">
        <v>32</v>
      </c>
    </row>
    <row r="35" spans="2:16">
      <c r="B35" s="1">
        <v>40237</v>
      </c>
      <c r="C35" s="4">
        <v>1678</v>
      </c>
      <c r="D35" s="4">
        <v>7100</v>
      </c>
      <c r="E35" s="4">
        <v>25839</v>
      </c>
      <c r="F35" s="4">
        <v>3616</v>
      </c>
      <c r="G35" s="4">
        <v>1473</v>
      </c>
      <c r="H35" s="4">
        <v>1307</v>
      </c>
      <c r="I35" s="4">
        <v>2495</v>
      </c>
      <c r="J35" s="4">
        <v>1081</v>
      </c>
      <c r="K35" s="4"/>
      <c r="L35" s="4">
        <v>153</v>
      </c>
      <c r="M35" s="4">
        <v>7311.0999999999985</v>
      </c>
      <c r="N35" s="4">
        <v>439</v>
      </c>
      <c r="O35" s="4">
        <v>10</v>
      </c>
      <c r="P35" s="4">
        <v>41</v>
      </c>
    </row>
    <row r="36" spans="2:16">
      <c r="B36" s="1">
        <v>40268</v>
      </c>
      <c r="C36" s="4">
        <v>1719</v>
      </c>
      <c r="D36" s="4">
        <v>7216</v>
      </c>
      <c r="E36" s="4">
        <v>25947</v>
      </c>
      <c r="F36" s="4">
        <v>3651</v>
      </c>
      <c r="G36" s="4">
        <v>1512</v>
      </c>
      <c r="H36" s="4">
        <v>1396</v>
      </c>
      <c r="I36" s="4">
        <v>2515</v>
      </c>
      <c r="J36" s="4">
        <v>1103</v>
      </c>
      <c r="K36" s="4"/>
      <c r="L36" s="4">
        <v>156</v>
      </c>
      <c r="M36" s="4">
        <v>9877.6500000000087</v>
      </c>
      <c r="N36" s="4">
        <v>573</v>
      </c>
      <c r="O36" s="4">
        <v>13</v>
      </c>
      <c r="P36" s="4">
        <v>34</v>
      </c>
    </row>
    <row r="37" spans="2:16">
      <c r="B37" s="1">
        <v>40298</v>
      </c>
      <c r="C37" s="4">
        <v>1698</v>
      </c>
      <c r="D37" s="4">
        <v>7261</v>
      </c>
      <c r="E37" s="4">
        <v>25741</v>
      </c>
      <c r="F37" s="4">
        <v>3626</v>
      </c>
      <c r="G37" s="4">
        <v>1518</v>
      </c>
      <c r="H37" s="4">
        <v>1424</v>
      </c>
      <c r="I37" s="4">
        <v>2507</v>
      </c>
      <c r="J37" s="4">
        <v>1119</v>
      </c>
      <c r="K37" s="4"/>
      <c r="L37" s="4">
        <v>161</v>
      </c>
      <c r="M37" s="4">
        <v>7405.8999999999942</v>
      </c>
      <c r="N37" s="4">
        <v>500</v>
      </c>
      <c r="O37" s="4">
        <v>18</v>
      </c>
      <c r="P37" s="4">
        <v>43</v>
      </c>
    </row>
    <row r="38" spans="2:16">
      <c r="B38" s="1">
        <v>40329</v>
      </c>
      <c r="C38" s="4">
        <v>1687</v>
      </c>
      <c r="D38" s="4">
        <v>7306</v>
      </c>
      <c r="E38" s="4">
        <v>25363</v>
      </c>
      <c r="F38" s="4">
        <v>3571</v>
      </c>
      <c r="G38" s="4">
        <v>1595</v>
      </c>
      <c r="H38" s="4">
        <v>1580</v>
      </c>
      <c r="I38" s="4">
        <v>2544</v>
      </c>
      <c r="J38" s="4">
        <v>1099</v>
      </c>
      <c r="K38" s="4"/>
      <c r="L38" s="4">
        <v>167</v>
      </c>
      <c r="M38" s="4">
        <v>8238.3000000000029</v>
      </c>
      <c r="N38" s="4">
        <v>479</v>
      </c>
      <c r="O38" s="4">
        <v>6</v>
      </c>
      <c r="P38" s="4">
        <v>44</v>
      </c>
    </row>
    <row r="39" spans="2:16">
      <c r="B39" s="1">
        <v>40359</v>
      </c>
      <c r="C39" s="4">
        <v>1684</v>
      </c>
      <c r="D39" s="4">
        <v>7441</v>
      </c>
      <c r="E39" s="4">
        <v>25478</v>
      </c>
      <c r="F39" s="4">
        <v>3571</v>
      </c>
      <c r="G39" s="4">
        <v>1665</v>
      </c>
      <c r="H39" s="4">
        <v>1689</v>
      </c>
      <c r="I39" s="4">
        <v>2565</v>
      </c>
      <c r="J39" s="4">
        <v>1129</v>
      </c>
      <c r="K39" s="4"/>
      <c r="L39" s="4">
        <v>164</v>
      </c>
      <c r="M39" s="4">
        <v>8835.1499999999942</v>
      </c>
      <c r="N39" s="4">
        <v>586</v>
      </c>
      <c r="O39" s="4">
        <v>15</v>
      </c>
      <c r="P39" s="4">
        <v>44</v>
      </c>
    </row>
    <row r="40" spans="2:16">
      <c r="B40" s="1">
        <v>40390</v>
      </c>
      <c r="C40" s="4">
        <v>1690</v>
      </c>
      <c r="D40" s="4">
        <v>7571</v>
      </c>
      <c r="E40" s="4">
        <v>25127</v>
      </c>
      <c r="F40" s="4">
        <v>3600</v>
      </c>
      <c r="G40" s="4">
        <v>1781</v>
      </c>
      <c r="H40" s="4">
        <v>1835</v>
      </c>
      <c r="I40" s="4">
        <v>2620</v>
      </c>
      <c r="J40" s="4">
        <v>1134</v>
      </c>
      <c r="K40" s="4">
        <v>231</v>
      </c>
      <c r="L40" s="4">
        <v>165</v>
      </c>
      <c r="M40" s="4">
        <v>8951.0499999999993</v>
      </c>
      <c r="N40" s="4">
        <v>511</v>
      </c>
      <c r="O40" s="4">
        <v>14</v>
      </c>
      <c r="P40" s="4">
        <v>48</v>
      </c>
    </row>
    <row r="41" spans="2:16">
      <c r="B41" s="1">
        <v>40421</v>
      </c>
      <c r="C41" s="4">
        <v>1748</v>
      </c>
      <c r="D41" s="4">
        <v>7592</v>
      </c>
      <c r="E41" s="4">
        <v>25236</v>
      </c>
      <c r="F41" s="4">
        <v>3547</v>
      </c>
      <c r="G41" s="4">
        <v>1860</v>
      </c>
      <c r="H41" s="4">
        <v>1865</v>
      </c>
      <c r="I41" s="4">
        <v>2643</v>
      </c>
      <c r="J41" s="4">
        <v>1138</v>
      </c>
      <c r="K41" s="4">
        <v>238</v>
      </c>
      <c r="L41" s="4">
        <v>167</v>
      </c>
      <c r="M41" s="4">
        <v>8951.0499999999993</v>
      </c>
      <c r="N41" s="4">
        <v>508</v>
      </c>
      <c r="O41" s="4">
        <v>21</v>
      </c>
      <c r="P41" s="4">
        <v>41</v>
      </c>
    </row>
    <row r="42" spans="2:16">
      <c r="B42" s="1">
        <v>40451</v>
      </c>
      <c r="C42" s="4">
        <v>1771</v>
      </c>
      <c r="D42" s="4">
        <v>7751</v>
      </c>
      <c r="E42" s="4">
        <v>25013</v>
      </c>
      <c r="F42" s="4">
        <v>3589</v>
      </c>
      <c r="G42" s="4">
        <v>1863</v>
      </c>
      <c r="H42" s="4">
        <v>1820</v>
      </c>
      <c r="I42" s="4">
        <v>2641</v>
      </c>
      <c r="J42" s="4">
        <v>1176</v>
      </c>
      <c r="K42" s="4">
        <v>237</v>
      </c>
      <c r="L42" s="4">
        <v>170</v>
      </c>
      <c r="M42" s="4">
        <v>8809.6000000000022</v>
      </c>
      <c r="N42" s="4">
        <v>587</v>
      </c>
      <c r="O42" s="4">
        <v>20</v>
      </c>
      <c r="P42" s="4">
        <v>45</v>
      </c>
    </row>
    <row r="43" spans="2:16">
      <c r="B43" s="1">
        <v>40482</v>
      </c>
      <c r="C43" s="4">
        <v>1787</v>
      </c>
      <c r="D43" s="4">
        <v>7738</v>
      </c>
      <c r="E43" s="4">
        <v>24465</v>
      </c>
      <c r="F43" s="4">
        <v>3547</v>
      </c>
      <c r="G43" s="4">
        <v>1869</v>
      </c>
      <c r="H43" s="4">
        <v>1733</v>
      </c>
      <c r="I43" s="4">
        <v>2612</v>
      </c>
      <c r="J43" s="4">
        <v>1195</v>
      </c>
      <c r="K43" s="4">
        <v>237</v>
      </c>
      <c r="L43" s="4">
        <v>172</v>
      </c>
      <c r="M43" s="4">
        <v>8617.7800000000025</v>
      </c>
      <c r="N43" s="4">
        <v>536</v>
      </c>
      <c r="O43" s="4">
        <v>19</v>
      </c>
      <c r="P43" s="4">
        <v>26</v>
      </c>
    </row>
    <row r="44" spans="2:16">
      <c r="B44" s="1">
        <v>40512</v>
      </c>
      <c r="C44" s="4">
        <v>1806</v>
      </c>
      <c r="D44" s="4">
        <v>7715</v>
      </c>
      <c r="E44" s="4">
        <v>24052</v>
      </c>
      <c r="F44" s="4">
        <v>3547</v>
      </c>
      <c r="G44" s="4">
        <v>1842</v>
      </c>
      <c r="H44" s="4">
        <v>1756</v>
      </c>
      <c r="I44" s="4">
        <v>2646</v>
      </c>
      <c r="J44" s="4">
        <v>1278</v>
      </c>
      <c r="K44" s="4">
        <v>237</v>
      </c>
      <c r="L44" s="4">
        <v>173</v>
      </c>
      <c r="M44" s="4">
        <v>9829.2999999999956</v>
      </c>
      <c r="N44" s="4">
        <v>543</v>
      </c>
      <c r="O44" s="4">
        <v>23</v>
      </c>
      <c r="P44" s="4">
        <v>52</v>
      </c>
    </row>
    <row r="45" spans="2:16">
      <c r="B45" s="1">
        <v>40543</v>
      </c>
      <c r="C45" s="4">
        <v>1827</v>
      </c>
      <c r="D45" s="4">
        <v>7606</v>
      </c>
      <c r="E45" s="4">
        <v>23589</v>
      </c>
      <c r="F45" s="4">
        <v>3603</v>
      </c>
      <c r="G45" s="4">
        <v>1792</v>
      </c>
      <c r="H45" s="4">
        <v>1705</v>
      </c>
      <c r="I45" s="4">
        <v>2672</v>
      </c>
      <c r="J45" s="4">
        <v>1339</v>
      </c>
      <c r="K45" s="4">
        <v>237</v>
      </c>
      <c r="L45" s="4">
        <v>173</v>
      </c>
      <c r="M45" s="4">
        <v>8127.5</v>
      </c>
      <c r="N45" s="4">
        <v>592</v>
      </c>
      <c r="O45" s="4">
        <v>20</v>
      </c>
      <c r="P45" s="4">
        <v>19</v>
      </c>
    </row>
    <row r="46" spans="2:16">
      <c r="B46" s="1">
        <v>40574</v>
      </c>
      <c r="C46" s="4">
        <v>1851</v>
      </c>
      <c r="D46" s="4">
        <v>7440</v>
      </c>
      <c r="E46" s="4">
        <v>23746</v>
      </c>
      <c r="F46" s="4">
        <v>3560</v>
      </c>
      <c r="G46" s="4">
        <v>1641</v>
      </c>
      <c r="H46" s="4">
        <v>1544</v>
      </c>
      <c r="I46" s="4">
        <v>2639</v>
      </c>
      <c r="J46" s="4">
        <v>1375</v>
      </c>
      <c r="K46" s="4">
        <v>241</v>
      </c>
      <c r="L46" s="4">
        <v>172</v>
      </c>
      <c r="M46" s="4">
        <v>5567</v>
      </c>
      <c r="N46" s="4">
        <v>417</v>
      </c>
      <c r="O46" s="4">
        <v>11</v>
      </c>
      <c r="P46" s="4">
        <v>54</v>
      </c>
    </row>
    <row r="47" spans="2:16">
      <c r="B47" s="1">
        <v>40602</v>
      </c>
      <c r="C47" s="4">
        <v>1881</v>
      </c>
      <c r="D47" s="4">
        <v>7402</v>
      </c>
      <c r="E47" s="4">
        <v>23715</v>
      </c>
      <c r="F47" s="4">
        <v>3486</v>
      </c>
      <c r="G47" s="4">
        <v>1624</v>
      </c>
      <c r="H47" s="4">
        <v>1528</v>
      </c>
      <c r="I47" s="4">
        <v>2636</v>
      </c>
      <c r="J47" s="4">
        <v>1385</v>
      </c>
      <c r="K47" s="4">
        <v>243</v>
      </c>
      <c r="L47" s="4">
        <v>168</v>
      </c>
      <c r="M47" s="4">
        <v>8377.75</v>
      </c>
      <c r="N47" s="4">
        <v>389</v>
      </c>
      <c r="O47" s="4">
        <v>26</v>
      </c>
      <c r="P47" s="4">
        <v>32</v>
      </c>
    </row>
    <row r="48" spans="2:16">
      <c r="B48" s="1">
        <v>40633</v>
      </c>
      <c r="C48" s="4">
        <v>1933</v>
      </c>
      <c r="D48" s="4">
        <v>7546</v>
      </c>
      <c r="E48" s="4">
        <v>23575</v>
      </c>
      <c r="F48" s="4">
        <v>3506</v>
      </c>
      <c r="G48" s="4">
        <v>1572</v>
      </c>
      <c r="H48" s="4">
        <v>1535</v>
      </c>
      <c r="I48" s="4">
        <v>2619</v>
      </c>
      <c r="J48" s="4">
        <v>1432</v>
      </c>
      <c r="K48" s="4">
        <v>243</v>
      </c>
      <c r="L48" s="4">
        <v>171</v>
      </c>
      <c r="M48" s="4">
        <v>9143.7000000000007</v>
      </c>
      <c r="N48" s="4">
        <v>536</v>
      </c>
      <c r="O48" s="4">
        <v>36</v>
      </c>
      <c r="P48" s="4">
        <v>37</v>
      </c>
    </row>
    <row r="49" spans="2:31">
      <c r="B49" s="1">
        <v>40663</v>
      </c>
      <c r="C49" s="4">
        <v>1942</v>
      </c>
      <c r="D49" s="4">
        <v>7470</v>
      </c>
      <c r="E49" s="4">
        <v>23204</v>
      </c>
      <c r="F49" s="4">
        <v>3518</v>
      </c>
      <c r="G49" s="4">
        <v>1476</v>
      </c>
      <c r="H49" s="4">
        <v>1552</v>
      </c>
      <c r="I49" s="4">
        <v>2584</v>
      </c>
      <c r="J49" s="4">
        <v>1474</v>
      </c>
      <c r="K49" s="4">
        <v>247</v>
      </c>
      <c r="L49" s="4">
        <v>167</v>
      </c>
      <c r="M49" s="4">
        <v>8127.65</v>
      </c>
      <c r="N49" s="4">
        <v>478</v>
      </c>
      <c r="O49" s="4">
        <v>34</v>
      </c>
      <c r="P49" s="4">
        <v>22</v>
      </c>
    </row>
    <row r="50" spans="2:31">
      <c r="B50" s="1">
        <v>40694</v>
      </c>
      <c r="C50" s="4">
        <v>1943</v>
      </c>
      <c r="D50" s="4">
        <v>7572</v>
      </c>
      <c r="E50" s="4">
        <v>23076</v>
      </c>
      <c r="F50" s="4">
        <v>3473</v>
      </c>
      <c r="G50" s="4">
        <v>1458</v>
      </c>
      <c r="H50" s="4">
        <v>1653</v>
      </c>
      <c r="I50" s="4">
        <v>2560</v>
      </c>
      <c r="J50" s="4">
        <v>1448</v>
      </c>
      <c r="K50" s="4">
        <v>250</v>
      </c>
      <c r="L50" s="4">
        <v>168</v>
      </c>
      <c r="M50" s="4">
        <v>9029.4</v>
      </c>
      <c r="N50" s="4">
        <v>479</v>
      </c>
      <c r="O50" s="4">
        <v>20</v>
      </c>
      <c r="P50" s="4">
        <v>40</v>
      </c>
    </row>
    <row r="51" spans="2:31">
      <c r="B51" s="1">
        <v>40724</v>
      </c>
      <c r="C51" s="4">
        <v>1965</v>
      </c>
      <c r="D51" s="4">
        <v>7688</v>
      </c>
      <c r="E51" s="4">
        <v>22746</v>
      </c>
      <c r="F51" s="4">
        <v>3476</v>
      </c>
      <c r="G51" s="4">
        <v>1427</v>
      </c>
      <c r="H51" s="4">
        <v>1678</v>
      </c>
      <c r="I51" s="4">
        <v>2560</v>
      </c>
      <c r="J51" s="4">
        <v>1396</v>
      </c>
      <c r="K51" s="4">
        <v>253</v>
      </c>
      <c r="L51" s="4">
        <v>168</v>
      </c>
      <c r="M51" s="4">
        <v>9490.6690249198018</v>
      </c>
      <c r="N51" s="4">
        <v>541</v>
      </c>
      <c r="O51" s="4">
        <v>17.492025916399999</v>
      </c>
      <c r="P51" s="4">
        <v>42.054588525898808</v>
      </c>
    </row>
    <row r="52" spans="2:31">
      <c r="B52" s="1">
        <v>40755</v>
      </c>
      <c r="C52" s="4">
        <v>1979</v>
      </c>
      <c r="D52" s="4">
        <v>7829</v>
      </c>
      <c r="E52" s="4">
        <v>22341</v>
      </c>
      <c r="F52" s="4">
        <v>3441</v>
      </c>
      <c r="G52" s="4">
        <v>1436</v>
      </c>
      <c r="H52" s="4">
        <v>1722</v>
      </c>
      <c r="I52" s="4">
        <v>2521</v>
      </c>
      <c r="J52" s="4">
        <v>1364</v>
      </c>
      <c r="K52" s="4">
        <v>252</v>
      </c>
      <c r="L52" s="4">
        <v>186</v>
      </c>
      <c r="M52" s="4">
        <v>8079</v>
      </c>
      <c r="N52" s="4">
        <v>514</v>
      </c>
      <c r="O52" s="4">
        <v>21</v>
      </c>
      <c r="P52" s="4">
        <v>13</v>
      </c>
      <c r="R52" s="4"/>
      <c r="S52" s="4"/>
      <c r="T52" s="4"/>
      <c r="U52" s="4"/>
      <c r="V52" s="4"/>
      <c r="W52" s="4"/>
      <c r="X52" s="4"/>
      <c r="Y52" s="4"/>
      <c r="Z52" s="4"/>
      <c r="AA52" s="4"/>
      <c r="AB52" s="4"/>
      <c r="AC52" s="4"/>
      <c r="AD52" s="7"/>
      <c r="AE52" s="7"/>
    </row>
    <row r="53" spans="2:31">
      <c r="B53" s="1">
        <v>40786</v>
      </c>
      <c r="C53" s="4">
        <v>2013</v>
      </c>
      <c r="D53" s="4">
        <v>7836</v>
      </c>
      <c r="E53" s="4">
        <v>22036</v>
      </c>
      <c r="F53" s="4">
        <v>3492</v>
      </c>
      <c r="G53" s="4">
        <v>1473</v>
      </c>
      <c r="H53" s="4">
        <v>1720</v>
      </c>
      <c r="I53" s="4">
        <v>2528</v>
      </c>
      <c r="J53" s="4">
        <v>1338</v>
      </c>
      <c r="K53" s="4">
        <v>256</v>
      </c>
      <c r="L53" s="4">
        <v>188</v>
      </c>
      <c r="M53" s="4">
        <v>9648.25</v>
      </c>
      <c r="N53" s="4">
        <v>461</v>
      </c>
      <c r="O53" s="4">
        <v>14</v>
      </c>
      <c r="P53" s="4">
        <v>32</v>
      </c>
      <c r="R53" s="4"/>
      <c r="S53" s="4"/>
      <c r="T53" s="4"/>
      <c r="U53" s="4"/>
      <c r="V53" s="4"/>
      <c r="W53" s="4"/>
      <c r="X53" s="4"/>
      <c r="Y53" s="4"/>
      <c r="Z53" s="4"/>
      <c r="AA53" s="4"/>
      <c r="AB53" s="4"/>
      <c r="AC53" s="4"/>
      <c r="AD53" s="7"/>
      <c r="AE53" s="7"/>
    </row>
    <row r="54" spans="2:31">
      <c r="B54" s="1">
        <v>40816</v>
      </c>
      <c r="C54" s="4">
        <v>2045</v>
      </c>
      <c r="D54" s="4">
        <v>7969</v>
      </c>
      <c r="E54" s="4">
        <v>21679</v>
      </c>
      <c r="F54" s="4">
        <v>3497</v>
      </c>
      <c r="G54" s="4">
        <v>1470</v>
      </c>
      <c r="H54" s="4">
        <v>1782</v>
      </c>
      <c r="I54" s="4">
        <v>2537</v>
      </c>
      <c r="J54" s="4">
        <v>1256</v>
      </c>
      <c r="K54" s="4">
        <v>257</v>
      </c>
      <c r="L54" s="4">
        <v>187</v>
      </c>
      <c r="M54" s="4">
        <v>8378.2999999999993</v>
      </c>
      <c r="N54" s="4">
        <v>592</v>
      </c>
      <c r="O54" s="4">
        <v>20</v>
      </c>
      <c r="P54" s="4">
        <v>40</v>
      </c>
      <c r="R54" s="4"/>
      <c r="S54" s="4"/>
      <c r="T54" s="4"/>
      <c r="U54" s="4"/>
      <c r="V54" s="4"/>
      <c r="W54" s="4"/>
      <c r="X54" s="4"/>
      <c r="Y54" s="4"/>
      <c r="Z54" s="4"/>
      <c r="AA54" s="4"/>
      <c r="AB54" s="4"/>
      <c r="AC54" s="4"/>
      <c r="AD54" s="7"/>
      <c r="AE54" s="7"/>
    </row>
    <row r="55" spans="2:31">
      <c r="B55" s="1">
        <v>40847</v>
      </c>
      <c r="C55" s="4">
        <v>2072</v>
      </c>
      <c r="D55" s="4">
        <v>8112</v>
      </c>
      <c r="E55" s="4">
        <v>21302</v>
      </c>
      <c r="F55" s="4">
        <v>3476</v>
      </c>
      <c r="G55" s="4">
        <v>1468</v>
      </c>
      <c r="H55" s="4">
        <v>1795</v>
      </c>
      <c r="I55" s="4">
        <v>2579</v>
      </c>
      <c r="J55" s="4">
        <v>1211</v>
      </c>
      <c r="K55" s="4">
        <v>256</v>
      </c>
      <c r="L55" s="4">
        <v>190</v>
      </c>
      <c r="M55" s="4">
        <v>8490</v>
      </c>
      <c r="N55" s="4">
        <v>579</v>
      </c>
      <c r="O55" s="4">
        <v>48</v>
      </c>
      <c r="P55" s="4">
        <v>47</v>
      </c>
      <c r="R55" s="4"/>
      <c r="S55" s="4"/>
      <c r="T55" s="4"/>
      <c r="U55" s="4"/>
      <c r="V55" s="4"/>
      <c r="W55" s="4"/>
      <c r="X55" s="4"/>
      <c r="Y55" s="4"/>
      <c r="Z55" s="4"/>
      <c r="AA55" s="4"/>
      <c r="AB55" s="4"/>
      <c r="AC55" s="4"/>
      <c r="AD55" s="7"/>
      <c r="AE55" s="7"/>
    </row>
    <row r="56" spans="2:31">
      <c r="B56" s="1">
        <v>40877</v>
      </c>
      <c r="C56" s="4">
        <v>2083</v>
      </c>
      <c r="D56" s="4">
        <v>8082</v>
      </c>
      <c r="E56" s="4">
        <v>20964</v>
      </c>
      <c r="F56" s="4">
        <v>3526</v>
      </c>
      <c r="G56" s="4">
        <v>1495</v>
      </c>
      <c r="H56" s="4">
        <v>1906</v>
      </c>
      <c r="I56" s="4">
        <v>2579</v>
      </c>
      <c r="J56" s="4">
        <v>1189</v>
      </c>
      <c r="K56" s="4">
        <v>259</v>
      </c>
      <c r="L56" s="4">
        <v>192</v>
      </c>
      <c r="M56" s="4">
        <v>8324.5</v>
      </c>
      <c r="N56" s="4">
        <v>513</v>
      </c>
      <c r="O56" s="4">
        <v>42</v>
      </c>
      <c r="P56" s="4">
        <v>30</v>
      </c>
      <c r="R56" s="4"/>
      <c r="S56" s="4"/>
      <c r="T56" s="4"/>
      <c r="U56" s="4"/>
      <c r="V56" s="4"/>
      <c r="W56" s="4"/>
      <c r="X56" s="4"/>
      <c r="Y56" s="4"/>
      <c r="Z56" s="4"/>
      <c r="AA56" s="4"/>
      <c r="AB56" s="4"/>
      <c r="AC56" s="4"/>
      <c r="AD56" s="7"/>
      <c r="AE56" s="7"/>
    </row>
    <row r="57" spans="2:31">
      <c r="B57" s="1">
        <v>40908</v>
      </c>
      <c r="C57" s="4">
        <v>2088</v>
      </c>
      <c r="D57" s="4">
        <v>7907</v>
      </c>
      <c r="E57" s="4">
        <v>20531</v>
      </c>
      <c r="F57" s="4">
        <v>3583</v>
      </c>
      <c r="G57" s="4">
        <v>1487</v>
      </c>
      <c r="H57" s="4">
        <v>1823</v>
      </c>
      <c r="I57" s="4">
        <v>2548</v>
      </c>
      <c r="J57" s="4">
        <v>1160</v>
      </c>
      <c r="K57" s="4">
        <v>261</v>
      </c>
      <c r="L57" s="4">
        <v>195</v>
      </c>
      <c r="M57" s="4">
        <v>7398</v>
      </c>
      <c r="N57" s="4">
        <v>621</v>
      </c>
      <c r="O57" s="4">
        <v>20</v>
      </c>
      <c r="P57" s="4">
        <v>56</v>
      </c>
      <c r="R57" s="4"/>
      <c r="S57" s="4"/>
      <c r="T57" s="4"/>
      <c r="U57" s="4"/>
      <c r="V57" s="4"/>
      <c r="W57" s="4"/>
      <c r="X57" s="4"/>
      <c r="Y57" s="4"/>
      <c r="Z57" s="4"/>
      <c r="AA57" s="4"/>
      <c r="AB57" s="4"/>
      <c r="AC57" s="4"/>
      <c r="AD57" s="7"/>
      <c r="AE57" s="7"/>
    </row>
    <row r="58" spans="2:31">
      <c r="B58" s="1">
        <v>40939</v>
      </c>
      <c r="C58" s="4">
        <v>2048</v>
      </c>
      <c r="D58" s="4">
        <v>7796</v>
      </c>
      <c r="E58" s="4">
        <v>20717</v>
      </c>
      <c r="F58" s="4">
        <v>3525</v>
      </c>
      <c r="G58" s="4">
        <v>1415</v>
      </c>
      <c r="H58" s="4">
        <v>1651</v>
      </c>
      <c r="I58" s="4">
        <v>2539</v>
      </c>
      <c r="J58" s="4">
        <v>1192</v>
      </c>
      <c r="K58" s="4">
        <v>257</v>
      </c>
      <c r="L58" s="4">
        <v>193</v>
      </c>
      <c r="M58" s="4">
        <v>6801</v>
      </c>
      <c r="N58" s="4">
        <v>442</v>
      </c>
      <c r="O58" s="4">
        <v>14</v>
      </c>
      <c r="P58" s="4">
        <v>49</v>
      </c>
      <c r="R58" s="4"/>
      <c r="S58" s="4"/>
      <c r="T58" s="4"/>
      <c r="U58" s="4"/>
      <c r="V58" s="4"/>
      <c r="W58" s="4"/>
      <c r="X58" s="4"/>
      <c r="Y58" s="4"/>
      <c r="Z58" s="4"/>
      <c r="AA58" s="4"/>
      <c r="AB58" s="4"/>
      <c r="AC58" s="4"/>
      <c r="AD58" s="7"/>
      <c r="AE58" s="7"/>
    </row>
    <row r="59" spans="2:31">
      <c r="B59" s="1">
        <v>40968</v>
      </c>
      <c r="C59" s="4">
        <v>2068</v>
      </c>
      <c r="D59" s="4">
        <v>7700</v>
      </c>
      <c r="E59" s="4">
        <v>20703</v>
      </c>
      <c r="F59" s="4">
        <v>3527</v>
      </c>
      <c r="G59" s="4">
        <v>1435</v>
      </c>
      <c r="H59" s="4">
        <v>1647</v>
      </c>
      <c r="I59" s="4">
        <v>2527</v>
      </c>
      <c r="J59" s="4">
        <v>1200</v>
      </c>
      <c r="K59" s="4">
        <v>256</v>
      </c>
      <c r="L59" s="4">
        <v>191</v>
      </c>
      <c r="M59" s="4">
        <v>8605</v>
      </c>
      <c r="N59" s="4">
        <v>428</v>
      </c>
      <c r="O59" s="4">
        <v>13</v>
      </c>
      <c r="P59" s="4">
        <v>34</v>
      </c>
      <c r="R59" s="4"/>
      <c r="S59" s="4"/>
      <c r="T59" s="4"/>
      <c r="U59" s="4"/>
      <c r="V59" s="4"/>
      <c r="W59" s="4"/>
      <c r="X59" s="4"/>
      <c r="Y59" s="4"/>
      <c r="Z59" s="4"/>
      <c r="AA59" s="4"/>
      <c r="AB59" s="4"/>
      <c r="AC59" s="4"/>
      <c r="AD59" s="7"/>
      <c r="AE59" s="7"/>
    </row>
    <row r="60" spans="2:31">
      <c r="B60" s="1">
        <v>40999</v>
      </c>
      <c r="C60" s="4">
        <v>2032</v>
      </c>
      <c r="D60" s="4">
        <v>7804</v>
      </c>
      <c r="E60" s="4">
        <v>20551</v>
      </c>
      <c r="F60" s="4">
        <v>3448</v>
      </c>
      <c r="G60" s="4">
        <v>1480</v>
      </c>
      <c r="H60" s="4">
        <v>1686</v>
      </c>
      <c r="I60" s="4">
        <v>2525</v>
      </c>
      <c r="J60" s="4">
        <v>1197</v>
      </c>
      <c r="K60" s="4">
        <v>259</v>
      </c>
      <c r="L60" s="4">
        <v>189</v>
      </c>
      <c r="M60" s="4">
        <v>8957</v>
      </c>
      <c r="N60" s="4">
        <v>630</v>
      </c>
      <c r="O60" s="4">
        <v>23</v>
      </c>
      <c r="P60" s="4">
        <v>23</v>
      </c>
      <c r="R60" s="4"/>
      <c r="S60" s="4"/>
      <c r="T60" s="4"/>
      <c r="U60" s="4"/>
      <c r="V60" s="4"/>
      <c r="W60" s="4"/>
      <c r="X60" s="4"/>
      <c r="Y60" s="4"/>
      <c r="Z60" s="4"/>
      <c r="AA60" s="4"/>
      <c r="AB60" s="4"/>
      <c r="AC60" s="4"/>
      <c r="AD60" s="7"/>
      <c r="AE60" s="7"/>
    </row>
    <row r="61" spans="2:31">
      <c r="B61" s="1">
        <v>41029</v>
      </c>
      <c r="C61" s="4">
        <v>2050</v>
      </c>
      <c r="D61" s="4">
        <v>7648</v>
      </c>
      <c r="E61" s="4">
        <v>20195</v>
      </c>
      <c r="F61" s="4">
        <v>3422</v>
      </c>
      <c r="G61" s="4">
        <v>1435</v>
      </c>
      <c r="H61" s="4">
        <v>1654</v>
      </c>
      <c r="I61" s="4">
        <v>2498</v>
      </c>
      <c r="J61" s="4">
        <v>1181</v>
      </c>
      <c r="K61" s="4">
        <v>258</v>
      </c>
      <c r="L61" s="4">
        <v>189</v>
      </c>
      <c r="M61" s="4">
        <v>8433</v>
      </c>
      <c r="N61" s="4">
        <v>404</v>
      </c>
      <c r="O61" s="4">
        <v>22</v>
      </c>
      <c r="P61" s="4">
        <v>27</v>
      </c>
      <c r="R61" s="4"/>
      <c r="S61" s="4"/>
      <c r="T61" s="4"/>
      <c r="U61" s="4"/>
      <c r="V61" s="4"/>
      <c r="W61" s="4"/>
      <c r="X61" s="4"/>
      <c r="Y61" s="4"/>
      <c r="Z61" s="4"/>
      <c r="AA61" s="4"/>
      <c r="AB61" s="4"/>
      <c r="AC61" s="4"/>
      <c r="AD61" s="7"/>
      <c r="AE61" s="7"/>
    </row>
    <row r="62" spans="2:31">
      <c r="B62" s="1">
        <v>41060</v>
      </c>
      <c r="C62" s="4">
        <v>2067</v>
      </c>
      <c r="D62" s="4">
        <v>7868</v>
      </c>
      <c r="E62" s="4">
        <v>20080</v>
      </c>
      <c r="F62" s="4">
        <v>3382</v>
      </c>
      <c r="G62" s="4">
        <v>1514</v>
      </c>
      <c r="H62" s="4">
        <v>1906</v>
      </c>
      <c r="I62" s="4">
        <v>2506</v>
      </c>
      <c r="J62" s="4">
        <v>1189</v>
      </c>
      <c r="K62" s="4">
        <v>264</v>
      </c>
      <c r="L62" s="4">
        <v>202</v>
      </c>
      <c r="M62" s="4">
        <v>10194</v>
      </c>
      <c r="N62" s="4">
        <v>537</v>
      </c>
      <c r="O62" s="4">
        <v>19</v>
      </c>
      <c r="P62" s="4">
        <v>33</v>
      </c>
      <c r="R62" s="4"/>
      <c r="S62" s="4"/>
      <c r="T62" s="4"/>
      <c r="U62" s="4"/>
      <c r="V62" s="4"/>
      <c r="W62" s="4"/>
      <c r="X62" s="4"/>
      <c r="Y62" s="4"/>
      <c r="Z62" s="4"/>
      <c r="AA62" s="4"/>
      <c r="AB62" s="4"/>
      <c r="AC62" s="4"/>
      <c r="AD62" s="7"/>
      <c r="AE62" s="7"/>
    </row>
    <row r="63" spans="2:31">
      <c r="B63" s="1">
        <v>41090</v>
      </c>
      <c r="C63" s="4">
        <v>2016</v>
      </c>
      <c r="D63" s="4">
        <v>8045</v>
      </c>
      <c r="E63" s="4">
        <v>19601</v>
      </c>
      <c r="F63" s="4">
        <v>3357</v>
      </c>
      <c r="G63" s="4">
        <v>1521</v>
      </c>
      <c r="H63" s="4">
        <v>1951</v>
      </c>
      <c r="I63" s="4">
        <v>2489</v>
      </c>
      <c r="J63" s="4">
        <v>1207</v>
      </c>
      <c r="K63" s="4">
        <v>262</v>
      </c>
      <c r="L63" s="4">
        <v>198</v>
      </c>
      <c r="M63" s="4">
        <v>8851</v>
      </c>
      <c r="N63" s="4">
        <v>528</v>
      </c>
      <c r="O63" s="4">
        <v>18</v>
      </c>
      <c r="P63" s="4">
        <v>31</v>
      </c>
      <c r="R63" s="19"/>
      <c r="S63" s="19"/>
      <c r="T63" s="19"/>
      <c r="U63" s="20"/>
      <c r="V63" s="20"/>
      <c r="W63" s="14"/>
      <c r="X63" s="14"/>
      <c r="Y63" s="13"/>
      <c r="Z63" s="13"/>
      <c r="AA63" s="21"/>
      <c r="AB63" s="13"/>
      <c r="AC63" s="13"/>
      <c r="AD63" s="13"/>
      <c r="AE63" s="13"/>
    </row>
    <row r="64" spans="2:31">
      <c r="B64" s="1">
        <v>41121</v>
      </c>
      <c r="C64" s="4">
        <v>2031</v>
      </c>
      <c r="D64" s="4">
        <v>8068</v>
      </c>
      <c r="E64" s="4">
        <v>19122</v>
      </c>
      <c r="F64" s="4">
        <v>3350</v>
      </c>
      <c r="G64" s="4">
        <v>1536</v>
      </c>
      <c r="H64" s="4">
        <v>2051</v>
      </c>
      <c r="I64" s="4">
        <v>2540</v>
      </c>
      <c r="J64" s="4">
        <v>1229</v>
      </c>
      <c r="K64" s="4">
        <v>257</v>
      </c>
      <c r="L64" s="4">
        <v>195</v>
      </c>
      <c r="M64" s="4">
        <v>10231</v>
      </c>
      <c r="N64" s="4">
        <v>507</v>
      </c>
      <c r="O64" s="4">
        <v>27</v>
      </c>
      <c r="P64" s="4">
        <v>39</v>
      </c>
      <c r="R64" s="4"/>
      <c r="S64" s="4"/>
      <c r="T64" s="4"/>
      <c r="U64" s="4"/>
      <c r="V64" s="4"/>
      <c r="W64" s="4"/>
      <c r="X64" s="4"/>
      <c r="Y64" s="4"/>
      <c r="Z64" s="4"/>
      <c r="AA64" s="4"/>
      <c r="AB64" s="4"/>
      <c r="AC64" s="4"/>
      <c r="AD64" s="7"/>
      <c r="AE64" s="7"/>
    </row>
    <row r="65" spans="2:31">
      <c r="B65" s="1">
        <v>41152</v>
      </c>
      <c r="C65" s="4">
        <v>2031</v>
      </c>
      <c r="D65" s="4">
        <v>8283</v>
      </c>
      <c r="E65" s="4">
        <v>18848</v>
      </c>
      <c r="F65" s="4">
        <v>3338</v>
      </c>
      <c r="G65" s="4">
        <v>1592</v>
      </c>
      <c r="H65" s="4">
        <v>2187</v>
      </c>
      <c r="I65" s="4">
        <v>2530</v>
      </c>
      <c r="J65" s="4">
        <v>1236</v>
      </c>
      <c r="K65" s="4">
        <v>258</v>
      </c>
      <c r="L65" s="4">
        <v>201</v>
      </c>
      <c r="M65" s="4">
        <v>9576</v>
      </c>
      <c r="N65" s="4">
        <v>566</v>
      </c>
      <c r="O65" s="4">
        <v>20</v>
      </c>
      <c r="P65" s="4">
        <v>16</v>
      </c>
      <c r="R65" s="4"/>
      <c r="S65" s="4"/>
      <c r="T65" s="4"/>
      <c r="U65" s="4"/>
      <c r="V65" s="4"/>
      <c r="W65" s="4"/>
      <c r="X65" s="4"/>
      <c r="Y65" s="4"/>
      <c r="Z65" s="4"/>
      <c r="AA65" s="4"/>
      <c r="AB65" s="4"/>
      <c r="AC65" s="4"/>
      <c r="AD65" s="7"/>
      <c r="AE65" s="7"/>
    </row>
    <row r="66" spans="2:31">
      <c r="B66" s="1">
        <v>41182</v>
      </c>
      <c r="C66" s="4">
        <v>2042</v>
      </c>
      <c r="D66" s="4">
        <v>8408</v>
      </c>
      <c r="E66" s="4">
        <v>18647</v>
      </c>
      <c r="F66" s="4">
        <v>3316</v>
      </c>
      <c r="G66" s="4">
        <v>1645</v>
      </c>
      <c r="H66" s="4">
        <v>2194</v>
      </c>
      <c r="I66" s="4">
        <v>2515</v>
      </c>
      <c r="J66" s="4">
        <v>1220</v>
      </c>
      <c r="K66" s="4">
        <v>260</v>
      </c>
      <c r="L66" s="4">
        <v>205</v>
      </c>
      <c r="M66" s="4">
        <v>8229</v>
      </c>
      <c r="N66" s="4">
        <v>559</v>
      </c>
      <c r="O66" s="4">
        <v>18</v>
      </c>
      <c r="P66" s="4">
        <v>28</v>
      </c>
      <c r="R66" s="4"/>
      <c r="S66" s="4"/>
      <c r="T66" s="4"/>
      <c r="U66" s="4"/>
      <c r="V66" s="4"/>
      <c r="W66" s="4"/>
      <c r="X66" s="4"/>
      <c r="Y66" s="4"/>
      <c r="Z66" s="4"/>
      <c r="AA66" s="4"/>
      <c r="AB66" s="4"/>
      <c r="AC66" s="4"/>
      <c r="AD66" s="7"/>
      <c r="AE66" s="7"/>
    </row>
    <row r="67" spans="2:31">
      <c r="B67" s="1">
        <v>41213</v>
      </c>
      <c r="C67" s="4">
        <v>2075</v>
      </c>
      <c r="D67" s="4">
        <v>8515</v>
      </c>
      <c r="E67" s="4">
        <v>18296</v>
      </c>
      <c r="F67" s="4">
        <v>3301</v>
      </c>
      <c r="G67" s="4">
        <v>1700</v>
      </c>
      <c r="H67" s="4">
        <v>2179</v>
      </c>
      <c r="I67" s="4">
        <v>2494</v>
      </c>
      <c r="J67" s="4">
        <v>1214</v>
      </c>
      <c r="K67" s="4">
        <v>259</v>
      </c>
      <c r="L67" s="4">
        <v>211</v>
      </c>
      <c r="M67" s="4">
        <v>8842</v>
      </c>
      <c r="N67" s="4">
        <v>468</v>
      </c>
      <c r="O67" s="4">
        <v>21</v>
      </c>
      <c r="P67" s="4">
        <v>31</v>
      </c>
      <c r="R67" s="4"/>
      <c r="S67" s="4"/>
      <c r="T67" s="4"/>
      <c r="U67" s="4"/>
      <c r="V67" s="4"/>
      <c r="W67" s="4"/>
      <c r="X67" s="4"/>
      <c r="Y67" s="4"/>
      <c r="Z67" s="4"/>
      <c r="AA67" s="4"/>
      <c r="AB67" s="4"/>
      <c r="AC67" s="4"/>
      <c r="AD67" s="7"/>
      <c r="AE67" s="7"/>
    </row>
    <row r="68" spans="2:31">
      <c r="B68" s="1">
        <v>41243</v>
      </c>
      <c r="C68" s="4">
        <v>2135</v>
      </c>
      <c r="D68" s="4">
        <v>8508</v>
      </c>
      <c r="E68" s="4">
        <v>17923</v>
      </c>
      <c r="F68" s="4">
        <v>3308</v>
      </c>
      <c r="G68" s="4">
        <v>1722</v>
      </c>
      <c r="H68" s="4">
        <v>2103</v>
      </c>
      <c r="I68" s="4">
        <v>2495</v>
      </c>
      <c r="J68" s="4">
        <v>1219</v>
      </c>
      <c r="K68" s="4">
        <v>258</v>
      </c>
      <c r="L68" s="4">
        <v>209</v>
      </c>
      <c r="M68" s="4">
        <v>8767</v>
      </c>
      <c r="N68" s="4">
        <v>460</v>
      </c>
      <c r="O68" s="4">
        <v>19</v>
      </c>
      <c r="P68" s="4">
        <v>25</v>
      </c>
      <c r="R68" s="4"/>
      <c r="S68" s="4"/>
      <c r="T68" s="4"/>
      <c r="U68" s="4"/>
      <c r="V68" s="4"/>
      <c r="W68" s="4"/>
      <c r="X68" s="4"/>
      <c r="Y68" s="4"/>
      <c r="Z68" s="4"/>
      <c r="AA68" s="4"/>
      <c r="AB68" s="4"/>
      <c r="AC68" s="4"/>
      <c r="AD68" s="7"/>
      <c r="AE68" s="7"/>
    </row>
    <row r="69" spans="2:31">
      <c r="B69" s="1">
        <v>41274</v>
      </c>
      <c r="C69" s="4">
        <v>2145</v>
      </c>
      <c r="D69" s="4">
        <v>8293</v>
      </c>
      <c r="E69" s="4">
        <v>17499</v>
      </c>
      <c r="F69" s="4">
        <v>3391</v>
      </c>
      <c r="G69" s="4">
        <v>1692</v>
      </c>
      <c r="H69" s="4">
        <v>1946</v>
      </c>
      <c r="I69" s="4">
        <v>2460</v>
      </c>
      <c r="J69" s="4">
        <v>1231</v>
      </c>
      <c r="K69" s="4">
        <v>259</v>
      </c>
      <c r="L69" s="4">
        <v>211</v>
      </c>
      <c r="M69" s="4">
        <v>8148</v>
      </c>
      <c r="N69" s="4">
        <v>555</v>
      </c>
      <c r="O69" s="4">
        <v>5</v>
      </c>
      <c r="P69" s="4">
        <v>21</v>
      </c>
      <c r="R69" s="4"/>
      <c r="S69" s="4"/>
      <c r="T69" s="4"/>
      <c r="U69" s="4"/>
      <c r="V69" s="4"/>
      <c r="W69" s="4"/>
      <c r="X69" s="4"/>
      <c r="Y69" s="4"/>
      <c r="Z69" s="4"/>
      <c r="AA69" s="4"/>
      <c r="AB69" s="4"/>
      <c r="AC69" s="4"/>
      <c r="AD69" s="7"/>
      <c r="AE69" s="7"/>
    </row>
    <row r="70" spans="2:31">
      <c r="B70" s="1">
        <v>41305</v>
      </c>
      <c r="C70" s="4">
        <v>2258</v>
      </c>
      <c r="D70" s="4">
        <v>8229</v>
      </c>
      <c r="E70" s="4">
        <v>17538</v>
      </c>
      <c r="F70" s="4">
        <v>3380</v>
      </c>
      <c r="G70" s="4">
        <v>1594</v>
      </c>
      <c r="H70" s="4">
        <v>1792</v>
      </c>
      <c r="I70" s="4">
        <v>2427</v>
      </c>
      <c r="J70" s="4">
        <v>1218</v>
      </c>
      <c r="K70" s="4">
        <v>256</v>
      </c>
      <c r="L70" s="4">
        <v>211</v>
      </c>
      <c r="M70" s="4">
        <v>6533</v>
      </c>
      <c r="N70" s="4">
        <v>428</v>
      </c>
      <c r="O70" s="4">
        <v>12</v>
      </c>
      <c r="P70" s="4">
        <v>41</v>
      </c>
      <c r="R70" s="4"/>
      <c r="S70" s="4"/>
      <c r="T70" s="4"/>
      <c r="U70" s="4"/>
      <c r="V70" s="4"/>
      <c r="W70" s="4"/>
      <c r="X70" s="4"/>
      <c r="Y70" s="4"/>
      <c r="Z70" s="4"/>
      <c r="AA70" s="4"/>
      <c r="AB70" s="4"/>
      <c r="AC70" s="4"/>
      <c r="AD70" s="7"/>
      <c r="AE70" s="7"/>
    </row>
    <row r="71" spans="2:31">
      <c r="B71" s="1">
        <v>41333</v>
      </c>
      <c r="C71" s="4">
        <v>2220</v>
      </c>
      <c r="D71" s="4">
        <v>8132</v>
      </c>
      <c r="E71" s="4">
        <v>17589</v>
      </c>
      <c r="F71" s="4">
        <v>3404</v>
      </c>
      <c r="G71" s="4">
        <v>1579</v>
      </c>
      <c r="H71" s="4">
        <v>1750</v>
      </c>
      <c r="I71" s="4">
        <v>2425</v>
      </c>
      <c r="J71" s="4">
        <v>1233</v>
      </c>
      <c r="K71" s="4">
        <v>253</v>
      </c>
      <c r="L71" s="4">
        <v>210</v>
      </c>
      <c r="M71" s="4">
        <v>8459</v>
      </c>
      <c r="N71" s="4">
        <v>439</v>
      </c>
      <c r="O71" s="4">
        <v>28</v>
      </c>
      <c r="P71" s="4">
        <v>20</v>
      </c>
      <c r="R71" s="4"/>
      <c r="S71" s="4"/>
      <c r="T71" s="4"/>
      <c r="U71" s="4"/>
      <c r="V71" s="4"/>
      <c r="W71" s="4"/>
      <c r="X71" s="4"/>
      <c r="Y71" s="4"/>
      <c r="Z71" s="4"/>
      <c r="AA71" s="4"/>
      <c r="AB71" s="4"/>
      <c r="AC71" s="4"/>
      <c r="AD71" s="7"/>
      <c r="AE71" s="7"/>
    </row>
    <row r="72" spans="2:31">
      <c r="B72" s="1">
        <v>41364</v>
      </c>
      <c r="C72" s="4">
        <v>2263</v>
      </c>
      <c r="D72" s="4">
        <v>8076</v>
      </c>
      <c r="E72" s="4">
        <v>17150</v>
      </c>
      <c r="F72" s="4">
        <v>3344</v>
      </c>
      <c r="G72" s="4">
        <v>1506</v>
      </c>
      <c r="H72" s="4">
        <v>1699</v>
      </c>
      <c r="I72" s="4">
        <v>2431</v>
      </c>
      <c r="J72" s="4">
        <v>1290</v>
      </c>
      <c r="K72" s="4">
        <v>254</v>
      </c>
      <c r="L72" s="4">
        <v>208</v>
      </c>
      <c r="M72" s="4">
        <v>8470</v>
      </c>
      <c r="N72" s="4">
        <v>516</v>
      </c>
      <c r="O72" s="4">
        <v>20</v>
      </c>
      <c r="P72" s="4">
        <v>26</v>
      </c>
      <c r="R72" s="4"/>
      <c r="S72" s="4"/>
      <c r="T72" s="4"/>
      <c r="U72" s="4"/>
      <c r="V72" s="4"/>
      <c r="W72" s="4"/>
      <c r="X72" s="4"/>
      <c r="Y72" s="4"/>
      <c r="Z72" s="4"/>
      <c r="AA72" s="4"/>
      <c r="AB72" s="4"/>
      <c r="AC72" s="4"/>
      <c r="AD72" s="7"/>
      <c r="AE72" s="7"/>
    </row>
    <row r="73" spans="2:31">
      <c r="B73" s="1">
        <v>41394</v>
      </c>
      <c r="C73" s="4">
        <v>2317</v>
      </c>
      <c r="D73" s="4">
        <v>8084</v>
      </c>
      <c r="E73" s="4">
        <v>16760</v>
      </c>
      <c r="F73" s="4">
        <v>3325</v>
      </c>
      <c r="G73" s="4">
        <v>1550</v>
      </c>
      <c r="H73" s="4">
        <v>1745</v>
      </c>
      <c r="I73" s="4">
        <v>2433</v>
      </c>
      <c r="J73" s="4">
        <v>1295</v>
      </c>
      <c r="K73" s="4">
        <v>254</v>
      </c>
      <c r="L73" s="4">
        <v>204</v>
      </c>
      <c r="M73" s="4">
        <v>8000</v>
      </c>
      <c r="N73" s="4">
        <v>455</v>
      </c>
      <c r="O73" s="4">
        <v>24</v>
      </c>
      <c r="P73" s="4">
        <v>21</v>
      </c>
      <c r="R73" s="4"/>
      <c r="S73" s="4"/>
      <c r="T73" s="4"/>
      <c r="U73" s="4"/>
      <c r="V73" s="4"/>
      <c r="W73" s="4"/>
      <c r="X73" s="4"/>
      <c r="Y73" s="4"/>
      <c r="Z73" s="4"/>
      <c r="AA73" s="4"/>
      <c r="AB73" s="4"/>
      <c r="AC73" s="4"/>
      <c r="AD73" s="7"/>
      <c r="AE73" s="7"/>
    </row>
    <row r="74" spans="2:31">
      <c r="B74" s="1">
        <v>41425</v>
      </c>
      <c r="C74" s="4">
        <v>2293</v>
      </c>
      <c r="D74" s="4">
        <v>8107</v>
      </c>
      <c r="E74" s="4">
        <v>16653</v>
      </c>
      <c r="F74" s="4">
        <v>3375</v>
      </c>
      <c r="G74" s="4">
        <v>1602</v>
      </c>
      <c r="H74" s="4">
        <v>1887</v>
      </c>
      <c r="I74" s="4">
        <v>2424</v>
      </c>
      <c r="J74" s="4">
        <v>1285</v>
      </c>
      <c r="K74" s="4">
        <v>260</v>
      </c>
      <c r="L74" s="4">
        <v>204</v>
      </c>
      <c r="M74" s="4">
        <v>9709</v>
      </c>
      <c r="N74" s="4">
        <v>594</v>
      </c>
      <c r="O74" s="4">
        <v>23</v>
      </c>
      <c r="P74" s="4">
        <v>16</v>
      </c>
      <c r="R74" s="4"/>
      <c r="S74" s="4"/>
      <c r="T74" s="4"/>
      <c r="U74" s="4"/>
      <c r="V74" s="4"/>
      <c r="W74" s="4"/>
      <c r="X74" s="4"/>
      <c r="Y74" s="4"/>
      <c r="Z74" s="4"/>
      <c r="AA74" s="4"/>
      <c r="AB74" s="4"/>
      <c r="AC74" s="4"/>
      <c r="AD74" s="7"/>
      <c r="AE74" s="7"/>
    </row>
    <row r="75" spans="2:31">
      <c r="B75" s="1">
        <v>41455</v>
      </c>
      <c r="C75" s="4">
        <v>2263</v>
      </c>
      <c r="D75" s="4">
        <v>8211</v>
      </c>
      <c r="E75" s="4">
        <v>16395</v>
      </c>
      <c r="F75" s="4">
        <v>3365</v>
      </c>
      <c r="G75" s="4">
        <v>1604</v>
      </c>
      <c r="H75" s="4">
        <v>1867</v>
      </c>
      <c r="I75" s="4">
        <v>2393</v>
      </c>
      <c r="J75" s="4">
        <v>1252</v>
      </c>
      <c r="K75" s="4">
        <v>258</v>
      </c>
      <c r="L75" s="4">
        <v>211</v>
      </c>
      <c r="M75" s="4">
        <v>8601</v>
      </c>
      <c r="N75" s="4">
        <v>425</v>
      </c>
      <c r="O75" s="4">
        <v>27</v>
      </c>
      <c r="P75" s="4">
        <v>35</v>
      </c>
      <c r="R75" s="4"/>
      <c r="S75" s="4"/>
      <c r="T75" s="4"/>
      <c r="U75" s="4"/>
      <c r="V75" s="4"/>
      <c r="W75" s="4"/>
      <c r="X75" s="4"/>
      <c r="Y75" s="4"/>
      <c r="Z75" s="4"/>
      <c r="AA75" s="4"/>
      <c r="AB75" s="4"/>
      <c r="AC75" s="4"/>
      <c r="AD75" s="7"/>
      <c r="AE75" s="7"/>
    </row>
    <row r="76" spans="2:31">
      <c r="B76" s="1">
        <v>41486</v>
      </c>
      <c r="C76" s="4">
        <v>2266</v>
      </c>
      <c r="D76" s="4">
        <v>8335</v>
      </c>
      <c r="E76" s="4">
        <v>16241</v>
      </c>
      <c r="F76" s="4">
        <v>3400</v>
      </c>
      <c r="G76" s="4">
        <v>1635</v>
      </c>
      <c r="H76" s="4">
        <v>1945</v>
      </c>
      <c r="I76" s="4">
        <v>2403</v>
      </c>
      <c r="J76" s="4">
        <v>1280</v>
      </c>
      <c r="K76" s="4">
        <v>272</v>
      </c>
      <c r="L76" s="4">
        <v>215</v>
      </c>
      <c r="M76" s="4">
        <v>7814</v>
      </c>
      <c r="N76" s="4">
        <v>492</v>
      </c>
      <c r="O76" s="4">
        <v>37</v>
      </c>
      <c r="P76" s="4">
        <v>24</v>
      </c>
      <c r="R76" s="4"/>
      <c r="S76" s="4"/>
      <c r="T76" s="4"/>
      <c r="U76" s="4"/>
      <c r="V76" s="4"/>
      <c r="W76" s="4"/>
      <c r="X76" s="4"/>
      <c r="Y76" s="4"/>
      <c r="Z76" s="4"/>
      <c r="AA76" s="4"/>
      <c r="AB76" s="4"/>
      <c r="AC76" s="4"/>
      <c r="AD76" s="7"/>
      <c r="AE76" s="7"/>
    </row>
    <row r="77" spans="2:31">
      <c r="B77" s="1">
        <v>41517</v>
      </c>
      <c r="C77" s="4">
        <v>2286</v>
      </c>
      <c r="D77" s="4">
        <v>8191</v>
      </c>
      <c r="E77" s="4">
        <v>15886</v>
      </c>
      <c r="F77" s="4">
        <v>3365</v>
      </c>
      <c r="G77" s="4">
        <v>1691</v>
      </c>
      <c r="H77" s="4">
        <v>1857</v>
      </c>
      <c r="I77" s="4">
        <v>2391</v>
      </c>
      <c r="J77" s="4">
        <v>1280</v>
      </c>
      <c r="K77" s="4">
        <v>272</v>
      </c>
      <c r="L77" s="4">
        <v>215</v>
      </c>
      <c r="M77" s="4">
        <v>8278</v>
      </c>
      <c r="N77" s="4">
        <v>545</v>
      </c>
      <c r="O77" s="4">
        <v>22</v>
      </c>
      <c r="P77" s="4">
        <v>18</v>
      </c>
      <c r="R77" s="4"/>
      <c r="S77" s="4"/>
      <c r="T77" s="4"/>
      <c r="U77" s="4"/>
      <c r="V77" s="4"/>
      <c r="W77" s="4"/>
      <c r="X77" s="4"/>
      <c r="Y77" s="4"/>
      <c r="Z77" s="4"/>
      <c r="AA77" s="4"/>
      <c r="AB77" s="4"/>
      <c r="AC77" s="4"/>
      <c r="AD77" s="7"/>
      <c r="AE77" s="7"/>
    </row>
    <row r="78" spans="2:31">
      <c r="B78" s="1">
        <v>41547</v>
      </c>
      <c r="C78" s="4">
        <v>2283</v>
      </c>
      <c r="D78" s="4">
        <v>8243</v>
      </c>
      <c r="E78" s="4">
        <v>15655</v>
      </c>
      <c r="F78" s="4">
        <v>3342</v>
      </c>
      <c r="G78" s="4">
        <v>1687</v>
      </c>
      <c r="H78" s="4">
        <v>1872</v>
      </c>
      <c r="I78" s="4">
        <v>2378</v>
      </c>
      <c r="J78" s="4">
        <v>1281</v>
      </c>
      <c r="K78" s="4">
        <v>270</v>
      </c>
      <c r="L78" s="4">
        <v>218</v>
      </c>
      <c r="M78" s="4">
        <v>9502</v>
      </c>
      <c r="N78" s="4">
        <v>491</v>
      </c>
      <c r="O78" s="4">
        <v>21</v>
      </c>
      <c r="P78" s="4">
        <v>25</v>
      </c>
      <c r="R78" s="11"/>
      <c r="S78" s="11"/>
      <c r="T78" s="11"/>
      <c r="U78" s="11"/>
      <c r="V78" s="11"/>
      <c r="W78" s="11"/>
      <c r="X78" s="11"/>
      <c r="Y78" s="11"/>
      <c r="Z78" s="11"/>
      <c r="AA78" s="11"/>
      <c r="AB78" s="11"/>
      <c r="AC78" s="11"/>
      <c r="AD78" s="22"/>
      <c r="AE78" s="22"/>
    </row>
    <row r="79" spans="2:31">
      <c r="B79" s="1">
        <v>41578</v>
      </c>
      <c r="C79" s="4">
        <v>2318</v>
      </c>
      <c r="D79" s="4">
        <v>8176</v>
      </c>
      <c r="E79" s="4">
        <v>15713</v>
      </c>
      <c r="F79" s="4">
        <v>3392</v>
      </c>
      <c r="G79" s="4">
        <v>1756</v>
      </c>
      <c r="H79" s="4">
        <v>1864</v>
      </c>
      <c r="I79" s="4">
        <v>2418</v>
      </c>
      <c r="J79" s="4">
        <v>1302</v>
      </c>
      <c r="K79" s="4">
        <v>271</v>
      </c>
      <c r="L79" s="4">
        <v>215</v>
      </c>
      <c r="M79" s="4">
        <v>8410</v>
      </c>
      <c r="N79" s="4">
        <v>488</v>
      </c>
      <c r="O79" s="4">
        <v>22</v>
      </c>
      <c r="P79" s="4">
        <v>31</v>
      </c>
      <c r="R79" s="11"/>
      <c r="S79" s="11"/>
      <c r="T79" s="11"/>
      <c r="U79" s="11"/>
      <c r="V79" s="11"/>
      <c r="W79" s="11"/>
      <c r="X79" s="11"/>
      <c r="Y79" s="11"/>
      <c r="Z79" s="11"/>
      <c r="AA79" s="11"/>
      <c r="AB79" s="11"/>
      <c r="AC79" s="11"/>
      <c r="AD79" s="22"/>
      <c r="AE79" s="22"/>
    </row>
    <row r="80" spans="2:31">
      <c r="B80" s="1">
        <v>41608</v>
      </c>
      <c r="C80" s="4">
        <v>2313</v>
      </c>
      <c r="D80" s="4">
        <v>8067</v>
      </c>
      <c r="E80" s="4">
        <v>15547</v>
      </c>
      <c r="F80" s="4">
        <v>3371</v>
      </c>
      <c r="G80" s="4">
        <v>1735</v>
      </c>
      <c r="H80" s="4">
        <v>1762</v>
      </c>
      <c r="I80" s="4">
        <v>2410</v>
      </c>
      <c r="J80" s="4">
        <v>1313</v>
      </c>
      <c r="K80" s="4">
        <v>276</v>
      </c>
      <c r="L80" s="4">
        <v>217</v>
      </c>
      <c r="M80" s="4">
        <v>8238</v>
      </c>
      <c r="N80" s="4">
        <v>534</v>
      </c>
      <c r="O80" s="4">
        <v>34</v>
      </c>
      <c r="P80" s="4">
        <v>17</v>
      </c>
      <c r="R80" s="11"/>
      <c r="S80" s="11"/>
      <c r="T80" s="11"/>
      <c r="U80" s="11"/>
      <c r="V80" s="11"/>
      <c r="W80" s="11"/>
      <c r="X80" s="11"/>
      <c r="Y80" s="11"/>
      <c r="Z80" s="11"/>
      <c r="AA80" s="11"/>
      <c r="AB80" s="11"/>
      <c r="AC80" s="11"/>
      <c r="AD80" s="22"/>
      <c r="AE80" s="22"/>
    </row>
    <row r="81" spans="2:31">
      <c r="B81" s="1">
        <v>41639</v>
      </c>
      <c r="C81" s="4">
        <v>2308</v>
      </c>
      <c r="D81" s="4">
        <v>7876</v>
      </c>
      <c r="E81" s="4">
        <v>15454</v>
      </c>
      <c r="F81" s="4">
        <v>3382</v>
      </c>
      <c r="G81" s="4">
        <v>1732</v>
      </c>
      <c r="H81" s="4">
        <v>1679</v>
      </c>
      <c r="I81" s="4">
        <v>2435</v>
      </c>
      <c r="J81" s="4">
        <v>1325</v>
      </c>
      <c r="K81" s="4">
        <v>276</v>
      </c>
      <c r="L81" s="4">
        <v>212</v>
      </c>
      <c r="M81" s="4">
        <v>8215</v>
      </c>
      <c r="N81" s="4">
        <v>536</v>
      </c>
      <c r="O81" s="4">
        <v>17</v>
      </c>
      <c r="P81" s="4">
        <v>15</v>
      </c>
      <c r="R81" s="11"/>
      <c r="S81" s="11"/>
      <c r="T81" s="11"/>
      <c r="U81" s="11"/>
      <c r="V81" s="11"/>
      <c r="W81" s="11"/>
      <c r="X81" s="11"/>
      <c r="Y81" s="11"/>
      <c r="Z81" s="11"/>
      <c r="AA81" s="11"/>
      <c r="AB81" s="11"/>
      <c r="AC81" s="11"/>
      <c r="AD81" s="22"/>
      <c r="AE81" s="22"/>
    </row>
    <row r="82" spans="2:31">
      <c r="B82" s="1">
        <v>41670</v>
      </c>
      <c r="C82" s="4">
        <v>2347</v>
      </c>
      <c r="D82" s="4">
        <v>7667</v>
      </c>
      <c r="E82" s="4">
        <v>15729</v>
      </c>
      <c r="F82" s="4">
        <v>3309</v>
      </c>
      <c r="G82" s="4">
        <v>1647</v>
      </c>
      <c r="H82" s="4">
        <v>1590</v>
      </c>
      <c r="I82" s="4">
        <v>2381</v>
      </c>
      <c r="J82" s="4">
        <v>1323</v>
      </c>
      <c r="K82" s="4">
        <v>277</v>
      </c>
      <c r="L82" s="4">
        <v>214</v>
      </c>
      <c r="M82" s="4">
        <v>7188</v>
      </c>
      <c r="N82" s="4">
        <v>459</v>
      </c>
      <c r="O82" s="4">
        <v>23</v>
      </c>
      <c r="P82" s="4">
        <v>48</v>
      </c>
      <c r="R82" s="11"/>
      <c r="S82" s="11"/>
      <c r="T82" s="11"/>
      <c r="U82" s="11"/>
      <c r="V82" s="11"/>
      <c r="W82" s="11"/>
      <c r="X82" s="11"/>
      <c r="Y82" s="11"/>
      <c r="Z82" s="11"/>
      <c r="AA82" s="11"/>
      <c r="AB82" s="11"/>
      <c r="AC82" s="11"/>
      <c r="AD82" s="22"/>
      <c r="AE82" s="22"/>
    </row>
    <row r="83" spans="2:31">
      <c r="B83" s="1">
        <v>41698</v>
      </c>
      <c r="C83" s="4">
        <v>2353</v>
      </c>
      <c r="D83" s="4">
        <v>7436</v>
      </c>
      <c r="E83" s="4">
        <v>15818</v>
      </c>
      <c r="F83" s="4">
        <v>3247</v>
      </c>
      <c r="G83" s="4">
        <v>1598</v>
      </c>
      <c r="H83" s="4">
        <v>1553</v>
      </c>
      <c r="I83" s="4">
        <v>2345</v>
      </c>
      <c r="J83" s="4">
        <v>1326</v>
      </c>
      <c r="K83" s="4">
        <v>283</v>
      </c>
      <c r="L83" s="4">
        <v>215</v>
      </c>
      <c r="M83" s="4">
        <v>8064</v>
      </c>
      <c r="N83" s="4">
        <v>518</v>
      </c>
      <c r="O83" s="4">
        <v>18</v>
      </c>
      <c r="P83" s="4">
        <v>27</v>
      </c>
      <c r="R83" s="11"/>
      <c r="S83" s="11"/>
      <c r="T83" s="11"/>
      <c r="U83" s="11"/>
      <c r="V83" s="11"/>
      <c r="W83" s="11"/>
      <c r="X83" s="11"/>
      <c r="Y83" s="11"/>
      <c r="Z83" s="11"/>
      <c r="AA83" s="11"/>
      <c r="AB83" s="11"/>
      <c r="AC83" s="11"/>
      <c r="AD83" s="22"/>
      <c r="AE83" s="22"/>
    </row>
    <row r="84" spans="2:31">
      <c r="B84" s="1">
        <v>41729</v>
      </c>
      <c r="C84" s="4">
        <v>2374</v>
      </c>
      <c r="D84" s="4">
        <v>7356</v>
      </c>
      <c r="E84" s="4">
        <v>15717</v>
      </c>
      <c r="F84" s="4">
        <v>3168</v>
      </c>
      <c r="G84" s="4">
        <v>1517</v>
      </c>
      <c r="H84" s="4">
        <v>1561</v>
      </c>
      <c r="I84" s="4">
        <v>2342</v>
      </c>
      <c r="J84" s="4">
        <v>1352</v>
      </c>
      <c r="K84" s="4">
        <v>283</v>
      </c>
      <c r="L84" s="4">
        <v>218</v>
      </c>
      <c r="M84" s="4">
        <v>8927</v>
      </c>
      <c r="N84" s="4">
        <v>437</v>
      </c>
      <c r="O84" s="4">
        <v>28</v>
      </c>
      <c r="P84" s="4">
        <v>26</v>
      </c>
      <c r="R84" s="11"/>
      <c r="S84" s="11"/>
      <c r="T84" s="11"/>
      <c r="U84" s="11"/>
      <c r="V84" s="11"/>
      <c r="W84" s="11"/>
      <c r="X84" s="11"/>
      <c r="Y84" s="11"/>
      <c r="Z84" s="11"/>
      <c r="AA84" s="11"/>
      <c r="AB84" s="11"/>
      <c r="AC84" s="11"/>
      <c r="AD84" s="22"/>
      <c r="AE84" s="22"/>
    </row>
    <row r="85" spans="2:31">
      <c r="B85" s="1">
        <v>41759</v>
      </c>
      <c r="C85" s="4">
        <v>2375</v>
      </c>
      <c r="D85" s="4">
        <v>7193</v>
      </c>
      <c r="E85" s="4">
        <v>15996</v>
      </c>
      <c r="F85" s="4">
        <v>3155</v>
      </c>
      <c r="G85" s="4">
        <v>1459</v>
      </c>
      <c r="H85" s="4">
        <v>1566</v>
      </c>
      <c r="I85" s="4">
        <v>2319</v>
      </c>
      <c r="J85" s="4">
        <v>1371</v>
      </c>
      <c r="K85" s="4">
        <v>284</v>
      </c>
      <c r="L85" s="4">
        <v>220</v>
      </c>
      <c r="M85" s="4">
        <v>7031</v>
      </c>
      <c r="N85" s="4">
        <v>518</v>
      </c>
      <c r="O85" s="4">
        <v>25</v>
      </c>
      <c r="P85" s="4">
        <v>30</v>
      </c>
      <c r="R85" s="11"/>
      <c r="S85" s="11"/>
      <c r="T85" s="11"/>
      <c r="U85" s="11"/>
      <c r="V85" s="11"/>
      <c r="W85" s="11"/>
      <c r="X85" s="11"/>
      <c r="Y85" s="11"/>
      <c r="Z85" s="11"/>
      <c r="AA85" s="11"/>
      <c r="AB85" s="11"/>
      <c r="AC85" s="11"/>
      <c r="AD85" s="22"/>
      <c r="AE85" s="22"/>
    </row>
    <row r="86" spans="2:31">
      <c r="B86" s="1">
        <v>41790</v>
      </c>
      <c r="C86" s="4">
        <v>2341</v>
      </c>
      <c r="D86" s="4">
        <v>7224</v>
      </c>
      <c r="E86" s="4">
        <v>16092</v>
      </c>
      <c r="F86" s="4">
        <v>3090</v>
      </c>
      <c r="G86" s="4">
        <v>1466</v>
      </c>
      <c r="H86" s="4">
        <v>1685</v>
      </c>
      <c r="I86" s="4">
        <v>2352</v>
      </c>
      <c r="J86" s="4">
        <v>1408</v>
      </c>
      <c r="K86" s="4">
        <v>285</v>
      </c>
      <c r="L86" s="4">
        <v>228</v>
      </c>
      <c r="M86" s="4">
        <v>8913</v>
      </c>
      <c r="N86" s="4">
        <v>605</v>
      </c>
      <c r="O86" s="4">
        <v>40</v>
      </c>
      <c r="P86" s="4">
        <v>23</v>
      </c>
      <c r="R86" s="11"/>
      <c r="S86" s="11"/>
      <c r="T86" s="11"/>
      <c r="U86" s="11"/>
      <c r="V86" s="11"/>
      <c r="W86" s="11"/>
      <c r="X86" s="11"/>
      <c r="Y86" s="11"/>
      <c r="Z86" s="11"/>
      <c r="AA86" s="11"/>
      <c r="AB86" s="11"/>
      <c r="AC86" s="11"/>
      <c r="AD86" s="22"/>
      <c r="AE86" s="22"/>
    </row>
    <row r="87" spans="2:31">
      <c r="B87" s="1">
        <v>41820</v>
      </c>
      <c r="C87" s="4">
        <v>2348</v>
      </c>
      <c r="D87" s="4">
        <v>7251</v>
      </c>
      <c r="E87" s="4">
        <v>16055</v>
      </c>
      <c r="F87" s="4">
        <v>3098</v>
      </c>
      <c r="G87" s="4">
        <v>1492</v>
      </c>
      <c r="H87" s="4">
        <v>1698</v>
      </c>
      <c r="I87" s="4">
        <v>2393</v>
      </c>
      <c r="J87" s="4">
        <v>1382</v>
      </c>
      <c r="K87" s="4">
        <v>283</v>
      </c>
      <c r="L87" s="4">
        <v>227</v>
      </c>
      <c r="M87" s="4">
        <v>8366</v>
      </c>
      <c r="N87" s="4">
        <v>434</v>
      </c>
      <c r="O87" s="4">
        <v>38</v>
      </c>
      <c r="P87" s="4">
        <v>23</v>
      </c>
      <c r="R87" s="11"/>
      <c r="S87" s="11"/>
      <c r="T87" s="11"/>
      <c r="U87" s="11"/>
      <c r="V87" s="11"/>
      <c r="W87" s="11"/>
      <c r="X87" s="11"/>
      <c r="Y87" s="11"/>
      <c r="Z87" s="11"/>
      <c r="AA87" s="11"/>
      <c r="AB87" s="11"/>
      <c r="AC87" s="11"/>
      <c r="AD87" s="22"/>
      <c r="AE87" s="22"/>
    </row>
    <row r="88" spans="2:31">
      <c r="B88" s="1">
        <v>41851</v>
      </c>
      <c r="C88" s="4">
        <v>2391</v>
      </c>
      <c r="D88" s="4">
        <v>7481</v>
      </c>
      <c r="E88" s="4">
        <v>16234</v>
      </c>
      <c r="F88" s="4">
        <v>3150</v>
      </c>
      <c r="G88" s="4">
        <v>1585</v>
      </c>
      <c r="H88" s="4">
        <v>1812</v>
      </c>
      <c r="I88" s="4">
        <v>2408</v>
      </c>
      <c r="J88" s="4">
        <v>1348</v>
      </c>
      <c r="K88" s="4">
        <v>287</v>
      </c>
      <c r="L88" s="4">
        <v>228</v>
      </c>
      <c r="M88" s="4">
        <v>6223</v>
      </c>
      <c r="N88" s="4">
        <v>550</v>
      </c>
      <c r="O88" s="4">
        <v>53</v>
      </c>
      <c r="P88" s="4">
        <v>28</v>
      </c>
      <c r="R88" s="11"/>
      <c r="S88" s="11"/>
      <c r="T88" s="11"/>
      <c r="U88" s="11"/>
      <c r="V88" s="11"/>
      <c r="W88" s="11"/>
      <c r="X88" s="11"/>
      <c r="Y88" s="11"/>
      <c r="Z88" s="11"/>
      <c r="AA88" s="11"/>
      <c r="AB88" s="11"/>
      <c r="AC88" s="11"/>
      <c r="AD88" s="22"/>
      <c r="AE88" s="22"/>
    </row>
    <row r="89" spans="2:31">
      <c r="B89" s="1">
        <v>41882</v>
      </c>
      <c r="C89" s="4">
        <v>2382</v>
      </c>
      <c r="D89" s="4">
        <v>7448</v>
      </c>
      <c r="E89" s="4">
        <v>15974</v>
      </c>
      <c r="F89" s="4">
        <v>3123</v>
      </c>
      <c r="G89" s="4">
        <v>1602</v>
      </c>
      <c r="H89" s="4">
        <v>1838</v>
      </c>
      <c r="I89" s="4">
        <v>2427</v>
      </c>
      <c r="J89" s="4">
        <v>1323</v>
      </c>
      <c r="K89" s="4">
        <v>285</v>
      </c>
      <c r="L89" s="4">
        <v>232</v>
      </c>
      <c r="M89" s="4">
        <v>4596</v>
      </c>
      <c r="N89" s="4">
        <v>575</v>
      </c>
      <c r="O89" s="4">
        <v>36</v>
      </c>
      <c r="P89" s="4">
        <v>34</v>
      </c>
      <c r="R89" s="11"/>
      <c r="S89" s="11"/>
      <c r="T89" s="11"/>
      <c r="U89" s="11"/>
      <c r="V89" s="11"/>
      <c r="W89" s="11"/>
      <c r="X89" s="11"/>
      <c r="Y89" s="11"/>
      <c r="Z89" s="11"/>
      <c r="AA89" s="11"/>
      <c r="AB89" s="11"/>
      <c r="AC89" s="11"/>
      <c r="AD89" s="11"/>
      <c r="AE89" s="11"/>
    </row>
    <row r="90" spans="2:31">
      <c r="B90" s="1">
        <v>41912</v>
      </c>
      <c r="C90" s="4">
        <v>2424</v>
      </c>
      <c r="D90" s="4">
        <v>7496</v>
      </c>
      <c r="E90" s="4">
        <v>16010</v>
      </c>
      <c r="F90" s="4">
        <v>3127</v>
      </c>
      <c r="G90" s="4">
        <v>1695</v>
      </c>
      <c r="H90" s="4">
        <v>1859</v>
      </c>
      <c r="I90" s="4">
        <v>2474</v>
      </c>
      <c r="J90" s="4">
        <v>1261</v>
      </c>
      <c r="K90" s="4">
        <v>283</v>
      </c>
      <c r="L90" s="4">
        <v>234</v>
      </c>
      <c r="M90" s="4">
        <v>6824</v>
      </c>
      <c r="N90" s="4">
        <v>451</v>
      </c>
      <c r="O90" s="4">
        <v>44</v>
      </c>
      <c r="P90" s="4">
        <v>51</v>
      </c>
      <c r="R90" s="11"/>
      <c r="S90" s="11"/>
      <c r="T90" s="11"/>
      <c r="U90" s="11"/>
      <c r="V90" s="11"/>
      <c r="W90" s="11"/>
      <c r="X90" s="11"/>
      <c r="Y90" s="11"/>
      <c r="Z90" s="11"/>
      <c r="AA90" s="11"/>
      <c r="AB90" s="11"/>
      <c r="AC90" s="11"/>
      <c r="AD90" s="11"/>
      <c r="AE90" s="11"/>
    </row>
    <row r="91" spans="2:31">
      <c r="B91" s="1">
        <v>41943</v>
      </c>
      <c r="C91" s="4">
        <v>2446</v>
      </c>
      <c r="D91" s="4">
        <v>7450</v>
      </c>
      <c r="E91" s="4">
        <v>16095</v>
      </c>
      <c r="F91" s="4">
        <v>3196</v>
      </c>
      <c r="G91" s="4">
        <v>1722</v>
      </c>
      <c r="H91" s="4">
        <v>1881</v>
      </c>
      <c r="I91" s="4">
        <v>2564</v>
      </c>
      <c r="J91" s="4">
        <v>1226</v>
      </c>
      <c r="K91" s="4">
        <v>282</v>
      </c>
      <c r="L91" s="4">
        <v>228</v>
      </c>
      <c r="M91" s="4">
        <v>5080</v>
      </c>
      <c r="N91" s="4">
        <v>496</v>
      </c>
      <c r="O91" s="4">
        <v>50</v>
      </c>
      <c r="P91" s="4">
        <v>32</v>
      </c>
      <c r="R91" s="11"/>
      <c r="S91" s="11"/>
      <c r="T91" s="11"/>
      <c r="U91" s="11"/>
      <c r="V91" s="11"/>
      <c r="W91" s="11"/>
      <c r="X91" s="11"/>
      <c r="Y91" s="11"/>
      <c r="Z91" s="11"/>
      <c r="AA91" s="11"/>
      <c r="AB91" s="11"/>
      <c r="AC91" s="11"/>
      <c r="AD91" s="11"/>
      <c r="AE91" s="11"/>
    </row>
    <row r="92" spans="2:31">
      <c r="B92" s="1">
        <v>41973</v>
      </c>
      <c r="C92" s="4">
        <v>2424</v>
      </c>
      <c r="D92" s="4">
        <v>7481</v>
      </c>
      <c r="E92" s="4">
        <v>15954</v>
      </c>
      <c r="F92" s="4">
        <v>3178</v>
      </c>
      <c r="G92" s="4">
        <v>1685</v>
      </c>
      <c r="H92" s="4">
        <v>1821</v>
      </c>
      <c r="I92" s="4">
        <v>2577</v>
      </c>
      <c r="J92" s="4">
        <v>1216</v>
      </c>
      <c r="K92" s="4">
        <v>278</v>
      </c>
      <c r="L92" s="4">
        <v>230</v>
      </c>
      <c r="M92" s="4">
        <v>4628</v>
      </c>
      <c r="N92" s="4">
        <v>446</v>
      </c>
      <c r="O92" s="4">
        <v>18</v>
      </c>
      <c r="P92" s="4">
        <v>27</v>
      </c>
      <c r="R92" s="11"/>
      <c r="S92" s="11"/>
      <c r="T92" s="11"/>
      <c r="U92" s="11"/>
      <c r="V92" s="11"/>
      <c r="W92" s="11"/>
      <c r="X92" s="11"/>
      <c r="Y92" s="11"/>
      <c r="Z92" s="11"/>
      <c r="AA92" s="11"/>
      <c r="AB92" s="11"/>
      <c r="AC92" s="11"/>
      <c r="AD92" s="11"/>
      <c r="AE92" s="11"/>
    </row>
    <row r="93" spans="2:31">
      <c r="B93" s="1">
        <v>42004</v>
      </c>
      <c r="C93" s="4">
        <v>2403</v>
      </c>
      <c r="D93" s="4">
        <v>7349</v>
      </c>
      <c r="E93" s="4">
        <v>15887</v>
      </c>
      <c r="F93" s="4">
        <v>3278</v>
      </c>
      <c r="G93" s="4">
        <v>1702</v>
      </c>
      <c r="H93" s="4">
        <v>1728</v>
      </c>
      <c r="I93" s="4">
        <v>2615</v>
      </c>
      <c r="J93" s="4">
        <v>1216</v>
      </c>
      <c r="K93">
        <v>275</v>
      </c>
      <c r="L93">
        <v>231</v>
      </c>
      <c r="M93" s="122">
        <v>5891</v>
      </c>
      <c r="N93">
        <v>531</v>
      </c>
      <c r="O93">
        <v>8</v>
      </c>
      <c r="P93">
        <v>34</v>
      </c>
      <c r="R93" s="11"/>
      <c r="S93" s="11"/>
      <c r="T93" s="11"/>
      <c r="U93" s="11"/>
      <c r="V93" s="11"/>
      <c r="W93" s="11"/>
      <c r="X93" s="11"/>
      <c r="Y93" s="11"/>
      <c r="Z93" s="11"/>
      <c r="AA93" s="11"/>
      <c r="AB93" s="11"/>
      <c r="AC93" s="11"/>
      <c r="AD93" s="11"/>
      <c r="AE93" s="11"/>
    </row>
    <row r="94" spans="2:31">
      <c r="B94" s="1">
        <v>42035</v>
      </c>
      <c r="C94" s="4">
        <v>2363</v>
      </c>
      <c r="D94" s="4">
        <v>7159</v>
      </c>
      <c r="E94" s="4">
        <v>16006</v>
      </c>
      <c r="F94" s="4">
        <v>3254</v>
      </c>
      <c r="G94" s="4">
        <v>1569</v>
      </c>
      <c r="H94" s="4">
        <v>1558</v>
      </c>
      <c r="I94" s="4">
        <v>2609</v>
      </c>
      <c r="J94" s="4">
        <v>1242</v>
      </c>
      <c r="K94" s="4">
        <v>278</v>
      </c>
      <c r="L94" s="4">
        <v>225</v>
      </c>
      <c r="M94" s="4">
        <v>3703</v>
      </c>
      <c r="N94" s="4">
        <v>464</v>
      </c>
      <c r="O94" s="4">
        <v>10</v>
      </c>
      <c r="P94" s="4">
        <v>27</v>
      </c>
      <c r="R94" s="11"/>
      <c r="S94" s="11"/>
      <c r="T94" s="11"/>
      <c r="U94" s="11"/>
      <c r="V94" s="11"/>
      <c r="W94" s="11"/>
      <c r="X94" s="11"/>
      <c r="Y94" s="11"/>
      <c r="Z94" s="11"/>
      <c r="AA94" s="11"/>
      <c r="AB94" s="11"/>
      <c r="AC94" s="11"/>
      <c r="AD94" s="11"/>
      <c r="AE94" s="11"/>
    </row>
    <row r="95" spans="2:31">
      <c r="B95" s="1">
        <v>42063</v>
      </c>
      <c r="C95" s="4">
        <v>2384</v>
      </c>
      <c r="D95" s="4">
        <v>7083</v>
      </c>
      <c r="E95" s="4">
        <v>15965</v>
      </c>
      <c r="F95" s="4">
        <v>3223</v>
      </c>
      <c r="G95" s="4">
        <v>1466</v>
      </c>
      <c r="H95" s="4">
        <v>1445</v>
      </c>
      <c r="I95" s="4">
        <v>2613</v>
      </c>
      <c r="J95" s="4">
        <v>1228</v>
      </c>
      <c r="K95" s="4">
        <v>284</v>
      </c>
      <c r="L95" s="4">
        <v>225</v>
      </c>
      <c r="M95" s="4">
        <v>4157</v>
      </c>
      <c r="N95" s="4">
        <v>424</v>
      </c>
      <c r="O95" s="4">
        <v>2</v>
      </c>
      <c r="P95" s="4">
        <v>31</v>
      </c>
      <c r="R95" s="11"/>
      <c r="S95" s="11"/>
      <c r="T95" s="11"/>
      <c r="U95" s="11"/>
      <c r="V95" s="11"/>
      <c r="W95" s="11"/>
      <c r="X95" s="11"/>
      <c r="Y95" s="11"/>
      <c r="Z95" s="11"/>
      <c r="AA95" s="11"/>
      <c r="AB95" s="11"/>
      <c r="AC95" s="11"/>
      <c r="AD95" s="11"/>
      <c r="AE95" s="11"/>
    </row>
    <row r="96" spans="2:31">
      <c r="B96" s="1">
        <v>42094</v>
      </c>
      <c r="C96" s="4">
        <v>2408</v>
      </c>
      <c r="D96" s="4">
        <v>7117</v>
      </c>
      <c r="E96" s="4">
        <v>15897</v>
      </c>
      <c r="F96" s="4">
        <v>3234</v>
      </c>
      <c r="G96" s="4">
        <v>1390</v>
      </c>
      <c r="H96" s="4">
        <v>1474</v>
      </c>
      <c r="I96" s="4">
        <v>2617</v>
      </c>
      <c r="J96" s="4">
        <v>1326</v>
      </c>
      <c r="K96" s="4">
        <v>285</v>
      </c>
      <c r="L96" s="4">
        <v>225</v>
      </c>
      <c r="M96" s="4">
        <v>6788</v>
      </c>
      <c r="N96" s="4">
        <v>430</v>
      </c>
      <c r="O96" s="4">
        <v>5</v>
      </c>
      <c r="P96" s="4">
        <v>11</v>
      </c>
      <c r="R96" s="11"/>
      <c r="S96" s="11"/>
      <c r="T96" s="11"/>
      <c r="U96" s="11"/>
      <c r="V96" s="11"/>
      <c r="W96" s="11"/>
      <c r="X96" s="11"/>
      <c r="Y96" s="11"/>
      <c r="Z96" s="11"/>
      <c r="AA96" s="11"/>
      <c r="AB96" s="11"/>
      <c r="AC96" s="11"/>
      <c r="AD96" s="11"/>
      <c r="AE96" s="11"/>
    </row>
    <row r="97" spans="2:31">
      <c r="B97" s="1">
        <v>42124</v>
      </c>
      <c r="C97" s="4">
        <v>2367</v>
      </c>
      <c r="D97" s="4">
        <v>7082</v>
      </c>
      <c r="E97" s="4">
        <v>15978</v>
      </c>
      <c r="F97" s="4">
        <v>3263</v>
      </c>
      <c r="G97" s="4">
        <v>1389</v>
      </c>
      <c r="H97" s="4">
        <v>1461</v>
      </c>
      <c r="I97" s="4">
        <v>2678</v>
      </c>
      <c r="J97" s="4">
        <v>1329</v>
      </c>
      <c r="K97" s="4">
        <v>285</v>
      </c>
      <c r="L97" s="4">
        <v>221</v>
      </c>
      <c r="M97" s="4">
        <v>3917</v>
      </c>
      <c r="N97" s="4">
        <v>509</v>
      </c>
      <c r="O97" s="4">
        <v>4</v>
      </c>
      <c r="P97" s="4">
        <v>18</v>
      </c>
      <c r="R97" s="11"/>
      <c r="S97" s="11"/>
      <c r="T97" s="11"/>
      <c r="U97" s="11"/>
      <c r="V97" s="11"/>
      <c r="W97" s="11"/>
      <c r="X97" s="11"/>
      <c r="Y97" s="11"/>
      <c r="Z97" s="11"/>
      <c r="AA97" s="11"/>
      <c r="AB97" s="11"/>
      <c r="AC97" s="11"/>
      <c r="AD97" s="11"/>
      <c r="AE97" s="11"/>
    </row>
    <row r="98" spans="2:31">
      <c r="B98" s="1">
        <v>42155</v>
      </c>
      <c r="C98" s="4">
        <v>2284</v>
      </c>
      <c r="D98" s="4">
        <v>7166</v>
      </c>
      <c r="E98" s="4">
        <v>15855</v>
      </c>
      <c r="F98" s="4">
        <v>3266</v>
      </c>
      <c r="G98" s="4">
        <v>1402</v>
      </c>
      <c r="H98" s="4">
        <v>1448</v>
      </c>
      <c r="I98" s="4">
        <v>2656</v>
      </c>
      <c r="J98" s="4">
        <v>1271</v>
      </c>
      <c r="K98" s="4">
        <v>287</v>
      </c>
      <c r="L98" s="4">
        <v>219</v>
      </c>
      <c r="M98" s="4">
        <v>4444</v>
      </c>
      <c r="N98" s="4">
        <v>550</v>
      </c>
      <c r="O98" s="4">
        <v>0</v>
      </c>
      <c r="P98" s="4">
        <v>21</v>
      </c>
      <c r="R98" s="11"/>
      <c r="S98" s="11"/>
      <c r="T98" s="11"/>
      <c r="U98" s="11"/>
      <c r="V98" s="11"/>
      <c r="W98" s="11"/>
      <c r="X98" s="11"/>
      <c r="Y98" s="11"/>
      <c r="Z98" s="11"/>
      <c r="AA98" s="11"/>
      <c r="AB98" s="11"/>
      <c r="AC98" s="11"/>
      <c r="AD98" s="11"/>
      <c r="AE98" s="11"/>
    </row>
    <row r="99" spans="2:31">
      <c r="B99" s="1">
        <v>42185</v>
      </c>
      <c r="C99" s="4">
        <v>2326</v>
      </c>
      <c r="D99" s="4">
        <v>7288</v>
      </c>
      <c r="E99" s="4">
        <v>15703</v>
      </c>
      <c r="F99" s="4">
        <v>3327</v>
      </c>
      <c r="G99" s="4">
        <v>1476</v>
      </c>
      <c r="H99" s="4">
        <v>1530</v>
      </c>
      <c r="I99" s="4">
        <v>2688</v>
      </c>
      <c r="J99" s="4">
        <v>1258</v>
      </c>
      <c r="K99" s="4">
        <v>286</v>
      </c>
      <c r="L99" s="4">
        <v>210</v>
      </c>
      <c r="M99" s="4">
        <v>17386</v>
      </c>
      <c r="N99" s="4">
        <v>404</v>
      </c>
      <c r="O99" s="4">
        <v>4</v>
      </c>
      <c r="P99" s="4">
        <v>16</v>
      </c>
      <c r="R99" s="11"/>
      <c r="S99" s="11"/>
      <c r="T99" s="11"/>
      <c r="U99" s="11"/>
      <c r="V99" s="11"/>
      <c r="W99" s="11"/>
      <c r="X99" s="11"/>
      <c r="Y99" s="11"/>
      <c r="Z99" s="11"/>
      <c r="AA99" s="11"/>
      <c r="AB99" s="11"/>
      <c r="AC99" s="11"/>
      <c r="AD99" s="11"/>
      <c r="AE99" s="11"/>
    </row>
    <row r="100" spans="2:31">
      <c r="B100" s="1">
        <v>42216</v>
      </c>
      <c r="C100" s="4">
        <v>2323</v>
      </c>
      <c r="D100" s="4">
        <v>7361</v>
      </c>
      <c r="E100" s="4">
        <v>15548</v>
      </c>
      <c r="F100" s="4">
        <v>3361</v>
      </c>
      <c r="G100" s="4">
        <v>1596</v>
      </c>
      <c r="H100" s="4">
        <v>1651</v>
      </c>
      <c r="I100" s="4">
        <v>2719</v>
      </c>
      <c r="J100" s="4">
        <v>1242</v>
      </c>
      <c r="K100" s="4">
        <v>294</v>
      </c>
      <c r="L100" s="4">
        <v>211</v>
      </c>
      <c r="M100" s="4">
        <v>6785</v>
      </c>
      <c r="N100" s="4">
        <v>563</v>
      </c>
      <c r="O100" s="4">
        <v>1</v>
      </c>
      <c r="P100" s="4">
        <v>23</v>
      </c>
      <c r="R100" s="11"/>
      <c r="S100" s="11"/>
      <c r="T100" s="11"/>
      <c r="U100" s="11"/>
      <c r="V100" s="11"/>
      <c r="W100" s="11"/>
      <c r="X100" s="11"/>
      <c r="Y100" s="11"/>
      <c r="Z100" s="11"/>
      <c r="AA100" s="11"/>
      <c r="AB100" s="11"/>
      <c r="AC100" s="11"/>
      <c r="AD100" s="11"/>
      <c r="AE100" s="11"/>
    </row>
    <row r="101" spans="2:31">
      <c r="B101" s="1">
        <v>42247</v>
      </c>
      <c r="C101" s="4">
        <v>2305</v>
      </c>
      <c r="D101" s="4">
        <v>7333</v>
      </c>
      <c r="E101" s="4">
        <v>15207</v>
      </c>
      <c r="F101" s="4">
        <v>3381</v>
      </c>
      <c r="G101" s="4">
        <v>1643</v>
      </c>
      <c r="H101" s="4">
        <v>1699</v>
      </c>
      <c r="I101" s="4">
        <v>2743</v>
      </c>
      <c r="J101" s="4">
        <v>1221</v>
      </c>
      <c r="K101" s="4">
        <v>296</v>
      </c>
      <c r="L101" s="4">
        <v>216</v>
      </c>
      <c r="M101" s="4">
        <v>6251</v>
      </c>
      <c r="N101" s="4">
        <v>448</v>
      </c>
      <c r="O101" s="4">
        <v>0</v>
      </c>
      <c r="P101" s="4">
        <v>16</v>
      </c>
      <c r="R101" s="11"/>
      <c r="S101" s="11"/>
      <c r="T101" s="11"/>
      <c r="U101" s="11"/>
      <c r="V101" s="11"/>
      <c r="W101" s="11"/>
      <c r="X101" s="11"/>
      <c r="Y101" s="11"/>
      <c r="Z101" s="11"/>
      <c r="AA101" s="11"/>
      <c r="AB101" s="11"/>
      <c r="AC101" s="11"/>
      <c r="AD101" s="11"/>
      <c r="AE101" s="11"/>
    </row>
    <row r="102" spans="2:31">
      <c r="B102" s="1">
        <v>42277</v>
      </c>
      <c r="C102" s="4">
        <v>2306</v>
      </c>
      <c r="D102" s="4">
        <v>7478</v>
      </c>
      <c r="E102" s="4">
        <v>15216</v>
      </c>
      <c r="F102" s="4">
        <v>3423</v>
      </c>
      <c r="G102" s="4">
        <v>1681</v>
      </c>
      <c r="H102" s="4">
        <v>1760</v>
      </c>
      <c r="I102" s="4">
        <v>2822</v>
      </c>
      <c r="J102" s="4">
        <v>1182</v>
      </c>
      <c r="K102" s="4">
        <v>298</v>
      </c>
      <c r="L102" s="4">
        <v>215</v>
      </c>
      <c r="M102" s="4">
        <v>6630</v>
      </c>
      <c r="N102" s="4">
        <v>511</v>
      </c>
      <c r="O102" s="4">
        <v>0</v>
      </c>
      <c r="P102" s="4">
        <v>16</v>
      </c>
      <c r="R102" s="11"/>
      <c r="S102" s="11"/>
      <c r="T102" s="11"/>
      <c r="U102" s="11"/>
      <c r="V102" s="11"/>
      <c r="W102" s="11"/>
      <c r="X102" s="11"/>
      <c r="Y102" s="11"/>
      <c r="Z102" s="11"/>
      <c r="AA102" s="11"/>
      <c r="AB102" s="11"/>
      <c r="AC102" s="11"/>
      <c r="AD102" s="11"/>
      <c r="AE102" s="11"/>
    </row>
    <row r="103" spans="2:31">
      <c r="B103" s="1">
        <v>42308</v>
      </c>
      <c r="C103" s="4">
        <v>2239</v>
      </c>
      <c r="D103" s="4">
        <v>7640</v>
      </c>
      <c r="E103" s="4">
        <v>15143</v>
      </c>
      <c r="F103" s="4">
        <v>3446</v>
      </c>
      <c r="G103" s="4">
        <v>1727</v>
      </c>
      <c r="H103" s="4">
        <v>1788</v>
      </c>
      <c r="I103" s="4">
        <v>2854</v>
      </c>
      <c r="J103" s="4">
        <v>1187</v>
      </c>
      <c r="K103" s="4">
        <v>300</v>
      </c>
      <c r="L103" s="4">
        <v>215</v>
      </c>
      <c r="M103" s="4">
        <v>4141</v>
      </c>
      <c r="N103" s="4">
        <v>525</v>
      </c>
      <c r="O103" s="4">
        <v>0</v>
      </c>
      <c r="P103" s="4">
        <v>24</v>
      </c>
      <c r="R103" s="11"/>
      <c r="S103" s="11"/>
      <c r="T103" s="11"/>
      <c r="U103" s="11"/>
      <c r="V103" s="11"/>
      <c r="W103" s="11"/>
      <c r="X103" s="11"/>
      <c r="Y103" s="11"/>
      <c r="Z103" s="11"/>
      <c r="AA103" s="11"/>
      <c r="AB103" s="11"/>
      <c r="AC103" s="11"/>
      <c r="AD103" s="11"/>
      <c r="AE103" s="11"/>
    </row>
    <row r="104" spans="2:31">
      <c r="B104" s="1">
        <v>42338</v>
      </c>
      <c r="C104" s="4">
        <v>2254</v>
      </c>
      <c r="D104" s="4">
        <v>7814</v>
      </c>
      <c r="E104" s="4">
        <v>14907</v>
      </c>
      <c r="F104" s="4">
        <v>3470</v>
      </c>
      <c r="G104" s="4">
        <v>1735</v>
      </c>
      <c r="H104" s="4">
        <v>1762</v>
      </c>
      <c r="I104" s="4">
        <v>2877</v>
      </c>
      <c r="J104" s="4">
        <v>1210</v>
      </c>
      <c r="K104" s="4">
        <v>301</v>
      </c>
      <c r="L104" s="4">
        <v>214</v>
      </c>
      <c r="M104" s="4">
        <v>0</v>
      </c>
      <c r="N104" s="4">
        <v>462</v>
      </c>
      <c r="O104" s="4">
        <v>1</v>
      </c>
      <c r="P104" s="4">
        <v>21</v>
      </c>
      <c r="R104" s="4">
        <v>2323</v>
      </c>
      <c r="S104" s="4">
        <v>7595</v>
      </c>
      <c r="T104" s="4">
        <v>14947.5</v>
      </c>
      <c r="U104" s="4">
        <v>3443</v>
      </c>
      <c r="V104" s="4">
        <v>1785</v>
      </c>
      <c r="W104" s="4">
        <v>1752</v>
      </c>
      <c r="X104" s="4">
        <v>2855</v>
      </c>
      <c r="Y104" s="4">
        <v>1201</v>
      </c>
      <c r="Z104" s="4">
        <v>295</v>
      </c>
      <c r="AA104" s="4">
        <v>226.75</v>
      </c>
      <c r="AB104" s="4">
        <v>8355.2170964607685</v>
      </c>
      <c r="AC104" s="4">
        <v>422.92425671658071</v>
      </c>
      <c r="AD104" s="4">
        <v>0.22893245788208927</v>
      </c>
      <c r="AE104" s="4">
        <v>14.652640868593917</v>
      </c>
    </row>
    <row r="105" spans="2:31">
      <c r="B105" s="1">
        <v>42369</v>
      </c>
      <c r="C105" s="4">
        <v>2259</v>
      </c>
      <c r="D105" s="4">
        <v>7631</v>
      </c>
      <c r="E105" s="4">
        <v>14678</v>
      </c>
      <c r="F105" s="4">
        <v>3612</v>
      </c>
      <c r="G105" s="4">
        <v>1698</v>
      </c>
      <c r="H105" s="4">
        <v>1603</v>
      </c>
      <c r="I105" s="4">
        <v>2901</v>
      </c>
      <c r="J105" s="4">
        <v>1221</v>
      </c>
      <c r="K105" s="4">
        <v>303</v>
      </c>
      <c r="L105" s="4">
        <v>219</v>
      </c>
      <c r="M105" s="4">
        <v>0</v>
      </c>
      <c r="N105" s="4">
        <v>522</v>
      </c>
      <c r="O105" s="4">
        <v>1</v>
      </c>
      <c r="P105" s="4">
        <v>16</v>
      </c>
      <c r="R105" s="4">
        <v>2282</v>
      </c>
      <c r="S105" s="4">
        <v>7426</v>
      </c>
      <c r="T105" s="4">
        <v>14889.4</v>
      </c>
      <c r="U105" s="4">
        <v>3528</v>
      </c>
      <c r="V105" s="4">
        <v>1762</v>
      </c>
      <c r="W105" s="4">
        <v>1716</v>
      </c>
      <c r="X105" s="4">
        <v>2878</v>
      </c>
      <c r="Y105" s="4">
        <v>1227</v>
      </c>
      <c r="Z105" s="4">
        <v>296</v>
      </c>
      <c r="AA105" s="4">
        <v>225.5</v>
      </c>
      <c r="AB105" s="4">
        <v>8255.3569636597767</v>
      </c>
      <c r="AC105" s="4">
        <v>545.17580978877129</v>
      </c>
      <c r="AD105" s="4">
        <v>0.17652238761015471</v>
      </c>
      <c r="AE105" s="4">
        <v>13.937912895124967</v>
      </c>
    </row>
    <row r="106" spans="2:31">
      <c r="B106" s="1">
        <v>42400</v>
      </c>
      <c r="L106" s="15"/>
      <c r="R106" s="4">
        <v>2250</v>
      </c>
      <c r="S106" s="4">
        <v>7425</v>
      </c>
      <c r="T106" s="4">
        <v>14893.5</v>
      </c>
      <c r="U106" s="4">
        <v>3444</v>
      </c>
      <c r="V106" s="4">
        <v>1596</v>
      </c>
      <c r="W106" s="4">
        <v>1498</v>
      </c>
      <c r="X106" s="4">
        <v>2902</v>
      </c>
      <c r="Y106" s="4">
        <v>1189</v>
      </c>
      <c r="Z106" s="4">
        <v>299</v>
      </c>
      <c r="AA106" s="4">
        <v>229.25</v>
      </c>
      <c r="AB106" s="4">
        <v>7028.3150632751476</v>
      </c>
      <c r="AC106" s="4">
        <v>455.31394511765961</v>
      </c>
      <c r="AD106" s="4">
        <v>0.17652238761015471</v>
      </c>
      <c r="AE106" s="4">
        <v>26.613151932117468</v>
      </c>
    </row>
    <row r="107" spans="2:31">
      <c r="B107" s="1">
        <v>42429</v>
      </c>
      <c r="L107" s="15"/>
      <c r="R107" s="4">
        <v>2274</v>
      </c>
      <c r="S107" s="4">
        <v>7290</v>
      </c>
      <c r="T107" s="4">
        <v>14939.2</v>
      </c>
      <c r="U107" s="4">
        <v>3382</v>
      </c>
      <c r="V107" s="4">
        <v>1518</v>
      </c>
      <c r="W107" s="4">
        <v>1492</v>
      </c>
      <c r="X107" s="4">
        <v>2904</v>
      </c>
      <c r="Y107" s="4">
        <v>1208</v>
      </c>
      <c r="Z107" s="4">
        <v>298</v>
      </c>
      <c r="AA107" s="4">
        <v>228</v>
      </c>
      <c r="AB107" s="4">
        <v>8157.2848720487918</v>
      </c>
      <c r="AC107" s="4">
        <v>435.55187778285989</v>
      </c>
      <c r="AD107" s="4">
        <v>0.18852075381528172</v>
      </c>
      <c r="AE107" s="4">
        <v>16.906651636115619</v>
      </c>
    </row>
    <row r="108" spans="2:31">
      <c r="B108" s="1">
        <v>42460</v>
      </c>
      <c r="L108" s="15"/>
      <c r="R108" s="4">
        <v>2320</v>
      </c>
      <c r="S108" s="4">
        <v>7296</v>
      </c>
      <c r="T108" s="4">
        <v>15040.8</v>
      </c>
      <c r="U108" s="4">
        <v>3424</v>
      </c>
      <c r="V108" s="4">
        <v>1516</v>
      </c>
      <c r="W108" s="4">
        <v>1492</v>
      </c>
      <c r="X108" s="4">
        <v>2929</v>
      </c>
      <c r="Y108" s="4">
        <v>1223</v>
      </c>
      <c r="Z108" s="4">
        <v>299</v>
      </c>
      <c r="AA108" s="4">
        <v>230.75</v>
      </c>
      <c r="AB108" s="4">
        <v>8955.5048948128297</v>
      </c>
      <c r="AC108" s="4">
        <v>444.58005538861994</v>
      </c>
      <c r="AD108" s="4">
        <v>0.18852075381528172</v>
      </c>
      <c r="AE108" s="4">
        <v>14.137404614349411</v>
      </c>
    </row>
    <row r="109" spans="2:31">
      <c r="B109" s="1">
        <v>42490</v>
      </c>
      <c r="L109" s="15"/>
      <c r="R109" s="4">
        <v>2310</v>
      </c>
      <c r="S109" s="4">
        <v>7231</v>
      </c>
      <c r="T109" s="4">
        <v>15089.4</v>
      </c>
      <c r="U109" s="4">
        <v>3366</v>
      </c>
      <c r="V109" s="4">
        <v>1501</v>
      </c>
      <c r="W109" s="4">
        <v>1455</v>
      </c>
      <c r="X109" s="4">
        <v>2932</v>
      </c>
      <c r="Y109" s="4">
        <v>1230</v>
      </c>
      <c r="Z109" s="4">
        <v>300</v>
      </c>
      <c r="AA109" s="4">
        <v>234.5</v>
      </c>
      <c r="AB109" s="4">
        <v>7239.5978320885097</v>
      </c>
      <c r="AC109" s="4">
        <v>511.38787261559077</v>
      </c>
      <c r="AD109" s="4">
        <v>0.18577393834937259</v>
      </c>
      <c r="AE109" s="4">
        <v>15.623364724846603</v>
      </c>
    </row>
    <row r="110" spans="2:31">
      <c r="B110" s="1">
        <v>42521</v>
      </c>
      <c r="L110" s="15"/>
      <c r="R110" s="4">
        <v>2254</v>
      </c>
      <c r="S110" s="4">
        <v>7324</v>
      </c>
      <c r="T110" s="4">
        <v>15134.8</v>
      </c>
      <c r="U110" s="4">
        <v>3289</v>
      </c>
      <c r="V110" s="4">
        <v>1538</v>
      </c>
      <c r="W110" s="4">
        <v>1586</v>
      </c>
      <c r="X110" s="4">
        <v>2959</v>
      </c>
      <c r="Y110" s="4">
        <v>1210</v>
      </c>
      <c r="Z110" s="4">
        <v>303</v>
      </c>
      <c r="AA110" s="4">
        <v>231.25</v>
      </c>
      <c r="AB110" s="4">
        <v>9143.5763527627787</v>
      </c>
      <c r="AC110" s="4">
        <v>562.7437569717373</v>
      </c>
      <c r="AD110" s="4">
        <v>0.18577393834937259</v>
      </c>
      <c r="AE110" s="4">
        <v>17.818904757464683</v>
      </c>
    </row>
    <row r="111" spans="2:31">
      <c r="B111" s="1">
        <v>42551</v>
      </c>
      <c r="L111" s="15"/>
      <c r="R111" s="4">
        <v>2310</v>
      </c>
      <c r="S111" s="4">
        <v>7377</v>
      </c>
      <c r="T111" s="4">
        <v>15181.4</v>
      </c>
      <c r="U111" s="4">
        <v>3372</v>
      </c>
      <c r="V111" s="4">
        <v>1497</v>
      </c>
      <c r="W111" s="4">
        <v>1666</v>
      </c>
      <c r="X111" s="4">
        <v>2965</v>
      </c>
      <c r="Y111" s="4">
        <v>1208</v>
      </c>
      <c r="Z111" s="4">
        <v>304</v>
      </c>
      <c r="AA111" s="4">
        <v>229</v>
      </c>
      <c r="AB111" s="4">
        <v>8492.6346551797469</v>
      </c>
      <c r="AC111" s="4">
        <v>404.29986505825212</v>
      </c>
      <c r="AD111" s="4">
        <v>0.18640277356533169</v>
      </c>
      <c r="AE111" s="4">
        <v>19.547818849626815</v>
      </c>
    </row>
    <row r="112" spans="2:31">
      <c r="B112" s="1">
        <v>42582</v>
      </c>
      <c r="L112" s="15"/>
      <c r="R112" s="4">
        <v>2332</v>
      </c>
      <c r="S112" s="4">
        <v>7520</v>
      </c>
      <c r="T112" s="4">
        <v>15184.6</v>
      </c>
      <c r="U112" s="4">
        <v>3336</v>
      </c>
      <c r="V112" s="4">
        <v>1609</v>
      </c>
      <c r="W112" s="4">
        <v>1715</v>
      </c>
      <c r="X112" s="4">
        <v>2984</v>
      </c>
      <c r="Y112" s="4">
        <v>1227</v>
      </c>
      <c r="Z112" s="4">
        <v>307</v>
      </c>
      <c r="AA112" s="4">
        <v>231.75</v>
      </c>
      <c r="AB112" s="4">
        <v>7872.2307161782592</v>
      </c>
      <c r="AC112" s="4">
        <v>553.99377090212306</v>
      </c>
      <c r="AD112" s="4">
        <v>0.18640277356533169</v>
      </c>
      <c r="AE112" s="4">
        <v>19.322320000246485</v>
      </c>
    </row>
    <row r="113" spans="2:31">
      <c r="B113" s="1">
        <v>42613</v>
      </c>
      <c r="L113" s="15"/>
      <c r="R113" s="4">
        <v>2292</v>
      </c>
      <c r="S113" s="4">
        <v>7422</v>
      </c>
      <c r="T113" s="4">
        <v>15159.9</v>
      </c>
      <c r="U113" s="4">
        <v>3270</v>
      </c>
      <c r="V113" s="4">
        <v>1660</v>
      </c>
      <c r="W113" s="4">
        <v>1703</v>
      </c>
      <c r="X113" s="4">
        <v>3007</v>
      </c>
      <c r="Y113" s="4">
        <v>1214</v>
      </c>
      <c r="Z113" s="4">
        <v>303</v>
      </c>
      <c r="AA113" s="4">
        <v>234.5</v>
      </c>
      <c r="AB113" s="4">
        <v>8353.0542714100611</v>
      </c>
      <c r="AC113" s="4">
        <v>481.34017328471862</v>
      </c>
      <c r="AD113" s="4">
        <v>0.18625881277373935</v>
      </c>
      <c r="AE113" s="4">
        <v>15.052213708187512</v>
      </c>
    </row>
    <row r="114" spans="2:31">
      <c r="B114" s="1">
        <v>42643</v>
      </c>
      <c r="L114" s="15"/>
      <c r="R114" s="4">
        <v>2332</v>
      </c>
      <c r="S114" s="4">
        <v>7520</v>
      </c>
      <c r="T114" s="4">
        <v>15140.7</v>
      </c>
      <c r="U114" s="4">
        <v>3373</v>
      </c>
      <c r="V114" s="4">
        <v>1699</v>
      </c>
      <c r="W114" s="4">
        <v>1747</v>
      </c>
      <c r="X114" s="4">
        <v>3010</v>
      </c>
      <c r="Y114" s="4">
        <v>1220</v>
      </c>
      <c r="Z114" s="4">
        <v>303</v>
      </c>
      <c r="AA114" s="4">
        <v>236.25</v>
      </c>
      <c r="AB114" s="4">
        <v>9307.334176254355</v>
      </c>
      <c r="AC114" s="4">
        <v>497.64089509196236</v>
      </c>
      <c r="AD114" s="4">
        <v>0.18625881277373935</v>
      </c>
      <c r="AE114" s="4">
        <v>23.766736486917278</v>
      </c>
    </row>
    <row r="115" spans="2:31">
      <c r="B115" s="1">
        <v>42674</v>
      </c>
      <c r="L115" s="15"/>
      <c r="R115" s="4">
        <v>2372</v>
      </c>
      <c r="S115" s="4">
        <v>7608</v>
      </c>
      <c r="T115" s="4">
        <v>15079</v>
      </c>
      <c r="U115" s="4">
        <v>3280</v>
      </c>
      <c r="V115" s="4">
        <v>1735</v>
      </c>
      <c r="W115" s="4">
        <v>1816</v>
      </c>
      <c r="X115" s="4">
        <v>3024</v>
      </c>
      <c r="Y115" s="4">
        <v>1210</v>
      </c>
      <c r="Z115" s="4">
        <v>305</v>
      </c>
      <c r="AA115" s="4">
        <v>240</v>
      </c>
      <c r="AB115" s="4">
        <v>8479.6534421585911</v>
      </c>
      <c r="AC115" s="4">
        <v>512.95253173092181</v>
      </c>
      <c r="AD115" s="4">
        <v>0.18629177007159722</v>
      </c>
      <c r="AE115" s="4">
        <v>20.63477703646501</v>
      </c>
    </row>
    <row r="116" spans="2:31">
      <c r="B116" s="1">
        <v>42704</v>
      </c>
      <c r="L116" s="15"/>
      <c r="R116" s="4">
        <v>2328</v>
      </c>
      <c r="S116" s="4">
        <v>7645</v>
      </c>
      <c r="T116" s="4">
        <v>14968.9</v>
      </c>
      <c r="U116" s="4">
        <v>3307</v>
      </c>
      <c r="V116" s="4">
        <v>1722</v>
      </c>
      <c r="W116" s="4">
        <v>1744</v>
      </c>
      <c r="X116" s="4">
        <v>3031</v>
      </c>
      <c r="Y116" s="4">
        <v>1230</v>
      </c>
      <c r="Z116" s="4">
        <v>307</v>
      </c>
      <c r="AA116" s="4">
        <v>243.75</v>
      </c>
      <c r="AB116" s="4">
        <v>8360.3238246122437</v>
      </c>
      <c r="AC116" s="4">
        <v>422.92425671658071</v>
      </c>
      <c r="AD116" s="4">
        <v>0.18629177007159722</v>
      </c>
      <c r="AE116" s="4">
        <v>17.021099188674434</v>
      </c>
    </row>
    <row r="117" spans="2:31">
      <c r="B117" s="1">
        <v>42735</v>
      </c>
      <c r="L117" s="15"/>
      <c r="R117" s="4">
        <v>2321</v>
      </c>
      <c r="S117" s="4">
        <v>7463</v>
      </c>
      <c r="T117" s="4">
        <v>14846.8</v>
      </c>
      <c r="U117" s="4">
        <v>3424</v>
      </c>
      <c r="V117" s="4">
        <v>1730</v>
      </c>
      <c r="W117" s="4">
        <v>1690</v>
      </c>
      <c r="X117" s="4">
        <v>3034</v>
      </c>
      <c r="Y117" s="4">
        <v>1258</v>
      </c>
      <c r="Z117" s="4">
        <v>306</v>
      </c>
      <c r="AA117" s="4">
        <v>245.5</v>
      </c>
      <c r="AB117" s="4">
        <v>8270.8727043979306</v>
      </c>
      <c r="AC117" s="4">
        <v>545.17580978877129</v>
      </c>
      <c r="AD117" s="4">
        <v>0.18628422507639347</v>
      </c>
      <c r="AE117" s="4">
        <v>13.849774573743147</v>
      </c>
    </row>
    <row r="118" spans="2:31">
      <c r="B118" s="1">
        <v>42766</v>
      </c>
      <c r="L118" s="15"/>
      <c r="R118" s="4">
        <v>2289</v>
      </c>
      <c r="S118" s="4">
        <v>7415</v>
      </c>
      <c r="T118" s="4">
        <v>14690.5</v>
      </c>
      <c r="U118" s="4">
        <v>3337</v>
      </c>
      <c r="V118" s="4">
        <v>1577</v>
      </c>
      <c r="W118" s="4">
        <v>1502</v>
      </c>
      <c r="X118" s="4">
        <v>3029</v>
      </c>
      <c r="Y118" s="4">
        <v>1229</v>
      </c>
      <c r="Z118" s="4">
        <v>305</v>
      </c>
      <c r="AA118" s="4">
        <v>247.25</v>
      </c>
      <c r="AB118" s="4">
        <v>7033.1204109088812</v>
      </c>
      <c r="AC118" s="4">
        <v>455.31394511765961</v>
      </c>
      <c r="AD118" s="4">
        <v>0.18628422507639347</v>
      </c>
      <c r="AE118" s="4">
        <v>27.335410865893287</v>
      </c>
    </row>
    <row r="119" spans="2:31">
      <c r="B119" s="1">
        <v>42794</v>
      </c>
      <c r="L119" s="15"/>
      <c r="R119" s="4">
        <v>2327</v>
      </c>
      <c r="S119" s="4">
        <v>7271</v>
      </c>
      <c r="T119" s="4">
        <v>14653.2</v>
      </c>
      <c r="U119" s="4">
        <v>3292</v>
      </c>
      <c r="V119" s="4">
        <v>1508</v>
      </c>
      <c r="W119" s="4">
        <v>1495</v>
      </c>
      <c r="X119" s="4">
        <v>3056</v>
      </c>
      <c r="Y119" s="4">
        <v>1264</v>
      </c>
      <c r="Z119" s="4">
        <v>306</v>
      </c>
      <c r="AA119" s="4">
        <v>249</v>
      </c>
      <c r="AB119" s="4">
        <v>8177.4170450709044</v>
      </c>
      <c r="AC119" s="4">
        <v>435.55187778285989</v>
      </c>
      <c r="AD119" s="4">
        <v>0.18628595237069018</v>
      </c>
      <c r="AE119" s="4">
        <v>16.879773945473438</v>
      </c>
    </row>
    <row r="120" spans="2:31">
      <c r="B120" s="1">
        <v>42825</v>
      </c>
      <c r="L120" s="15"/>
      <c r="R120" s="4">
        <v>2354</v>
      </c>
      <c r="S120" s="4">
        <v>7315</v>
      </c>
      <c r="T120" s="4">
        <v>14677.3</v>
      </c>
      <c r="U120" s="4">
        <v>3356</v>
      </c>
      <c r="V120" s="4">
        <v>1506</v>
      </c>
      <c r="W120" s="4">
        <v>1500</v>
      </c>
      <c r="X120" s="4">
        <v>3069</v>
      </c>
      <c r="Y120" s="4">
        <v>1281</v>
      </c>
      <c r="Z120" s="4">
        <v>307</v>
      </c>
      <c r="AA120" s="4">
        <v>251.75</v>
      </c>
      <c r="AB120" s="4">
        <v>8958.445067515564</v>
      </c>
      <c r="AC120" s="4">
        <v>444.58005538861994</v>
      </c>
      <c r="AD120" s="4">
        <v>0.18628595237069018</v>
      </c>
      <c r="AE120" s="4">
        <v>14.357656734893904</v>
      </c>
    </row>
    <row r="121" spans="2:31">
      <c r="B121" s="1">
        <v>42855</v>
      </c>
      <c r="L121" s="15"/>
      <c r="R121" s="4">
        <v>2332</v>
      </c>
      <c r="S121" s="4">
        <v>7239</v>
      </c>
      <c r="T121" s="4">
        <v>14623.2</v>
      </c>
      <c r="U121" s="4">
        <v>3304</v>
      </c>
      <c r="V121" s="4">
        <v>1495</v>
      </c>
      <c r="W121" s="4">
        <v>1468</v>
      </c>
      <c r="X121" s="4">
        <v>3074</v>
      </c>
      <c r="Y121" s="4">
        <v>1281</v>
      </c>
      <c r="Z121" s="4">
        <v>308</v>
      </c>
      <c r="AA121" s="4">
        <v>252.5</v>
      </c>
      <c r="AB121" s="4">
        <v>7260.9916778160641</v>
      </c>
      <c r="AC121" s="4">
        <v>511.38787261559077</v>
      </c>
      <c r="AD121" s="4">
        <v>0.18628555693696136</v>
      </c>
      <c r="AE121" s="4">
        <v>15.615168400671932</v>
      </c>
    </row>
    <row r="122" spans="2:31">
      <c r="B122" s="1">
        <v>42886</v>
      </c>
      <c r="L122" s="15"/>
      <c r="R122" s="4">
        <v>2279</v>
      </c>
      <c r="S122" s="4">
        <v>7338</v>
      </c>
      <c r="T122" s="4">
        <v>14620.2</v>
      </c>
      <c r="U122" s="4">
        <v>3262</v>
      </c>
      <c r="V122" s="4">
        <v>1535</v>
      </c>
      <c r="W122" s="4">
        <v>1582</v>
      </c>
      <c r="X122" s="4">
        <v>3084</v>
      </c>
      <c r="Y122" s="4">
        <v>1254</v>
      </c>
      <c r="Z122" s="4">
        <v>310</v>
      </c>
      <c r="AA122" s="4">
        <v>253.25</v>
      </c>
      <c r="AB122" s="4">
        <v>9167.251152009685</v>
      </c>
      <c r="AC122" s="4">
        <v>562.7437569717373</v>
      </c>
      <c r="AD122" s="4">
        <v>0.18628555693696136</v>
      </c>
      <c r="AE122" s="4">
        <v>17.886070415562866</v>
      </c>
    </row>
    <row r="123" spans="2:31">
      <c r="B123" s="1">
        <v>42916</v>
      </c>
      <c r="L123" s="15"/>
      <c r="R123" s="4">
        <v>2323</v>
      </c>
      <c r="S123" s="4">
        <v>7399</v>
      </c>
      <c r="T123" s="4">
        <v>14615.7</v>
      </c>
      <c r="U123" s="4">
        <v>3360</v>
      </c>
      <c r="V123" s="4">
        <v>1499</v>
      </c>
      <c r="W123" s="4">
        <v>1664</v>
      </c>
      <c r="X123" s="4">
        <v>3089</v>
      </c>
      <c r="Y123" s="4">
        <v>1240</v>
      </c>
      <c r="Z123" s="4">
        <v>309</v>
      </c>
      <c r="AA123" s="4">
        <v>255</v>
      </c>
      <c r="AB123" s="4">
        <v>8502.5531023362</v>
      </c>
      <c r="AC123" s="4">
        <v>404.29986505825212</v>
      </c>
      <c r="AD123" s="4">
        <v>0.18628564746457682</v>
      </c>
      <c r="AE123" s="4">
        <v>19.545319388982271</v>
      </c>
    </row>
    <row r="124" spans="2:31">
      <c r="B124" s="10">
        <v>42947</v>
      </c>
      <c r="L124" s="15"/>
      <c r="R124" s="4">
        <v>2310</v>
      </c>
      <c r="S124" s="4">
        <v>7529</v>
      </c>
      <c r="T124" s="4">
        <v>14564.6</v>
      </c>
      <c r="U124" s="4">
        <v>3338</v>
      </c>
      <c r="V124" s="4">
        <v>1605</v>
      </c>
      <c r="W124" s="4">
        <v>1717</v>
      </c>
      <c r="X124" s="4">
        <v>3099</v>
      </c>
      <c r="Y124" s="4">
        <v>1251</v>
      </c>
      <c r="Z124" s="4">
        <v>307</v>
      </c>
      <c r="AA124" s="4">
        <v>256.75</v>
      </c>
      <c r="AB124" s="4">
        <v>7881.4688114974588</v>
      </c>
      <c r="AC124" s="4">
        <v>553.99377090212306</v>
      </c>
      <c r="AD124" s="4">
        <v>0.18628564746457682</v>
      </c>
      <c r="AE124" s="4">
        <v>19.342802098746194</v>
      </c>
    </row>
    <row r="125" spans="2:31">
      <c r="B125" s="1">
        <v>42978</v>
      </c>
      <c r="L125" s="15"/>
      <c r="R125" s="4">
        <v>2280</v>
      </c>
      <c r="S125" s="4">
        <v>7435</v>
      </c>
      <c r="T125" s="4">
        <v>14516</v>
      </c>
      <c r="U125" s="4">
        <v>3308</v>
      </c>
      <c r="V125" s="4">
        <v>1651</v>
      </c>
      <c r="W125" s="4">
        <v>1687</v>
      </c>
      <c r="X125" s="4">
        <v>3093</v>
      </c>
      <c r="Y125" s="4">
        <v>1224</v>
      </c>
      <c r="Z125" s="4">
        <v>309</v>
      </c>
      <c r="AA125" s="4">
        <v>257.5</v>
      </c>
      <c r="AB125" s="4">
        <v>8360.2067407365976</v>
      </c>
      <c r="AC125" s="4">
        <v>481.34017328471862</v>
      </c>
      <c r="AD125" s="4">
        <v>0.18628562673986732</v>
      </c>
      <c r="AE125" s="4">
        <v>15.05145150022935</v>
      </c>
    </row>
    <row r="126" spans="2:31">
      <c r="B126" s="10">
        <v>43008</v>
      </c>
      <c r="L126" s="15"/>
      <c r="R126" s="4">
        <v>2316</v>
      </c>
      <c r="S126" s="4">
        <v>7545</v>
      </c>
      <c r="T126" s="4">
        <v>14477.3</v>
      </c>
      <c r="U126" s="4">
        <v>3411</v>
      </c>
      <c r="V126" s="4">
        <v>1691</v>
      </c>
      <c r="W126" s="4">
        <v>1747</v>
      </c>
      <c r="X126" s="4">
        <v>3097</v>
      </c>
      <c r="Y126" s="4">
        <v>1222</v>
      </c>
      <c r="Z126" s="4">
        <v>306</v>
      </c>
      <c r="AA126" s="4">
        <v>258.25</v>
      </c>
      <c r="AB126" s="4">
        <v>9299.9730267050691</v>
      </c>
      <c r="AC126" s="4">
        <v>497.64089509196236</v>
      </c>
      <c r="AD126" s="4">
        <v>0.18628562673986732</v>
      </c>
      <c r="AE126" s="4">
        <v>23.772982481832397</v>
      </c>
    </row>
    <row r="127" spans="2:31">
      <c r="B127" s="1">
        <v>43039</v>
      </c>
      <c r="L127" s="15"/>
      <c r="R127" s="4">
        <v>2336</v>
      </c>
      <c r="S127" s="4">
        <v>7570</v>
      </c>
      <c r="T127" s="4">
        <v>14424.7</v>
      </c>
      <c r="U127" s="4">
        <v>3344</v>
      </c>
      <c r="V127" s="4">
        <v>1729</v>
      </c>
      <c r="W127" s="4">
        <v>1818</v>
      </c>
      <c r="X127" s="4">
        <v>3096</v>
      </c>
      <c r="Y127" s="4">
        <v>1205</v>
      </c>
      <c r="Z127" s="4">
        <v>303</v>
      </c>
      <c r="AA127" s="4">
        <v>258</v>
      </c>
      <c r="AB127" s="4">
        <v>8473.5145151789093</v>
      </c>
      <c r="AC127" s="4">
        <v>512.95253173092181</v>
      </c>
      <c r="AD127" s="4">
        <v>0.18628563148442601</v>
      </c>
      <c r="AE127" s="4">
        <v>20.634544601930482</v>
      </c>
    </row>
    <row r="128" spans="2:31">
      <c r="B128" s="10">
        <v>43069</v>
      </c>
      <c r="L128" s="15"/>
      <c r="R128" s="4">
        <v>2298</v>
      </c>
      <c r="S128" s="4">
        <v>7633</v>
      </c>
      <c r="T128" s="4">
        <v>14341.6</v>
      </c>
      <c r="U128" s="4">
        <v>3392</v>
      </c>
      <c r="V128" s="4">
        <v>1717</v>
      </c>
      <c r="W128" s="4">
        <v>1743</v>
      </c>
      <c r="X128" s="4">
        <v>3093</v>
      </c>
      <c r="Y128" s="4">
        <v>1218</v>
      </c>
      <c r="Z128" s="4">
        <v>305</v>
      </c>
      <c r="AA128" s="4">
        <v>258.75</v>
      </c>
      <c r="AB128" s="4">
        <v>8362.0835704414676</v>
      </c>
      <c r="AC128" s="4">
        <v>422.92425671658071</v>
      </c>
      <c r="AD128" s="4">
        <v>0.18628563148442601</v>
      </c>
      <c r="AE128" s="4">
        <v>17.023003898413048</v>
      </c>
    </row>
    <row r="129" spans="2:31">
      <c r="B129" s="1">
        <v>43100</v>
      </c>
      <c r="L129" s="15"/>
      <c r="R129" s="4">
        <v>2288</v>
      </c>
      <c r="S129" s="4">
        <v>7446</v>
      </c>
      <c r="T129" s="4">
        <v>14237.9</v>
      </c>
      <c r="U129" s="4">
        <v>3497</v>
      </c>
      <c r="V129" s="4">
        <v>1725</v>
      </c>
      <c r="W129" s="4">
        <v>1690</v>
      </c>
      <c r="X129" s="4">
        <v>3092</v>
      </c>
      <c r="Y129" s="4">
        <v>1242</v>
      </c>
      <c r="Z129" s="4">
        <v>305</v>
      </c>
      <c r="AA129" s="4">
        <v>260.5</v>
      </c>
      <c r="AB129" s="4">
        <v>8259.2295732683106</v>
      </c>
      <c r="AC129" s="4">
        <v>545.17580978877129</v>
      </c>
      <c r="AD129" s="4">
        <v>0.18628563039824253</v>
      </c>
      <c r="AE129" s="4">
        <v>13.849703693070408</v>
      </c>
    </row>
    <row r="130" spans="2:31">
      <c r="B130" s="10">
        <v>43131</v>
      </c>
      <c r="L130" s="15"/>
      <c r="R130" s="4">
        <v>2262</v>
      </c>
      <c r="S130" s="4">
        <v>7401</v>
      </c>
      <c r="T130" s="4">
        <v>14108.1</v>
      </c>
      <c r="U130" s="4">
        <v>3419</v>
      </c>
      <c r="V130" s="4">
        <v>1573</v>
      </c>
      <c r="W130" s="4">
        <v>1487</v>
      </c>
      <c r="X130" s="4">
        <v>3081</v>
      </c>
      <c r="Y130" s="4">
        <v>1211</v>
      </c>
      <c r="Z130" s="4">
        <v>305</v>
      </c>
      <c r="AA130" s="4">
        <v>260.25</v>
      </c>
      <c r="AB130" s="4">
        <v>7021.7230385102775</v>
      </c>
      <c r="AC130" s="4">
        <v>455.31394511765961</v>
      </c>
      <c r="AD130" s="4">
        <v>0.18628563039824253</v>
      </c>
      <c r="AE130" s="4">
        <v>27.335991705173125</v>
      </c>
    </row>
    <row r="131" spans="2:31">
      <c r="B131" s="1">
        <v>43159</v>
      </c>
      <c r="L131" s="15"/>
      <c r="R131" s="4">
        <v>2304</v>
      </c>
      <c r="S131" s="4">
        <v>7258</v>
      </c>
      <c r="T131" s="4">
        <v>14116.2</v>
      </c>
      <c r="U131" s="4">
        <v>3381</v>
      </c>
      <c r="V131" s="4">
        <v>1504</v>
      </c>
      <c r="W131" s="4">
        <v>1495</v>
      </c>
      <c r="X131" s="4">
        <v>3089</v>
      </c>
      <c r="Y131" s="4">
        <v>1246</v>
      </c>
      <c r="Z131" s="4">
        <v>305</v>
      </c>
      <c r="AA131" s="4">
        <v>260</v>
      </c>
      <c r="AB131" s="4">
        <v>8163.7540808263302</v>
      </c>
      <c r="AC131" s="4">
        <v>435.55187778285989</v>
      </c>
      <c r="AD131" s="4">
        <v>0.18628563064690518</v>
      </c>
      <c r="AE131" s="4">
        <v>16.879752330485037</v>
      </c>
    </row>
    <row r="132" spans="2:31">
      <c r="B132" s="10">
        <v>43190</v>
      </c>
      <c r="L132" s="15"/>
      <c r="R132" s="4">
        <v>2320</v>
      </c>
      <c r="S132" s="4">
        <v>7300</v>
      </c>
      <c r="T132" s="4">
        <v>14136</v>
      </c>
      <c r="U132" s="4">
        <v>3432</v>
      </c>
      <c r="V132" s="4">
        <v>1503</v>
      </c>
      <c r="W132" s="4">
        <v>1500</v>
      </c>
      <c r="X132" s="4">
        <v>3094</v>
      </c>
      <c r="Y132" s="4">
        <v>1264</v>
      </c>
      <c r="Z132" s="4">
        <v>306</v>
      </c>
      <c r="AA132" s="4">
        <v>260.75</v>
      </c>
      <c r="AB132" s="4">
        <v>8950.5168497390932</v>
      </c>
      <c r="AC132" s="4">
        <v>444.58005538861994</v>
      </c>
      <c r="AD132" s="4">
        <v>0.18628563064690518</v>
      </c>
      <c r="AE132" s="4">
        <v>14.357833861236131</v>
      </c>
    </row>
    <row r="133" spans="2:31">
      <c r="B133" s="1">
        <v>43220</v>
      </c>
      <c r="L133" s="15"/>
      <c r="R133" s="4">
        <v>2304</v>
      </c>
      <c r="S133" s="4">
        <v>7226</v>
      </c>
      <c r="T133" s="4">
        <v>14126</v>
      </c>
      <c r="U133" s="4">
        <v>3364</v>
      </c>
      <c r="V133" s="4">
        <v>1493</v>
      </c>
      <c r="W133" s="4">
        <v>1469</v>
      </c>
      <c r="X133" s="4">
        <v>3094</v>
      </c>
      <c r="Y133" s="4">
        <v>1268</v>
      </c>
      <c r="Z133" s="4">
        <v>306</v>
      </c>
      <c r="AA133" s="4">
        <v>261.5</v>
      </c>
      <c r="AB133" s="4">
        <v>7248.3002451109369</v>
      </c>
      <c r="AC133" s="4">
        <v>511.38787261559077</v>
      </c>
      <c r="AD133" s="4">
        <v>0.18628563058997821</v>
      </c>
      <c r="AE133" s="4">
        <v>15.615161809203403</v>
      </c>
    </row>
    <row r="134" spans="2:31">
      <c r="B134" s="10">
        <v>43251</v>
      </c>
      <c r="L134" s="15"/>
      <c r="R134" s="4">
        <v>2257</v>
      </c>
      <c r="S134" s="4">
        <v>7325</v>
      </c>
      <c r="T134" s="4">
        <v>14158.5</v>
      </c>
      <c r="U134" s="4">
        <v>3311</v>
      </c>
      <c r="V134" s="4">
        <v>1533</v>
      </c>
      <c r="W134" s="4">
        <v>1582</v>
      </c>
      <c r="X134" s="4">
        <v>3095</v>
      </c>
      <c r="Y134" s="4">
        <v>1245</v>
      </c>
      <c r="Z134" s="4">
        <v>305</v>
      </c>
      <c r="AA134" s="4">
        <v>262.25</v>
      </c>
      <c r="AB134" s="4">
        <v>9152.6089563943024</v>
      </c>
      <c r="AC134" s="4">
        <v>562.7437569717373</v>
      </c>
      <c r="AD134" s="4">
        <v>0.18628563058997821</v>
      </c>
      <c r="AE134" s="4">
        <v>17.88612443005913</v>
      </c>
    </row>
    <row r="135" spans="2:31">
      <c r="B135" s="1">
        <v>43281</v>
      </c>
      <c r="L135" s="15"/>
      <c r="R135" s="4">
        <v>2307</v>
      </c>
      <c r="S135" s="4">
        <v>7384</v>
      </c>
      <c r="T135" s="4">
        <v>14182.1</v>
      </c>
      <c r="U135" s="4">
        <v>3393</v>
      </c>
      <c r="V135" s="4">
        <v>1497</v>
      </c>
      <c r="W135" s="4">
        <v>1664</v>
      </c>
      <c r="X135" s="4">
        <v>3098</v>
      </c>
      <c r="Y135" s="4">
        <v>1234</v>
      </c>
      <c r="Z135" s="4">
        <v>306</v>
      </c>
      <c r="AA135" s="4">
        <v>264</v>
      </c>
      <c r="AB135" s="4">
        <v>8493.459803675205</v>
      </c>
      <c r="AC135" s="4">
        <v>404.29986505825212</v>
      </c>
      <c r="AD135" s="4">
        <v>0.18628563060301065</v>
      </c>
      <c r="AE135" s="4">
        <v>19.545317378920711</v>
      </c>
    </row>
    <row r="136" spans="2:31">
      <c r="B136" s="23">
        <v>43282</v>
      </c>
      <c r="L136" s="15"/>
      <c r="R136" s="4">
        <v>2301</v>
      </c>
      <c r="S136" s="4">
        <v>7516</v>
      </c>
      <c r="T136" s="4">
        <v>14173.3</v>
      </c>
      <c r="U136" s="4">
        <v>3357</v>
      </c>
      <c r="V136" s="4">
        <v>1604</v>
      </c>
      <c r="W136" s="4">
        <v>1717</v>
      </c>
      <c r="X136" s="4">
        <v>3101</v>
      </c>
      <c r="Y136" s="4">
        <v>1246</v>
      </c>
      <c r="Z136" s="4">
        <v>308</v>
      </c>
      <c r="AA136" s="4">
        <v>263.75</v>
      </c>
      <c r="AB136" s="4">
        <v>7878.2940763322267</v>
      </c>
      <c r="AC136" s="4">
        <v>553.99377090212306</v>
      </c>
      <c r="AD136" s="4">
        <v>0.18628563060301065</v>
      </c>
      <c r="AE136" s="4">
        <v>19.342818570411392</v>
      </c>
    </row>
    <row r="137" spans="2:31">
      <c r="B137" s="8">
        <v>43313</v>
      </c>
      <c r="L137" s="15"/>
      <c r="R137" s="4">
        <v>2269</v>
      </c>
      <c r="S137" s="4">
        <v>7422</v>
      </c>
      <c r="T137" s="4">
        <v>14142.1</v>
      </c>
      <c r="U137" s="4">
        <v>3313</v>
      </c>
      <c r="V137" s="4">
        <v>1650</v>
      </c>
      <c r="W137" s="4">
        <v>1687</v>
      </c>
      <c r="X137" s="4">
        <v>3093</v>
      </c>
      <c r="Y137" s="4">
        <v>1220</v>
      </c>
      <c r="Z137" s="4">
        <v>306</v>
      </c>
      <c r="AA137" s="4">
        <v>263.5</v>
      </c>
      <c r="AB137" s="4">
        <v>8350.4161343077067</v>
      </c>
      <c r="AC137" s="4">
        <v>481.34017328471862</v>
      </c>
      <c r="AD137" s="4">
        <v>0.18628563060002709</v>
      </c>
      <c r="AE137" s="4">
        <v>15.051450887263139</v>
      </c>
    </row>
    <row r="138" spans="2:31">
      <c r="B138" s="8">
        <v>43344</v>
      </c>
      <c r="L138" s="15"/>
      <c r="R138" s="4">
        <v>2307</v>
      </c>
      <c r="S138" s="4">
        <v>7511</v>
      </c>
      <c r="T138" s="4">
        <v>14123.4</v>
      </c>
      <c r="U138" s="4">
        <v>3400</v>
      </c>
      <c r="V138" s="4">
        <v>1690</v>
      </c>
      <c r="W138" s="4">
        <v>1747</v>
      </c>
      <c r="X138" s="4">
        <v>3097</v>
      </c>
      <c r="Y138" s="4">
        <v>1218</v>
      </c>
      <c r="Z138" s="4">
        <v>305</v>
      </c>
      <c r="AA138" s="4">
        <v>264.25</v>
      </c>
      <c r="AB138" s="4">
        <v>9290.8832679991465</v>
      </c>
      <c r="AC138" s="4">
        <v>497.64089509196236</v>
      </c>
      <c r="AD138" s="4">
        <v>0.18628563060002709</v>
      </c>
      <c r="AE138" s="4">
        <v>23.772987504849791</v>
      </c>
    </row>
    <row r="139" spans="2:31">
      <c r="B139" s="8">
        <v>43374</v>
      </c>
      <c r="L139" s="15"/>
      <c r="R139" s="4">
        <v>2329</v>
      </c>
      <c r="S139" s="4">
        <v>7558</v>
      </c>
      <c r="T139" s="4">
        <v>14089.6</v>
      </c>
      <c r="U139" s="4">
        <v>3322</v>
      </c>
      <c r="V139" s="4">
        <v>1728</v>
      </c>
      <c r="W139" s="4">
        <v>1818</v>
      </c>
      <c r="X139" s="4">
        <v>3096</v>
      </c>
      <c r="Y139" s="4">
        <v>1201</v>
      </c>
      <c r="Z139" s="4">
        <v>307</v>
      </c>
      <c r="AA139" s="4">
        <v>265</v>
      </c>
      <c r="AB139" s="4">
        <v>8471.4960877213562</v>
      </c>
      <c r="AC139" s="4">
        <v>512.95253173092181</v>
      </c>
      <c r="AD139" s="4">
        <v>0.18628563060071013</v>
      </c>
      <c r="AE139" s="4">
        <v>20.634544415007067</v>
      </c>
    </row>
    <row r="140" spans="2:31">
      <c r="B140" s="8">
        <v>43405</v>
      </c>
      <c r="L140" s="15"/>
      <c r="R140" s="4">
        <v>2290</v>
      </c>
      <c r="S140" s="4">
        <v>7620</v>
      </c>
      <c r="T140" s="4">
        <v>14040.7</v>
      </c>
      <c r="U140" s="4">
        <v>3360</v>
      </c>
      <c r="V140" s="4">
        <v>1716</v>
      </c>
      <c r="W140" s="4">
        <v>1743</v>
      </c>
      <c r="X140" s="4">
        <v>3093</v>
      </c>
      <c r="Y140" s="4">
        <v>1214</v>
      </c>
      <c r="Z140" s="4">
        <v>307</v>
      </c>
      <c r="AA140" s="4">
        <v>264.75</v>
      </c>
      <c r="AB140" s="4">
        <v>8355.3674480417503</v>
      </c>
      <c r="AC140" s="4">
        <v>422.92425671658071</v>
      </c>
      <c r="AD140" s="4">
        <v>0.18628563060071013</v>
      </c>
      <c r="AE140" s="4">
        <v>17.023005430177047</v>
      </c>
    </row>
    <row r="141" spans="2:31">
      <c r="B141" s="8">
        <v>43435</v>
      </c>
      <c r="L141" s="15"/>
      <c r="R141" s="4">
        <v>2281</v>
      </c>
      <c r="S141" s="4">
        <v>7434</v>
      </c>
      <c r="T141" s="4">
        <v>13967</v>
      </c>
      <c r="U141" s="4">
        <v>3458</v>
      </c>
      <c r="V141" s="4">
        <v>1724</v>
      </c>
      <c r="W141" s="4">
        <v>1690</v>
      </c>
      <c r="X141" s="4">
        <v>3092</v>
      </c>
      <c r="Y141" s="4">
        <v>1238</v>
      </c>
      <c r="Z141" s="4">
        <v>305</v>
      </c>
      <c r="AA141" s="4">
        <v>265.5</v>
      </c>
      <c r="AB141" s="4">
        <v>8252.9960968698251</v>
      </c>
      <c r="AC141" s="4">
        <v>545.17580978877129</v>
      </c>
      <c r="AD141" s="4">
        <v>0.18628563060055375</v>
      </c>
      <c r="AE141" s="4">
        <v>13.849703636068304</v>
      </c>
    </row>
    <row r="142" spans="2:31">
      <c r="B142" s="8">
        <v>43466</v>
      </c>
      <c r="L142" s="15"/>
      <c r="R142" s="4">
        <v>2258</v>
      </c>
      <c r="S142" s="4">
        <v>7389</v>
      </c>
      <c r="T142" s="4">
        <v>13892.2</v>
      </c>
      <c r="U142" s="4">
        <v>3381</v>
      </c>
      <c r="V142" s="4">
        <v>1572</v>
      </c>
      <c r="W142" s="4">
        <v>1487</v>
      </c>
      <c r="X142" s="4">
        <v>3081</v>
      </c>
      <c r="Y142" s="4">
        <v>1208</v>
      </c>
      <c r="Z142" s="4">
        <v>308</v>
      </c>
      <c r="AA142" s="4">
        <v>267.25</v>
      </c>
      <c r="AB142" s="4">
        <v>7017.5255942456806</v>
      </c>
      <c r="AC142" s="4">
        <v>455.31394511765961</v>
      </c>
      <c r="AD142" s="4">
        <v>0.18628563060055375</v>
      </c>
      <c r="AE142" s="4">
        <v>27.335992172282985</v>
      </c>
    </row>
    <row r="143" spans="2:31">
      <c r="B143" s="8">
        <v>43497</v>
      </c>
      <c r="L143" s="15"/>
      <c r="R143" s="4">
        <v>2299</v>
      </c>
      <c r="S143" s="4">
        <v>7246</v>
      </c>
      <c r="T143" s="4">
        <v>13925</v>
      </c>
      <c r="U143" s="4">
        <v>3346</v>
      </c>
      <c r="V143" s="4">
        <v>1504</v>
      </c>
      <c r="W143" s="4">
        <v>1495</v>
      </c>
      <c r="X143" s="4">
        <v>3089</v>
      </c>
      <c r="Y143" s="4">
        <v>1243</v>
      </c>
      <c r="Z143" s="4">
        <v>308</v>
      </c>
      <c r="AA143" s="4">
        <v>268</v>
      </c>
      <c r="AB143" s="4">
        <v>8159.56041726894</v>
      </c>
      <c r="AC143" s="4">
        <v>435.55187778285989</v>
      </c>
      <c r="AD143" s="4">
        <v>0.18628563060058956</v>
      </c>
      <c r="AE143" s="4">
        <v>16.879752313102305</v>
      </c>
    </row>
    <row r="144" spans="2:31">
      <c r="B144" s="8">
        <v>43525</v>
      </c>
      <c r="L144" s="15"/>
      <c r="R144" s="4">
        <v>2317</v>
      </c>
      <c r="S144" s="4">
        <v>7288</v>
      </c>
      <c r="T144" s="4">
        <v>13976.8</v>
      </c>
      <c r="U144" s="4">
        <v>3405</v>
      </c>
      <c r="V144" s="4">
        <v>1502</v>
      </c>
      <c r="W144" s="4">
        <v>1500</v>
      </c>
      <c r="X144" s="4">
        <v>3094</v>
      </c>
      <c r="Y144" s="4">
        <v>1261</v>
      </c>
      <c r="Z144" s="4">
        <v>307</v>
      </c>
      <c r="AA144" s="4">
        <v>268.75</v>
      </c>
      <c r="AB144" s="4">
        <v>8945.263047708173</v>
      </c>
      <c r="AC144" s="4">
        <v>444.58005538861994</v>
      </c>
      <c r="AD144" s="4">
        <v>0.18628563060058956</v>
      </c>
      <c r="AE144" s="4">
        <v>14.357834003680804</v>
      </c>
    </row>
    <row r="145" spans="2:31">
      <c r="B145" s="8">
        <v>43556</v>
      </c>
      <c r="L145" s="15"/>
      <c r="R145" s="4">
        <v>2302</v>
      </c>
      <c r="S145" s="4">
        <v>7214</v>
      </c>
      <c r="T145" s="4">
        <v>13996.8</v>
      </c>
      <c r="U145" s="4">
        <v>3351</v>
      </c>
      <c r="V145" s="4">
        <v>1492</v>
      </c>
      <c r="W145" s="4">
        <v>1469</v>
      </c>
      <c r="X145" s="4">
        <v>3094</v>
      </c>
      <c r="Y145" s="4">
        <v>1265</v>
      </c>
      <c r="Z145" s="4">
        <v>308</v>
      </c>
      <c r="AA145" s="4">
        <v>270.5</v>
      </c>
      <c r="AB145" s="4">
        <v>7246.2594053736912</v>
      </c>
      <c r="AC145" s="4">
        <v>511.38787261559077</v>
      </c>
      <c r="AD145" s="4">
        <v>0.18628563060058137</v>
      </c>
      <c r="AE145" s="4">
        <v>15.615161803902557</v>
      </c>
    </row>
    <row r="146" spans="2:31">
      <c r="B146" s="8">
        <v>43586</v>
      </c>
      <c r="L146" s="15"/>
      <c r="R146" s="4">
        <v>2255</v>
      </c>
      <c r="S146" s="4">
        <v>7313</v>
      </c>
      <c r="T146" s="4">
        <v>14057.2</v>
      </c>
      <c r="U146" s="4">
        <v>3309</v>
      </c>
      <c r="V146" s="4">
        <v>1532</v>
      </c>
      <c r="W146" s="4">
        <v>1582</v>
      </c>
      <c r="X146" s="4">
        <v>3095</v>
      </c>
      <c r="Y146" s="4">
        <v>1242</v>
      </c>
      <c r="Z146" s="4">
        <v>307</v>
      </c>
      <c r="AA146" s="4">
        <v>271.25</v>
      </c>
      <c r="AB146" s="4">
        <v>9152.4338173071883</v>
      </c>
      <c r="AC146" s="4">
        <v>562.7437569717373</v>
      </c>
      <c r="AD146" s="4">
        <v>0.18628563060058137</v>
      </c>
      <c r="AE146" s="4">
        <v>17.886124473497485</v>
      </c>
    </row>
    <row r="147" spans="2:31">
      <c r="B147" s="8">
        <v>43617</v>
      </c>
      <c r="L147" s="15"/>
      <c r="R147" s="4">
        <v>2306</v>
      </c>
      <c r="S147" s="4">
        <v>7373</v>
      </c>
      <c r="T147" s="4">
        <v>14112.3</v>
      </c>
      <c r="U147" s="4">
        <v>3402</v>
      </c>
      <c r="V147" s="4">
        <v>1497</v>
      </c>
      <c r="W147" s="4">
        <v>1664</v>
      </c>
      <c r="X147" s="4">
        <v>3098</v>
      </c>
      <c r="Y147" s="4">
        <v>1232</v>
      </c>
      <c r="Z147" s="4">
        <v>311</v>
      </c>
      <c r="AA147" s="4">
        <v>273</v>
      </c>
      <c r="AB147" s="4">
        <v>8491.7775109193371</v>
      </c>
      <c r="AC147" s="4">
        <v>404.29986505825212</v>
      </c>
      <c r="AD147" s="4">
        <v>0.18628563060058326</v>
      </c>
      <c r="AE147" s="4">
        <v>19.545317377304222</v>
      </c>
    </row>
    <row r="148" spans="2:31">
      <c r="B148" s="8">
        <v>43647</v>
      </c>
      <c r="L148" s="15"/>
      <c r="R148" s="4">
        <v>2301</v>
      </c>
      <c r="S148" s="4">
        <v>7504</v>
      </c>
      <c r="T148" s="4">
        <v>14127.7</v>
      </c>
      <c r="U148" s="4">
        <v>3377</v>
      </c>
      <c r="V148" s="4">
        <v>1603</v>
      </c>
      <c r="W148" s="4">
        <v>1717</v>
      </c>
      <c r="X148" s="4">
        <v>3101</v>
      </c>
      <c r="Y148" s="4">
        <v>1244</v>
      </c>
      <c r="Z148" s="4">
        <v>311</v>
      </c>
      <c r="AA148" s="4">
        <v>275.75</v>
      </c>
      <c r="AB148" s="4">
        <v>7875.1037219127356</v>
      </c>
      <c r="AC148" s="4">
        <v>553.99377090212306</v>
      </c>
      <c r="AD148" s="4">
        <v>0.18628563060058326</v>
      </c>
      <c r="AE148" s="4">
        <v>19.342818583657873</v>
      </c>
    </row>
    <row r="149" spans="2:31">
      <c r="B149" s="8">
        <v>43678</v>
      </c>
      <c r="L149" s="15"/>
      <c r="R149" s="4">
        <v>2269</v>
      </c>
      <c r="S149" s="4">
        <v>7411</v>
      </c>
      <c r="T149" s="4">
        <v>14120.8</v>
      </c>
      <c r="U149" s="4">
        <v>3340</v>
      </c>
      <c r="V149" s="4">
        <v>1650</v>
      </c>
      <c r="W149" s="4">
        <v>1687</v>
      </c>
      <c r="X149" s="4">
        <v>3093</v>
      </c>
      <c r="Y149" s="4">
        <v>1218</v>
      </c>
      <c r="Z149" s="4">
        <v>311</v>
      </c>
      <c r="AA149" s="4">
        <v>277.5</v>
      </c>
      <c r="AB149" s="4">
        <v>8351.850453114188</v>
      </c>
      <c r="AC149" s="4">
        <v>481.34017328471862</v>
      </c>
      <c r="AD149" s="4">
        <v>0.18628563060058284</v>
      </c>
      <c r="AE149" s="4">
        <v>15.051450886770192</v>
      </c>
    </row>
    <row r="150" spans="2:31">
      <c r="B150" s="8">
        <v>43709</v>
      </c>
      <c r="L150" s="15"/>
      <c r="R150" s="4">
        <v>2307</v>
      </c>
      <c r="S150" s="4">
        <v>7522</v>
      </c>
      <c r="T150" s="4">
        <v>14111.8</v>
      </c>
      <c r="U150" s="4">
        <v>3434</v>
      </c>
      <c r="V150" s="4">
        <v>1689</v>
      </c>
      <c r="W150" s="4">
        <v>1747</v>
      </c>
      <c r="X150" s="4">
        <v>3097</v>
      </c>
      <c r="Y150" s="4">
        <v>1217</v>
      </c>
      <c r="Z150" s="4">
        <v>313</v>
      </c>
      <c r="AA150" s="4">
        <v>279.25</v>
      </c>
      <c r="AB150" s="4">
        <v>9292.4696499912297</v>
      </c>
      <c r="AC150" s="4">
        <v>497.64089509196236</v>
      </c>
      <c r="AD150" s="4">
        <v>0.18628563060058284</v>
      </c>
      <c r="AE150" s="4">
        <v>23.77298750888929</v>
      </c>
    </row>
    <row r="151" spans="2:31">
      <c r="B151" s="8">
        <v>43739</v>
      </c>
      <c r="L151" s="15"/>
      <c r="R151" s="4">
        <v>2329</v>
      </c>
      <c r="S151" s="4">
        <v>7548</v>
      </c>
      <c r="T151" s="4">
        <v>14087.4</v>
      </c>
      <c r="U151" s="4">
        <v>3364</v>
      </c>
      <c r="V151" s="4">
        <v>1728</v>
      </c>
      <c r="W151" s="4">
        <v>1818</v>
      </c>
      <c r="X151" s="4">
        <v>3096</v>
      </c>
      <c r="Y151" s="4">
        <v>1200</v>
      </c>
      <c r="Z151" s="4">
        <v>313</v>
      </c>
      <c r="AA151" s="4">
        <v>280</v>
      </c>
      <c r="AB151" s="4">
        <v>8470.5953329502026</v>
      </c>
      <c r="AC151" s="4">
        <v>512.95253173092181</v>
      </c>
      <c r="AD151" s="4">
        <v>0.18628563060058295</v>
      </c>
      <c r="AE151" s="4">
        <v>20.634544414856745</v>
      </c>
    </row>
    <row r="152" spans="2:31">
      <c r="B152" s="8">
        <v>43770</v>
      </c>
      <c r="L152" s="15"/>
      <c r="R152" s="4">
        <v>2290</v>
      </c>
      <c r="S152" s="4">
        <v>7610</v>
      </c>
      <c r="T152" s="4">
        <v>14046.6</v>
      </c>
      <c r="U152" s="4">
        <v>3409</v>
      </c>
      <c r="V152" s="4">
        <v>1716</v>
      </c>
      <c r="W152" s="4">
        <v>1743</v>
      </c>
      <c r="X152" s="4">
        <v>3093</v>
      </c>
      <c r="Y152" s="4">
        <v>1213</v>
      </c>
      <c r="Z152" s="4">
        <v>315</v>
      </c>
      <c r="AA152" s="4">
        <v>280.75</v>
      </c>
      <c r="AB152" s="4">
        <v>8358.7568874432582</v>
      </c>
      <c r="AC152" s="4">
        <v>422.92425671658071</v>
      </c>
      <c r="AD152" s="4">
        <v>0.18628563060058295</v>
      </c>
      <c r="AE152" s="4">
        <v>17.02300543140889</v>
      </c>
    </row>
    <row r="153" spans="2:31">
      <c r="B153" s="8">
        <v>43800</v>
      </c>
      <c r="L153" s="15"/>
      <c r="R153" s="4">
        <v>2282</v>
      </c>
      <c r="S153" s="4">
        <v>7424</v>
      </c>
      <c r="T153" s="4">
        <v>13968.2</v>
      </c>
      <c r="U153" s="4">
        <v>3511</v>
      </c>
      <c r="V153" s="4">
        <v>1724</v>
      </c>
      <c r="W153" s="4">
        <v>1690</v>
      </c>
      <c r="X153" s="4">
        <v>3092</v>
      </c>
      <c r="Y153" s="4">
        <v>1237</v>
      </c>
      <c r="Z153" s="4">
        <v>318</v>
      </c>
      <c r="AA153" s="4">
        <v>281.5</v>
      </c>
      <c r="AB153" s="4">
        <v>8256.7715663481904</v>
      </c>
      <c r="AC153" s="4">
        <v>545.17580978877129</v>
      </c>
      <c r="AD153" s="4">
        <v>0.18628563060058292</v>
      </c>
      <c r="AE153" s="4">
        <v>13.849703636022463</v>
      </c>
    </row>
    <row r="154" spans="2:31">
      <c r="B154" s="8">
        <v>43831</v>
      </c>
      <c r="L154" s="15"/>
      <c r="R154" s="4">
        <v>2259</v>
      </c>
      <c r="S154" s="4">
        <v>7379</v>
      </c>
      <c r="T154" s="4">
        <v>13892.4</v>
      </c>
      <c r="U154" s="4">
        <v>3437</v>
      </c>
      <c r="V154" s="4">
        <v>1572</v>
      </c>
      <c r="W154" s="4">
        <v>1487</v>
      </c>
      <c r="X154" s="4">
        <v>3081</v>
      </c>
      <c r="Y154" s="4">
        <v>1207</v>
      </c>
      <c r="Z154" s="4">
        <v>316</v>
      </c>
      <c r="AA154" s="4">
        <v>281.25</v>
      </c>
      <c r="AB154" s="4">
        <v>7019.9716466545087</v>
      </c>
      <c r="AC154" s="4">
        <v>455.31394511765961</v>
      </c>
      <c r="AD154" s="4">
        <v>0.18628563060058292</v>
      </c>
      <c r="AE154" s="4">
        <v>27.335992172658635</v>
      </c>
    </row>
    <row r="155" spans="2:31">
      <c r="B155" s="8">
        <v>43862</v>
      </c>
      <c r="L155" s="15"/>
      <c r="R155" s="4">
        <v>2295</v>
      </c>
      <c r="S155" s="4">
        <v>7206</v>
      </c>
      <c r="T155" s="4">
        <v>13922.4</v>
      </c>
      <c r="U155" s="4">
        <v>3393</v>
      </c>
      <c r="V155" s="4">
        <v>1493</v>
      </c>
      <c r="W155" s="4">
        <v>1480</v>
      </c>
      <c r="X155" s="4">
        <v>3081</v>
      </c>
      <c r="Y155" s="4">
        <v>1236</v>
      </c>
      <c r="Z155" s="4">
        <v>316</v>
      </c>
      <c r="AA155" s="4">
        <v>283</v>
      </c>
      <c r="AB155" s="4">
        <v>8163.2597290340964</v>
      </c>
      <c r="AC155" s="4">
        <v>435.55187778285989</v>
      </c>
      <c r="AD155" s="4">
        <v>0.18628563060058292</v>
      </c>
      <c r="AE155" s="4">
        <v>16.879752313088325</v>
      </c>
    </row>
    <row r="156" spans="2:31">
      <c r="B156" s="8">
        <v>43891</v>
      </c>
      <c r="L156" s="15"/>
      <c r="R156" s="4">
        <v>2312</v>
      </c>
      <c r="S156" s="4">
        <v>7246</v>
      </c>
      <c r="T156" s="4">
        <v>13981.6</v>
      </c>
      <c r="U156" s="4">
        <v>3448</v>
      </c>
      <c r="V156" s="4">
        <v>1492</v>
      </c>
      <c r="W156" s="4">
        <v>1487</v>
      </c>
      <c r="X156" s="4">
        <v>3086</v>
      </c>
      <c r="Y156" s="4">
        <v>1255</v>
      </c>
      <c r="Z156" s="4">
        <v>318</v>
      </c>
      <c r="AA156" s="4">
        <v>285.75</v>
      </c>
      <c r="AB156" s="4">
        <v>8949.0543005606578</v>
      </c>
      <c r="AC156" s="4">
        <v>444.58005538861994</v>
      </c>
      <c r="AD156" s="4">
        <v>0.18628563060058292</v>
      </c>
      <c r="AE156" s="4">
        <v>14.357834003795357</v>
      </c>
    </row>
    <row r="157" spans="2:31">
      <c r="B157" s="8">
        <v>43922</v>
      </c>
      <c r="L157" s="15"/>
      <c r="R157" s="4">
        <v>2296</v>
      </c>
      <c r="S157" s="4">
        <v>7174</v>
      </c>
      <c r="T157" s="4">
        <v>14000.9</v>
      </c>
      <c r="U157" s="4">
        <v>3391</v>
      </c>
      <c r="V157" s="4">
        <v>1482</v>
      </c>
      <c r="W157" s="4">
        <v>1458</v>
      </c>
      <c r="X157" s="4">
        <v>3086</v>
      </c>
      <c r="Y157" s="4">
        <v>1260</v>
      </c>
      <c r="Z157" s="4">
        <v>317</v>
      </c>
      <c r="AA157" s="4">
        <v>288.5</v>
      </c>
      <c r="AB157" s="4">
        <v>7248.2358889946827</v>
      </c>
      <c r="AC157" s="4">
        <v>511.38787261559077</v>
      </c>
      <c r="AD157" s="4">
        <v>0.18628563060058292</v>
      </c>
      <c r="AE157" s="4">
        <v>15.615161803898294</v>
      </c>
    </row>
    <row r="158" spans="2:31">
      <c r="B158" s="8">
        <v>43952</v>
      </c>
      <c r="L158" s="15"/>
      <c r="R158" s="4">
        <v>2249</v>
      </c>
      <c r="S158" s="4">
        <v>7272</v>
      </c>
      <c r="T158" s="4">
        <v>14059.7</v>
      </c>
      <c r="U158" s="4">
        <v>3347</v>
      </c>
      <c r="V158" s="4">
        <v>1523</v>
      </c>
      <c r="W158" s="4">
        <v>1573</v>
      </c>
      <c r="X158" s="4">
        <v>3087</v>
      </c>
      <c r="Y158" s="4">
        <v>1238</v>
      </c>
      <c r="Z158" s="4">
        <v>318</v>
      </c>
      <c r="AA158" s="4">
        <v>290.25</v>
      </c>
      <c r="AB158" s="4">
        <v>9154.4787559560882</v>
      </c>
      <c r="AC158" s="4">
        <v>562.7437569717373</v>
      </c>
      <c r="AD158" s="4">
        <v>0.18628563060058292</v>
      </c>
      <c r="AE158" s="4">
        <v>17.886124473532419</v>
      </c>
    </row>
    <row r="159" spans="2:31">
      <c r="B159" s="8">
        <v>43983</v>
      </c>
      <c r="L159" s="15"/>
      <c r="R159" s="4">
        <v>2302</v>
      </c>
      <c r="S159" s="4">
        <v>7334</v>
      </c>
      <c r="T159" s="4">
        <v>14115.3</v>
      </c>
      <c r="U159" s="4">
        <v>3434</v>
      </c>
      <c r="V159" s="4">
        <v>1481</v>
      </c>
      <c r="W159" s="4">
        <v>1650</v>
      </c>
      <c r="X159" s="4">
        <v>3089</v>
      </c>
      <c r="Y159" s="4">
        <v>1229</v>
      </c>
      <c r="Z159" s="4">
        <v>317</v>
      </c>
      <c r="AA159" s="4">
        <v>292</v>
      </c>
      <c r="AB159" s="4">
        <v>8496.179751626194</v>
      </c>
      <c r="AC159" s="4">
        <v>404.29986505825212</v>
      </c>
      <c r="AD159" s="4">
        <v>0.18628563060058292</v>
      </c>
      <c r="AE159" s="4">
        <v>19.545317377302922</v>
      </c>
    </row>
    <row r="160" spans="2:31">
      <c r="B160" s="8">
        <v>44013</v>
      </c>
      <c r="L160" s="15"/>
      <c r="R160" s="4">
        <v>2295</v>
      </c>
      <c r="S160" s="4">
        <v>7464</v>
      </c>
      <c r="T160" s="4">
        <v>14130</v>
      </c>
      <c r="U160" s="4">
        <v>3420</v>
      </c>
      <c r="V160" s="4">
        <v>1598</v>
      </c>
      <c r="W160" s="4">
        <v>1717</v>
      </c>
      <c r="X160" s="4">
        <v>3091</v>
      </c>
      <c r="Y160" s="4">
        <v>1243</v>
      </c>
      <c r="Z160" s="4">
        <v>319</v>
      </c>
      <c r="AA160" s="4">
        <v>290.75</v>
      </c>
      <c r="AB160" s="4">
        <v>7881.6379300157696</v>
      </c>
      <c r="AC160" s="4">
        <v>553.99377090212306</v>
      </c>
      <c r="AD160" s="4">
        <v>0.18628563060058292</v>
      </c>
      <c r="AE160" s="4">
        <v>19.342818583668524</v>
      </c>
    </row>
    <row r="161" spans="2:31">
      <c r="B161" s="8">
        <v>44044</v>
      </c>
      <c r="L161" s="15"/>
      <c r="R161" s="4">
        <v>2263</v>
      </c>
      <c r="S161" s="4">
        <v>7376</v>
      </c>
      <c r="T161" s="4">
        <v>14129.1</v>
      </c>
      <c r="U161" s="4">
        <v>3370</v>
      </c>
      <c r="V161" s="4">
        <v>1650</v>
      </c>
      <c r="W161" s="4">
        <v>1687</v>
      </c>
      <c r="X161" s="4">
        <v>3085</v>
      </c>
      <c r="Y161" s="4">
        <v>1222</v>
      </c>
      <c r="Z161" s="4">
        <v>321</v>
      </c>
      <c r="AA161" s="4">
        <v>289.5</v>
      </c>
      <c r="AB161" s="4">
        <v>8356.7256707207234</v>
      </c>
      <c r="AC161" s="4">
        <v>481.34017328471862</v>
      </c>
      <c r="AD161" s="4">
        <v>0.18628563060058292</v>
      </c>
      <c r="AE161" s="4">
        <v>15.051450886769796</v>
      </c>
    </row>
    <row r="162" spans="2:31">
      <c r="B162" s="8">
        <v>44075</v>
      </c>
      <c r="L162" s="15"/>
      <c r="R162" s="4">
        <v>2303</v>
      </c>
      <c r="S162" s="4">
        <v>7491</v>
      </c>
      <c r="T162" s="4">
        <v>14133</v>
      </c>
      <c r="U162" s="4">
        <v>3449</v>
      </c>
      <c r="V162" s="4">
        <v>1689</v>
      </c>
      <c r="W162" s="4">
        <v>1747</v>
      </c>
      <c r="X162" s="4">
        <v>3088</v>
      </c>
      <c r="Y162" s="4">
        <v>1220</v>
      </c>
      <c r="Z162" s="4">
        <v>321</v>
      </c>
      <c r="AA162" s="4">
        <v>292.25</v>
      </c>
      <c r="AB162" s="4">
        <v>9296.7445816340351</v>
      </c>
      <c r="AC162" s="4">
        <v>497.64089509196236</v>
      </c>
      <c r="AD162" s="4">
        <v>0.18628563060058292</v>
      </c>
      <c r="AE162" s="4">
        <v>23.772987508892538</v>
      </c>
    </row>
    <row r="163" spans="2:31">
      <c r="B163" s="8">
        <v>44105</v>
      </c>
      <c r="L163" s="15"/>
      <c r="R163" s="4">
        <v>2323</v>
      </c>
      <c r="S163" s="4">
        <v>7536</v>
      </c>
      <c r="T163" s="4">
        <v>14120.7</v>
      </c>
      <c r="U163" s="4">
        <v>3389</v>
      </c>
      <c r="V163" s="4">
        <v>1728</v>
      </c>
      <c r="W163" s="4">
        <v>1818</v>
      </c>
      <c r="X163" s="4">
        <v>3087</v>
      </c>
      <c r="Y163" s="4">
        <v>1202</v>
      </c>
      <c r="Z163" s="4">
        <v>321</v>
      </c>
      <c r="AA163" s="4">
        <v>295</v>
      </c>
      <c r="AB163" s="4">
        <v>8474.4988243932676</v>
      </c>
      <c r="AC163" s="4">
        <v>512.95253173092181</v>
      </c>
      <c r="AD163" s="4">
        <v>0.18628563060058292</v>
      </c>
      <c r="AE163" s="4">
        <v>20.634544414856624</v>
      </c>
    </row>
    <row r="164" spans="2:31">
      <c r="B164" s="8">
        <v>44136</v>
      </c>
      <c r="L164" s="15"/>
      <c r="R164" s="4">
        <v>2283</v>
      </c>
      <c r="S164" s="4">
        <v>7601</v>
      </c>
      <c r="T164" s="4">
        <v>14076.7</v>
      </c>
      <c r="U164" s="4">
        <v>3426</v>
      </c>
      <c r="V164" s="4">
        <v>1716</v>
      </c>
      <c r="W164" s="4">
        <v>1743</v>
      </c>
      <c r="X164" s="4">
        <v>3085</v>
      </c>
      <c r="Y164" s="4">
        <v>1214</v>
      </c>
      <c r="Z164" s="4">
        <v>323</v>
      </c>
      <c r="AA164" s="4">
        <v>294.75</v>
      </c>
      <c r="AB164" s="4">
        <v>8358.4172042983428</v>
      </c>
      <c r="AC164" s="4">
        <v>422.92425671658071</v>
      </c>
      <c r="AD164" s="4">
        <v>0.18628563060058292</v>
      </c>
      <c r="AE164" s="4">
        <v>17.023005431409882</v>
      </c>
    </row>
    <row r="165" spans="2:31">
      <c r="B165" s="8">
        <v>44166</v>
      </c>
      <c r="L165" s="15"/>
      <c r="R165" s="4">
        <v>2277</v>
      </c>
      <c r="S165" s="4">
        <v>7416</v>
      </c>
      <c r="T165" s="4">
        <v>13996.2</v>
      </c>
      <c r="U165" s="4">
        <v>3532</v>
      </c>
      <c r="V165" s="4">
        <v>1724</v>
      </c>
      <c r="W165" s="4">
        <v>1690</v>
      </c>
      <c r="X165" s="4">
        <v>3084</v>
      </c>
      <c r="Y165" s="4">
        <v>1238</v>
      </c>
      <c r="Z165" s="4">
        <v>316</v>
      </c>
      <c r="AA165" s="4">
        <v>293.5</v>
      </c>
      <c r="AB165" s="4">
        <v>8255.7787649338643</v>
      </c>
      <c r="AC165" s="4">
        <v>545.17580978877129</v>
      </c>
      <c r="AD165" s="4">
        <v>0.18628563060058292</v>
      </c>
      <c r="AE165" s="4">
        <v>13.849703636022426</v>
      </c>
    </row>
    <row r="166" spans="2:31">
      <c r="B166" s="8">
        <v>44197</v>
      </c>
      <c r="L166" s="15"/>
      <c r="R166" s="4">
        <v>2253</v>
      </c>
      <c r="S166" s="4">
        <v>7370</v>
      </c>
      <c r="T166" s="4">
        <v>13909.6</v>
      </c>
      <c r="U166" s="4">
        <v>3453</v>
      </c>
      <c r="V166" s="4">
        <v>1572</v>
      </c>
      <c r="W166" s="4">
        <v>1487</v>
      </c>
      <c r="X166" s="4">
        <v>3075</v>
      </c>
      <c r="Y166" s="4">
        <v>1207</v>
      </c>
      <c r="Z166" s="4">
        <v>317</v>
      </c>
      <c r="AA166" s="4">
        <v>294.25</v>
      </c>
      <c r="AB166" s="4">
        <v>7020.2430490218558</v>
      </c>
      <c r="AC166" s="4">
        <v>455.31394511765961</v>
      </c>
      <c r="AD166" s="4">
        <v>0.18628563060058292</v>
      </c>
      <c r="AE166" s="4">
        <v>27.335992172658937</v>
      </c>
    </row>
    <row r="167" spans="2:31">
      <c r="B167" s="8">
        <v>44228</v>
      </c>
      <c r="L167" s="15"/>
      <c r="R167" s="4">
        <v>2295</v>
      </c>
      <c r="S167" s="4">
        <v>7228</v>
      </c>
      <c r="T167" s="4">
        <v>13931.1</v>
      </c>
      <c r="U167" s="4">
        <v>3413</v>
      </c>
      <c r="V167" s="4">
        <v>1504</v>
      </c>
      <c r="W167" s="4">
        <v>1495</v>
      </c>
      <c r="X167" s="4">
        <v>3087</v>
      </c>
      <c r="Y167" s="4">
        <v>1242</v>
      </c>
      <c r="Z167" s="4">
        <v>317</v>
      </c>
      <c r="AA167" s="4">
        <v>297</v>
      </c>
      <c r="AB167" s="4">
        <v>8162.8269549933666</v>
      </c>
      <c r="AC167" s="4">
        <v>435.55187778285989</v>
      </c>
      <c r="AD167" s="4">
        <v>0.18628563060058292</v>
      </c>
      <c r="AE167" s="4">
        <v>16.879752313088314</v>
      </c>
    </row>
    <row r="168" spans="2:31">
      <c r="B168" s="8">
        <v>44256</v>
      </c>
      <c r="L168" s="15"/>
      <c r="R168" s="4">
        <v>2317</v>
      </c>
      <c r="S168" s="4">
        <v>7270</v>
      </c>
      <c r="T168" s="4">
        <v>13989.1</v>
      </c>
      <c r="U168" s="4">
        <v>3463</v>
      </c>
      <c r="V168" s="4">
        <v>1502</v>
      </c>
      <c r="W168" s="4">
        <v>1500</v>
      </c>
      <c r="X168" s="4">
        <v>3094</v>
      </c>
      <c r="Y168" s="4">
        <v>1259</v>
      </c>
      <c r="Z168" s="4">
        <v>319</v>
      </c>
      <c r="AA168" s="4">
        <v>298.75</v>
      </c>
      <c r="AB168" s="4">
        <v>8949.2290204923829</v>
      </c>
      <c r="AC168" s="4">
        <v>444.58005538861994</v>
      </c>
      <c r="AD168" s="4">
        <v>0.18628563060058292</v>
      </c>
      <c r="AE168" s="4">
        <v>14.35783400379545</v>
      </c>
    </row>
    <row r="169" spans="2:31">
      <c r="B169" s="8">
        <v>44287</v>
      </c>
      <c r="L169" s="15"/>
      <c r="R169" s="4">
        <v>2303</v>
      </c>
      <c r="S169" s="4">
        <v>7196</v>
      </c>
      <c r="T169" s="4">
        <v>13997.7</v>
      </c>
      <c r="U169" s="4">
        <v>3399</v>
      </c>
      <c r="V169" s="4">
        <v>1492</v>
      </c>
      <c r="W169" s="4">
        <v>1469</v>
      </c>
      <c r="X169" s="4">
        <v>3094</v>
      </c>
      <c r="Y169" s="4">
        <v>1263</v>
      </c>
      <c r="Z169" s="4">
        <v>322</v>
      </c>
      <c r="AA169" s="4">
        <v>301.5</v>
      </c>
      <c r="AB169" s="4">
        <v>7249.9803017548638</v>
      </c>
      <c r="AC169" s="4">
        <v>511.38787261559077</v>
      </c>
      <c r="AD169" s="4">
        <v>0.18628563060058292</v>
      </c>
      <c r="AE169" s="4">
        <v>15.615161803898291</v>
      </c>
    </row>
    <row r="170" spans="2:31">
      <c r="B170" s="8">
        <v>44317</v>
      </c>
      <c r="L170" s="15"/>
      <c r="R170" s="4">
        <v>2255</v>
      </c>
      <c r="S170" s="4">
        <v>7295</v>
      </c>
      <c r="T170" s="4">
        <v>14048.1</v>
      </c>
      <c r="U170" s="4">
        <v>3346</v>
      </c>
      <c r="V170" s="4">
        <v>1532</v>
      </c>
      <c r="W170" s="4">
        <v>1582</v>
      </c>
      <c r="X170" s="4">
        <v>3095</v>
      </c>
      <c r="Y170" s="4">
        <v>1239</v>
      </c>
      <c r="Z170" s="4">
        <v>321</v>
      </c>
      <c r="AA170" s="4">
        <v>305.25</v>
      </c>
      <c r="AB170" s="4">
        <v>9155.8757312193156</v>
      </c>
      <c r="AC170" s="4">
        <v>562.7437569717373</v>
      </c>
      <c r="AD170" s="4">
        <v>0.18628563060058292</v>
      </c>
      <c r="AE170" s="4">
        <v>17.886124473532448</v>
      </c>
    </row>
    <row r="171" spans="2:31">
      <c r="B171" s="8">
        <v>44348</v>
      </c>
      <c r="L171" s="15"/>
      <c r="R171" s="4">
        <v>2306</v>
      </c>
      <c r="S171" s="4">
        <v>7355</v>
      </c>
      <c r="T171" s="4">
        <v>14090.2</v>
      </c>
      <c r="U171" s="4">
        <v>3430</v>
      </c>
      <c r="V171" s="4">
        <v>1497</v>
      </c>
      <c r="W171" s="4">
        <v>1650</v>
      </c>
      <c r="X171" s="4">
        <v>3098</v>
      </c>
      <c r="Y171" s="4">
        <v>1227</v>
      </c>
      <c r="Z171" s="4">
        <v>322</v>
      </c>
      <c r="AA171" s="4">
        <v>308</v>
      </c>
      <c r="AB171" s="4">
        <v>8495.8846486444381</v>
      </c>
      <c r="AC171" s="4">
        <v>404.29986505825212</v>
      </c>
      <c r="AD171" s="4">
        <v>0.18628563060058292</v>
      </c>
      <c r="AE171" s="4">
        <v>19.545317377302922</v>
      </c>
    </row>
    <row r="172" spans="2:31">
      <c r="B172" s="8">
        <v>44378</v>
      </c>
      <c r="L172" s="15"/>
      <c r="R172" s="4">
        <v>2301</v>
      </c>
      <c r="S172" s="4">
        <v>7486</v>
      </c>
      <c r="T172" s="4">
        <v>14087</v>
      </c>
      <c r="U172" s="4">
        <v>3396</v>
      </c>
      <c r="V172" s="4">
        <v>1603</v>
      </c>
      <c r="W172" s="4">
        <v>1717</v>
      </c>
      <c r="X172" s="4">
        <v>3101</v>
      </c>
      <c r="Y172" s="4">
        <v>1239</v>
      </c>
      <c r="Z172" s="4">
        <v>325</v>
      </c>
      <c r="AA172" s="4">
        <v>310.75</v>
      </c>
      <c r="AB172" s="4">
        <v>7879.9149570753925</v>
      </c>
      <c r="AC172" s="4">
        <v>553.99377090212306</v>
      </c>
      <c r="AD172" s="4">
        <v>0.18628563060058292</v>
      </c>
      <c r="AE172" s="4">
        <v>19.342818583668532</v>
      </c>
    </row>
    <row r="173" spans="2:31">
      <c r="B173" s="8">
        <v>44409</v>
      </c>
      <c r="L173" s="15"/>
      <c r="R173" s="4">
        <v>2269</v>
      </c>
      <c r="S173" s="4">
        <v>7394</v>
      </c>
      <c r="T173" s="4">
        <v>14077.6</v>
      </c>
      <c r="U173" s="4">
        <v>3352</v>
      </c>
      <c r="V173" s="4">
        <v>1650</v>
      </c>
      <c r="W173" s="4">
        <v>1687</v>
      </c>
      <c r="X173" s="4">
        <v>3093</v>
      </c>
      <c r="Y173" s="4">
        <v>1214</v>
      </c>
      <c r="Z173" s="4">
        <v>328</v>
      </c>
      <c r="AA173" s="4">
        <v>313.5</v>
      </c>
      <c r="AB173" s="4">
        <v>8355.7199565265782</v>
      </c>
      <c r="AC173" s="4">
        <v>481.34017328471862</v>
      </c>
      <c r="AD173" s="4">
        <v>0.18628563060058292</v>
      </c>
      <c r="AE173" s="4">
        <v>15.051450886769796</v>
      </c>
    </row>
    <row r="174" spans="2:31">
      <c r="B174" s="8">
        <v>44440</v>
      </c>
      <c r="L174" s="15"/>
      <c r="R174" s="4">
        <v>2307</v>
      </c>
      <c r="S174" s="4">
        <v>7506</v>
      </c>
      <c r="T174" s="4">
        <v>14075.8</v>
      </c>
      <c r="U174" s="4">
        <v>3438</v>
      </c>
      <c r="V174" s="4">
        <v>1689</v>
      </c>
      <c r="W174" s="4">
        <v>1747</v>
      </c>
      <c r="X174" s="4">
        <v>3097</v>
      </c>
      <c r="Y174" s="4">
        <v>1214</v>
      </c>
      <c r="Z174" s="4">
        <v>331</v>
      </c>
      <c r="AA174" s="4">
        <v>316.25</v>
      </c>
      <c r="AB174" s="4">
        <v>9296.5812125335888</v>
      </c>
      <c r="AC174" s="4">
        <v>497.64089509196236</v>
      </c>
      <c r="AD174" s="4">
        <v>0.18628563060058292</v>
      </c>
      <c r="AE174" s="4">
        <v>23.772987508892541</v>
      </c>
    </row>
    <row r="175" spans="2:31">
      <c r="B175" s="8">
        <v>44470</v>
      </c>
      <c r="L175" s="15"/>
      <c r="R175" s="4">
        <v>2330</v>
      </c>
      <c r="S175" s="4">
        <v>7532</v>
      </c>
      <c r="T175" s="4">
        <v>14066.8</v>
      </c>
      <c r="U175" s="4">
        <v>3358</v>
      </c>
      <c r="V175" s="4">
        <v>1728</v>
      </c>
      <c r="W175" s="4">
        <v>1818</v>
      </c>
      <c r="X175" s="4">
        <v>3096</v>
      </c>
      <c r="Y175" s="4">
        <v>1198</v>
      </c>
      <c r="Z175" s="4">
        <v>332</v>
      </c>
      <c r="AA175" s="4">
        <v>318</v>
      </c>
      <c r="AB175" s="4">
        <v>8475.6586222292353</v>
      </c>
      <c r="AC175" s="4">
        <v>512.95253173092181</v>
      </c>
      <c r="AD175" s="4">
        <v>0.18628563060058292</v>
      </c>
      <c r="AE175" s="4">
        <v>20.634544414856624</v>
      </c>
    </row>
    <row r="176" spans="2:31">
      <c r="B176" s="8">
        <v>44501</v>
      </c>
      <c r="L176" s="15"/>
      <c r="R176" s="4">
        <v>2290</v>
      </c>
      <c r="S176" s="4">
        <v>7594</v>
      </c>
      <c r="T176" s="4">
        <v>14019.7</v>
      </c>
      <c r="U176" s="4">
        <v>3392</v>
      </c>
      <c r="V176" s="4">
        <v>1716</v>
      </c>
      <c r="W176" s="4">
        <v>1743</v>
      </c>
      <c r="X176" s="4">
        <v>3093</v>
      </c>
      <c r="Y176" s="4">
        <v>1211</v>
      </c>
      <c r="Z176" s="4">
        <v>330</v>
      </c>
      <c r="AA176" s="4">
        <v>319.75</v>
      </c>
      <c r="AB176" s="4">
        <v>8363.0628423784674</v>
      </c>
      <c r="AC176" s="4">
        <v>422.92425671658071</v>
      </c>
      <c r="AD176" s="4">
        <v>0.18628563060058292</v>
      </c>
      <c r="AE176" s="4">
        <v>17.023005431409882</v>
      </c>
    </row>
    <row r="177" spans="2:31">
      <c r="B177" s="8">
        <v>44531</v>
      </c>
      <c r="L177" s="15"/>
      <c r="R177" s="4">
        <v>2282</v>
      </c>
      <c r="S177" s="4">
        <v>7409</v>
      </c>
      <c r="T177" s="4">
        <v>13940</v>
      </c>
      <c r="U177" s="4">
        <v>3487</v>
      </c>
      <c r="V177" s="4">
        <v>1724</v>
      </c>
      <c r="W177" s="4">
        <v>1690</v>
      </c>
      <c r="X177" s="4">
        <v>3092</v>
      </c>
      <c r="Y177" s="4">
        <v>1237</v>
      </c>
      <c r="Z177" s="4">
        <v>330</v>
      </c>
      <c r="AA177" s="4">
        <v>323.5</v>
      </c>
      <c r="AB177" s="4">
        <v>8261.2406228104173</v>
      </c>
      <c r="AC177" s="4">
        <v>545.17580978877129</v>
      </c>
      <c r="AD177" s="4">
        <v>0.18628563060058292</v>
      </c>
      <c r="AE177" s="4">
        <v>13.849703636022426</v>
      </c>
    </row>
    <row r="178" spans="2:31">
      <c r="B178" s="8">
        <v>44562</v>
      </c>
      <c r="L178" s="15"/>
      <c r="R178" s="4">
        <v>2259</v>
      </c>
      <c r="S178" s="4">
        <v>7363</v>
      </c>
      <c r="T178" s="4">
        <v>13848.5</v>
      </c>
      <c r="U178" s="4">
        <v>3407</v>
      </c>
      <c r="V178" s="4">
        <v>1572</v>
      </c>
      <c r="W178" s="4">
        <v>1487</v>
      </c>
      <c r="X178" s="4">
        <v>3081</v>
      </c>
      <c r="Y178" s="4">
        <v>1207</v>
      </c>
      <c r="Z178" s="4">
        <v>333</v>
      </c>
      <c r="AA178" s="4">
        <v>326.25</v>
      </c>
      <c r="AB178" s="4">
        <v>7024.9868166468705</v>
      </c>
      <c r="AC178" s="4">
        <v>455.31394511765961</v>
      </c>
      <c r="AD178" s="4">
        <v>0.18628563060058292</v>
      </c>
      <c r="AE178" s="4">
        <v>27.335992172658937</v>
      </c>
    </row>
    <row r="179" spans="2:31">
      <c r="B179" s="8">
        <v>44593</v>
      </c>
      <c r="L179" s="15"/>
      <c r="R179" s="4">
        <v>2300</v>
      </c>
      <c r="S179" s="4">
        <v>7220</v>
      </c>
      <c r="T179" s="4">
        <v>13867.1</v>
      </c>
      <c r="U179" s="4">
        <v>3367</v>
      </c>
      <c r="V179" s="4">
        <v>1504</v>
      </c>
      <c r="W179" s="4">
        <v>1495</v>
      </c>
      <c r="X179" s="4">
        <v>3089</v>
      </c>
      <c r="Y179" s="4">
        <v>1242</v>
      </c>
      <c r="Z179" s="4">
        <v>335</v>
      </c>
      <c r="AA179" s="4">
        <v>329</v>
      </c>
      <c r="AB179" s="4">
        <v>8168.1907562791257</v>
      </c>
      <c r="AC179" s="4">
        <v>435.55187778285989</v>
      </c>
      <c r="AD179" s="4">
        <v>0.18628563060058292</v>
      </c>
      <c r="AE179" s="4">
        <v>16.879752313088314</v>
      </c>
    </row>
    <row r="180" spans="2:31">
      <c r="B180" s="8">
        <v>44621</v>
      </c>
      <c r="L180" s="15"/>
      <c r="R180" s="4">
        <v>2318</v>
      </c>
      <c r="S180" s="4">
        <v>7263</v>
      </c>
      <c r="T180" s="4">
        <v>13921.6</v>
      </c>
      <c r="U180" s="4">
        <v>3420</v>
      </c>
      <c r="V180" s="4">
        <v>1502</v>
      </c>
      <c r="W180" s="4">
        <v>1500</v>
      </c>
      <c r="X180" s="4">
        <v>3094</v>
      </c>
      <c r="Y180" s="4">
        <v>1261</v>
      </c>
      <c r="Z180" s="4">
        <v>336</v>
      </c>
      <c r="AA180" s="4">
        <v>331.75</v>
      </c>
      <c r="AB180" s="4">
        <v>8954.1145911646781</v>
      </c>
      <c r="AC180" s="4">
        <v>444.58005538861994</v>
      </c>
      <c r="AD180" s="4">
        <v>0.18628563060058292</v>
      </c>
      <c r="AE180" s="4">
        <v>14.35783400379545</v>
      </c>
    </row>
    <row r="181" spans="2:31">
      <c r="B181" s="8">
        <v>44652</v>
      </c>
      <c r="L181" s="15"/>
      <c r="R181" s="4">
        <v>2303</v>
      </c>
      <c r="S181" s="4">
        <v>7189</v>
      </c>
      <c r="T181" s="4">
        <v>13930.2</v>
      </c>
      <c r="U181" s="4">
        <v>3359</v>
      </c>
      <c r="V181" s="4">
        <v>1492</v>
      </c>
      <c r="W181" s="4">
        <v>1469</v>
      </c>
      <c r="X181" s="4">
        <v>3094</v>
      </c>
      <c r="Y181" s="4">
        <v>1265</v>
      </c>
      <c r="Z181" s="4">
        <v>327</v>
      </c>
      <c r="AA181" s="4">
        <v>335.5</v>
      </c>
      <c r="AB181" s="4">
        <v>7253.7391469307158</v>
      </c>
      <c r="AC181" s="4">
        <v>511.38787261559077</v>
      </c>
      <c r="AD181" s="4">
        <v>0.18628563060058292</v>
      </c>
      <c r="AE181" s="4">
        <v>15.615161803898291</v>
      </c>
    </row>
    <row r="182" spans="2:31">
      <c r="B182" s="8">
        <v>44682</v>
      </c>
      <c r="L182" s="15"/>
      <c r="R182" s="4">
        <v>2255</v>
      </c>
      <c r="S182" s="4">
        <v>7288</v>
      </c>
      <c r="T182" s="4">
        <v>13979.7</v>
      </c>
      <c r="U182" s="4">
        <v>3312</v>
      </c>
      <c r="V182" s="4">
        <v>1532</v>
      </c>
      <c r="W182" s="4">
        <v>1582</v>
      </c>
      <c r="X182" s="4">
        <v>3095</v>
      </c>
      <c r="Y182" s="4">
        <v>1242</v>
      </c>
      <c r="Z182" s="4">
        <v>329</v>
      </c>
      <c r="AA182" s="4">
        <v>338.25</v>
      </c>
      <c r="AB182" s="4">
        <v>9159.7271644390603</v>
      </c>
      <c r="AC182" s="4">
        <v>562.7437569717373</v>
      </c>
      <c r="AD182" s="4">
        <v>0.18628563060058292</v>
      </c>
      <c r="AE182" s="4">
        <v>17.886124473532448</v>
      </c>
    </row>
    <row r="183" spans="2:31">
      <c r="B183" s="8">
        <v>44713</v>
      </c>
      <c r="L183" s="15"/>
      <c r="R183" s="4">
        <v>2306</v>
      </c>
      <c r="S183" s="4">
        <v>7348</v>
      </c>
      <c r="T183" s="4">
        <v>14018.5</v>
      </c>
      <c r="U183" s="4">
        <v>3399</v>
      </c>
      <c r="V183" s="4">
        <v>1497</v>
      </c>
      <c r="W183" s="4">
        <v>1650</v>
      </c>
      <c r="X183" s="4">
        <v>3098</v>
      </c>
      <c r="Y183" s="4">
        <v>1231</v>
      </c>
      <c r="Z183" s="4">
        <v>327</v>
      </c>
      <c r="AA183" s="4">
        <v>342</v>
      </c>
      <c r="AB183" s="4">
        <v>8500.0145975867799</v>
      </c>
      <c r="AC183" s="4">
        <v>404.29986505825212</v>
      </c>
      <c r="AD183" s="4">
        <v>0.18628563060058292</v>
      </c>
      <c r="AE183" s="4">
        <v>19.545317377302922</v>
      </c>
    </row>
    <row r="184" spans="2:31">
      <c r="B184" s="8">
        <v>44743</v>
      </c>
      <c r="L184" s="15"/>
      <c r="R184" s="4">
        <v>2301</v>
      </c>
      <c r="S184" s="4">
        <v>7479</v>
      </c>
      <c r="T184" s="4">
        <v>14024.9</v>
      </c>
      <c r="U184" s="4">
        <v>3371</v>
      </c>
      <c r="V184" s="4">
        <v>1603</v>
      </c>
      <c r="W184" s="4">
        <v>1717</v>
      </c>
      <c r="X184" s="4">
        <v>3101</v>
      </c>
      <c r="Y184" s="4">
        <v>1244</v>
      </c>
      <c r="Z184" s="4">
        <v>328</v>
      </c>
      <c r="AA184" s="4">
        <v>341.75</v>
      </c>
      <c r="AB184" s="4">
        <v>7884.0319515266274</v>
      </c>
      <c r="AC184" s="4">
        <v>553.99377090212306</v>
      </c>
      <c r="AD184" s="4">
        <v>0.18628563060058292</v>
      </c>
      <c r="AE184" s="4">
        <v>19.342818583668532</v>
      </c>
    </row>
    <row r="185" spans="2:31">
      <c r="B185" s="8">
        <v>44774</v>
      </c>
      <c r="L185" s="15"/>
      <c r="R185" s="4">
        <v>2269</v>
      </c>
      <c r="S185" s="4">
        <v>7387</v>
      </c>
      <c r="T185" s="4">
        <v>14008.6</v>
      </c>
      <c r="U185" s="4">
        <v>3332</v>
      </c>
      <c r="V185" s="4">
        <v>1650</v>
      </c>
      <c r="W185" s="4">
        <v>1687</v>
      </c>
      <c r="X185" s="4">
        <v>3093</v>
      </c>
      <c r="Y185" s="4">
        <v>1218</v>
      </c>
      <c r="Z185" s="4">
        <v>328</v>
      </c>
      <c r="AA185" s="4">
        <v>340.5</v>
      </c>
      <c r="AB185" s="4">
        <v>8359.3614967682388</v>
      </c>
      <c r="AC185" s="4">
        <v>481.34017328471862</v>
      </c>
      <c r="AD185" s="4">
        <v>0.18628563060058292</v>
      </c>
      <c r="AE185" s="4">
        <v>15.051450886769796</v>
      </c>
    </row>
    <row r="186" spans="2:31">
      <c r="B186" s="8">
        <v>44805</v>
      </c>
      <c r="L186" s="15"/>
      <c r="R186" s="4">
        <v>2307</v>
      </c>
      <c r="S186" s="4">
        <v>7499</v>
      </c>
      <c r="T186" s="4">
        <v>14005.9</v>
      </c>
      <c r="U186" s="4">
        <v>3424</v>
      </c>
      <c r="V186" s="4">
        <v>1689</v>
      </c>
      <c r="W186" s="4">
        <v>1747</v>
      </c>
      <c r="X186" s="4">
        <v>3097</v>
      </c>
      <c r="Y186" s="4">
        <v>1217</v>
      </c>
      <c r="Z186" s="4">
        <v>328</v>
      </c>
      <c r="AA186" s="4">
        <v>341.25</v>
      </c>
      <c r="AB186" s="4">
        <v>9300.2350501526016</v>
      </c>
      <c r="AC186" s="4">
        <v>497.64089509196236</v>
      </c>
      <c r="AD186" s="4">
        <v>0.18628563060058292</v>
      </c>
      <c r="AE186" s="4">
        <v>23.772987508892541</v>
      </c>
    </row>
    <row r="187" spans="2:31">
      <c r="B187" s="8">
        <v>44835</v>
      </c>
      <c r="L187" s="15"/>
      <c r="R187" s="4">
        <v>2330</v>
      </c>
      <c r="S187" s="4">
        <v>7525</v>
      </c>
      <c r="T187" s="4">
        <v>13987.7</v>
      </c>
      <c r="U187" s="4">
        <v>3351</v>
      </c>
      <c r="V187" s="4">
        <v>1728</v>
      </c>
      <c r="W187" s="4">
        <v>1818</v>
      </c>
      <c r="X187" s="4">
        <v>3096</v>
      </c>
      <c r="Y187" s="4">
        <v>1200</v>
      </c>
      <c r="Z187" s="4">
        <v>329</v>
      </c>
      <c r="AA187" s="4">
        <v>342</v>
      </c>
      <c r="AB187" s="4">
        <v>8479.342720029168</v>
      </c>
      <c r="AC187" s="4">
        <v>512.95253173092181</v>
      </c>
      <c r="AD187" s="4">
        <v>0.18628563060058292</v>
      </c>
      <c r="AE187" s="4">
        <v>20.634544414856624</v>
      </c>
    </row>
    <row r="188" spans="2:31">
      <c r="B188" s="8">
        <v>44866</v>
      </c>
      <c r="L188" s="15"/>
      <c r="R188" s="4">
        <v>2290</v>
      </c>
      <c r="S188" s="4">
        <v>7588</v>
      </c>
      <c r="T188" s="4">
        <v>13938.4</v>
      </c>
      <c r="U188" s="4">
        <v>3393</v>
      </c>
      <c r="V188" s="4">
        <v>1716</v>
      </c>
      <c r="W188" s="4">
        <v>1743</v>
      </c>
      <c r="X188" s="4">
        <v>3093</v>
      </c>
      <c r="Y188" s="4">
        <v>1213</v>
      </c>
      <c r="Z188" s="4">
        <v>331</v>
      </c>
      <c r="AA188" s="4">
        <v>342.75</v>
      </c>
      <c r="AB188" s="4">
        <v>8365.4738705661348</v>
      </c>
      <c r="AC188" s="4">
        <v>422.92425671658071</v>
      </c>
      <c r="AD188" s="4">
        <v>0.18628563060058292</v>
      </c>
      <c r="AE188" s="4">
        <v>17.023005431409882</v>
      </c>
    </row>
    <row r="189" spans="2:31">
      <c r="B189" s="8">
        <v>44896</v>
      </c>
      <c r="L189" s="15"/>
      <c r="R189" s="4">
        <v>2282</v>
      </c>
      <c r="S189" s="4">
        <v>7403</v>
      </c>
      <c r="T189" s="4">
        <v>13855.1</v>
      </c>
      <c r="U189" s="4">
        <v>3492</v>
      </c>
      <c r="V189" s="4">
        <v>1724</v>
      </c>
      <c r="W189" s="4">
        <v>1690</v>
      </c>
      <c r="X189" s="4">
        <v>3092</v>
      </c>
      <c r="Y189" s="4">
        <v>1237</v>
      </c>
      <c r="Z189" s="4">
        <v>332</v>
      </c>
      <c r="AA189" s="4">
        <v>345.5</v>
      </c>
      <c r="AB189" s="4">
        <v>8263.5080976110712</v>
      </c>
      <c r="AC189" s="4">
        <v>545.17580978877129</v>
      </c>
      <c r="AD189" s="4">
        <v>0.18628563060058292</v>
      </c>
      <c r="AE189" s="4">
        <v>13.849703636022426</v>
      </c>
    </row>
    <row r="190" spans="2:31">
      <c r="B190" s="8">
        <v>44927</v>
      </c>
      <c r="L190" s="15"/>
      <c r="R190" s="4">
        <v>2259</v>
      </c>
      <c r="S190" s="4">
        <v>7357</v>
      </c>
      <c r="T190" s="4">
        <v>13766.7</v>
      </c>
      <c r="U190" s="4">
        <v>3416</v>
      </c>
      <c r="V190" s="4">
        <v>1572</v>
      </c>
      <c r="W190" s="4">
        <v>1487</v>
      </c>
      <c r="X190" s="4">
        <v>3081</v>
      </c>
      <c r="Y190" s="4">
        <v>1207</v>
      </c>
      <c r="Z190" s="4">
        <v>332</v>
      </c>
      <c r="AA190" s="4">
        <v>347.25</v>
      </c>
      <c r="AB190" s="4">
        <v>7027.5835511617661</v>
      </c>
      <c r="AC190" s="4">
        <v>455.31394511765961</v>
      </c>
      <c r="AD190" s="4">
        <v>0.18628563060058292</v>
      </c>
      <c r="AE190" s="4">
        <v>27.335992172658937</v>
      </c>
    </row>
    <row r="191" spans="2:31">
      <c r="B191" s="8">
        <v>44958</v>
      </c>
      <c r="L191" s="15"/>
      <c r="R191" s="4">
        <v>2300</v>
      </c>
      <c r="S191" s="4">
        <v>7214</v>
      </c>
      <c r="T191" s="4">
        <v>13790.9</v>
      </c>
      <c r="U191" s="4">
        <v>3378</v>
      </c>
      <c r="V191" s="4">
        <v>1504</v>
      </c>
      <c r="W191" s="4">
        <v>1495</v>
      </c>
      <c r="X191" s="4">
        <v>3089</v>
      </c>
      <c r="Y191" s="4">
        <v>1242</v>
      </c>
      <c r="Z191" s="4">
        <v>333</v>
      </c>
      <c r="AA191" s="4">
        <v>349</v>
      </c>
      <c r="AB191" s="4">
        <v>8170.0370944622155</v>
      </c>
      <c r="AC191" s="4">
        <v>435.55187778285989</v>
      </c>
      <c r="AD191" s="4">
        <v>0.18628563060058292</v>
      </c>
      <c r="AE191" s="4">
        <v>16.879752313088314</v>
      </c>
    </row>
    <row r="192" spans="2:31">
      <c r="B192" s="8">
        <v>44986</v>
      </c>
      <c r="L192" s="15"/>
      <c r="R192" s="4">
        <v>2318</v>
      </c>
      <c r="S192" s="4">
        <v>7257</v>
      </c>
      <c r="T192" s="4">
        <v>13845.9</v>
      </c>
      <c r="U192" s="4">
        <v>3432</v>
      </c>
      <c r="V192" s="4">
        <v>1502</v>
      </c>
      <c r="W192" s="4">
        <v>1500</v>
      </c>
      <c r="X192" s="4">
        <v>3094</v>
      </c>
      <c r="Y192" s="4">
        <v>1261</v>
      </c>
      <c r="Z192" s="4">
        <v>333</v>
      </c>
      <c r="AA192" s="4">
        <v>351.75</v>
      </c>
      <c r="AB192" s="4">
        <v>8956.0407502244161</v>
      </c>
      <c r="AC192" s="4">
        <v>444.58005538861994</v>
      </c>
      <c r="AD192" s="4">
        <v>0.18628563060058292</v>
      </c>
      <c r="AE192" s="4">
        <v>14.35783400379545</v>
      </c>
    </row>
    <row r="193" spans="2:31">
      <c r="B193" s="8">
        <v>45017</v>
      </c>
      <c r="L193" s="15"/>
      <c r="R193" s="4">
        <v>2303</v>
      </c>
      <c r="S193" s="4">
        <v>7183</v>
      </c>
      <c r="T193" s="4">
        <v>13854.7</v>
      </c>
      <c r="U193" s="4">
        <v>3372</v>
      </c>
      <c r="V193" s="4">
        <v>1492</v>
      </c>
      <c r="W193" s="4">
        <v>1469</v>
      </c>
      <c r="X193" s="4">
        <v>3094</v>
      </c>
      <c r="Y193" s="4">
        <v>1265</v>
      </c>
      <c r="Z193" s="4">
        <v>336</v>
      </c>
      <c r="AA193" s="4">
        <v>355.5</v>
      </c>
      <c r="AB193" s="4">
        <v>7256.1996079757455</v>
      </c>
      <c r="AC193" s="4">
        <v>511.38787261559077</v>
      </c>
      <c r="AD193" s="4">
        <v>0.18628563060058292</v>
      </c>
      <c r="AE193" s="4">
        <v>15.615161803898291</v>
      </c>
    </row>
    <row r="194" spans="2:31">
      <c r="B194" s="8">
        <v>45047</v>
      </c>
      <c r="L194" s="15"/>
      <c r="R194" s="4">
        <v>2255</v>
      </c>
      <c r="S194" s="4">
        <v>7282</v>
      </c>
      <c r="T194" s="4">
        <v>13904.8</v>
      </c>
      <c r="U194" s="4">
        <v>3323</v>
      </c>
      <c r="V194" s="4">
        <v>1532</v>
      </c>
      <c r="W194" s="4">
        <v>1582</v>
      </c>
      <c r="X194" s="4">
        <v>3095</v>
      </c>
      <c r="Y194" s="4">
        <v>1242</v>
      </c>
      <c r="Z194" s="4">
        <v>337</v>
      </c>
      <c r="AA194" s="4">
        <v>358.25</v>
      </c>
      <c r="AB194" s="4">
        <v>9161.9250481007239</v>
      </c>
      <c r="AC194" s="4">
        <v>562.7437569717373</v>
      </c>
      <c r="AD194" s="4">
        <v>0.18628563060058292</v>
      </c>
      <c r="AE194" s="4">
        <v>17.886124473532448</v>
      </c>
    </row>
    <row r="195" spans="2:31">
      <c r="B195" s="24">
        <v>45078</v>
      </c>
      <c r="L195" s="15"/>
      <c r="R195" s="4">
        <v>2306</v>
      </c>
      <c r="S195" s="4">
        <v>7342</v>
      </c>
      <c r="T195" s="4">
        <v>13952.1</v>
      </c>
      <c r="U195" s="4">
        <v>3410</v>
      </c>
      <c r="V195" s="4">
        <v>1497</v>
      </c>
      <c r="W195" s="4">
        <v>1650</v>
      </c>
      <c r="X195" s="4">
        <v>3098</v>
      </c>
      <c r="Y195" s="4">
        <v>1231</v>
      </c>
      <c r="Z195" s="4">
        <v>339</v>
      </c>
      <c r="AA195" s="4">
        <v>361</v>
      </c>
      <c r="AB195" s="4">
        <v>8502.1583592064671</v>
      </c>
      <c r="AC195" s="4">
        <v>404.29986505825212</v>
      </c>
      <c r="AD195" s="4">
        <v>0.18628563060058292</v>
      </c>
      <c r="AE195" s="4">
        <v>19.545317377302922</v>
      </c>
    </row>
    <row r="196" spans="2:31">
      <c r="B196" s="25">
        <v>45138</v>
      </c>
      <c r="R196" s="4">
        <v>2301</v>
      </c>
      <c r="S196" s="4">
        <v>7474</v>
      </c>
      <c r="T196" s="4">
        <v>13953.1</v>
      </c>
      <c r="U196" s="4">
        <v>3380</v>
      </c>
      <c r="V196" s="4">
        <v>1603</v>
      </c>
      <c r="W196" s="4">
        <v>1717</v>
      </c>
      <c r="X196" s="4">
        <v>3101</v>
      </c>
      <c r="Y196" s="4">
        <v>1244</v>
      </c>
      <c r="Z196" s="4">
        <v>340</v>
      </c>
      <c r="AA196" s="4">
        <v>363.25</v>
      </c>
      <c r="AB196" s="4">
        <v>7886.4127308408533</v>
      </c>
      <c r="AC196" s="4">
        <v>553.99377090212306</v>
      </c>
      <c r="AD196" s="4">
        <v>0.18628563060058292</v>
      </c>
      <c r="AE196" s="4">
        <v>19.342818583668532</v>
      </c>
    </row>
    <row r="197" spans="2:31">
      <c r="B197" s="25">
        <v>45169</v>
      </c>
      <c r="R197" s="4">
        <v>2269</v>
      </c>
      <c r="S197" s="4">
        <v>7381</v>
      </c>
      <c r="T197" s="4">
        <v>13946.1</v>
      </c>
      <c r="U197" s="4">
        <v>3340</v>
      </c>
      <c r="V197" s="4">
        <v>1650</v>
      </c>
      <c r="W197" s="4">
        <v>1687</v>
      </c>
      <c r="X197" s="4">
        <v>3093</v>
      </c>
      <c r="Y197" s="4">
        <v>1218</v>
      </c>
      <c r="Z197" s="4">
        <v>341</v>
      </c>
      <c r="AA197" s="4">
        <v>366.5</v>
      </c>
      <c r="AB197" s="4">
        <v>8361.952922764187</v>
      </c>
      <c r="AC197" s="4">
        <v>481.34017328471862</v>
      </c>
      <c r="AD197" s="4">
        <v>0.18628563060058292</v>
      </c>
      <c r="AE197" s="4">
        <v>15.051450886769796</v>
      </c>
    </row>
    <row r="198" spans="2:31">
      <c r="B198" s="25">
        <v>45199</v>
      </c>
      <c r="R198" s="4">
        <v>2307</v>
      </c>
      <c r="S198" s="4">
        <v>7494</v>
      </c>
      <c r="T198" s="4">
        <v>13930.8</v>
      </c>
      <c r="U198" s="4">
        <v>3430</v>
      </c>
      <c r="V198" s="4">
        <v>1689</v>
      </c>
      <c r="W198" s="4">
        <v>1747</v>
      </c>
      <c r="X198" s="4">
        <v>3097</v>
      </c>
      <c r="Y198" s="4">
        <v>1217</v>
      </c>
      <c r="Z198" s="4">
        <v>342</v>
      </c>
      <c r="AA198" s="4">
        <v>367.75</v>
      </c>
      <c r="AB198" s="4">
        <v>9302.6676360434321</v>
      </c>
      <c r="AC198" s="4">
        <v>497.64089509196236</v>
      </c>
      <c r="AD198" s="4">
        <v>0.18628563060058292</v>
      </c>
      <c r="AE198" s="4">
        <v>23.772987508892541</v>
      </c>
    </row>
    <row r="199" spans="2:31">
      <c r="B199" s="25">
        <v>45230</v>
      </c>
      <c r="R199" s="4">
        <v>2330</v>
      </c>
      <c r="S199" s="4">
        <v>7520</v>
      </c>
      <c r="T199" s="4">
        <v>13913.7</v>
      </c>
      <c r="U199" s="4">
        <v>3354</v>
      </c>
      <c r="V199" s="4">
        <v>1728</v>
      </c>
      <c r="W199" s="4">
        <v>1818</v>
      </c>
      <c r="X199" s="4">
        <v>3096</v>
      </c>
      <c r="Y199" s="4">
        <v>1200</v>
      </c>
      <c r="Z199" s="4">
        <v>343</v>
      </c>
      <c r="AA199" s="4">
        <v>368</v>
      </c>
      <c r="AB199" s="4">
        <v>8481.5403944653808</v>
      </c>
      <c r="AC199" s="4">
        <v>512.95253173092181</v>
      </c>
      <c r="AD199" s="4">
        <v>0.18628563060058292</v>
      </c>
      <c r="AE199" s="4">
        <v>20.634544414856624</v>
      </c>
    </row>
    <row r="200" spans="2:31">
      <c r="B200" s="25">
        <v>45260</v>
      </c>
      <c r="R200" s="4">
        <v>2290</v>
      </c>
      <c r="S200" s="4">
        <v>7582</v>
      </c>
      <c r="T200" s="4">
        <v>13865.8</v>
      </c>
      <c r="U200" s="4">
        <v>3394</v>
      </c>
      <c r="V200" s="4">
        <v>1716</v>
      </c>
      <c r="W200" s="4">
        <v>1743</v>
      </c>
      <c r="X200" s="4">
        <v>3093</v>
      </c>
      <c r="Y200" s="4">
        <v>1213</v>
      </c>
      <c r="Z200" s="4">
        <v>344</v>
      </c>
      <c r="AA200" s="4">
        <v>368.25</v>
      </c>
      <c r="AB200" s="4">
        <v>8368.1198588949301</v>
      </c>
      <c r="AC200" s="4">
        <v>422.92425671658071</v>
      </c>
      <c r="AD200" s="4">
        <v>0.18628563060058292</v>
      </c>
      <c r="AE200" s="4">
        <v>17.023005431409882</v>
      </c>
    </row>
    <row r="201" spans="2:31">
      <c r="B201" s="25">
        <v>45291</v>
      </c>
      <c r="R201" s="4">
        <v>2282</v>
      </c>
      <c r="S201" s="4">
        <v>7398</v>
      </c>
      <c r="T201" s="4">
        <v>13783</v>
      </c>
      <c r="U201" s="4">
        <v>3493</v>
      </c>
      <c r="V201" s="4">
        <v>1724</v>
      </c>
      <c r="W201" s="4">
        <v>1690</v>
      </c>
      <c r="X201" s="4">
        <v>3092</v>
      </c>
      <c r="Y201" s="4">
        <v>1237</v>
      </c>
      <c r="Z201" s="4">
        <v>345</v>
      </c>
      <c r="AA201" s="4">
        <v>369.5</v>
      </c>
      <c r="AB201" s="4">
        <v>8266.0522868802873</v>
      </c>
      <c r="AC201" s="4">
        <v>545.17580978877129</v>
      </c>
      <c r="AD201" s="4">
        <v>0.18628563060058292</v>
      </c>
      <c r="AE201" s="4">
        <v>13.849703636022426</v>
      </c>
    </row>
    <row r="202" spans="2:31">
      <c r="B202" s="25">
        <v>45322</v>
      </c>
      <c r="R202" s="4">
        <v>2259</v>
      </c>
      <c r="S202" s="4">
        <v>7352</v>
      </c>
      <c r="T202" s="4">
        <v>13692.2</v>
      </c>
      <c r="U202" s="4">
        <v>3418</v>
      </c>
      <c r="V202" s="4">
        <v>1572</v>
      </c>
      <c r="W202" s="4">
        <v>1487</v>
      </c>
      <c r="X202" s="4">
        <v>3081</v>
      </c>
      <c r="Y202" s="4">
        <v>1207</v>
      </c>
      <c r="Z202" s="4">
        <v>346</v>
      </c>
      <c r="AA202" s="4">
        <v>369.75</v>
      </c>
      <c r="AB202" s="4">
        <v>7029.8769742955319</v>
      </c>
      <c r="AC202" s="4">
        <v>455.31394511765961</v>
      </c>
      <c r="AD202" s="4">
        <v>0.18628563060058292</v>
      </c>
      <c r="AE202" s="4">
        <v>27.335992172658937</v>
      </c>
    </row>
    <row r="203" spans="2:31">
      <c r="B203" s="25">
        <v>45351</v>
      </c>
      <c r="R203" s="4">
        <v>2295</v>
      </c>
      <c r="S203" s="4">
        <v>7179</v>
      </c>
      <c r="T203" s="4">
        <v>13717.3</v>
      </c>
      <c r="U203" s="4">
        <v>3375</v>
      </c>
      <c r="V203" s="4">
        <v>1493</v>
      </c>
      <c r="W203" s="4">
        <v>1480</v>
      </c>
      <c r="X203" s="4">
        <v>3081</v>
      </c>
      <c r="Y203" s="4">
        <v>1236</v>
      </c>
      <c r="Z203" s="4">
        <v>347</v>
      </c>
      <c r="AA203" s="4">
        <v>370</v>
      </c>
      <c r="AB203" s="4">
        <v>8172.880975161389</v>
      </c>
      <c r="AC203" s="4">
        <v>435.55187778285989</v>
      </c>
      <c r="AD203" s="4">
        <v>0.18628563060058292</v>
      </c>
      <c r="AE203" s="4">
        <v>16.879752313088314</v>
      </c>
    </row>
    <row r="204" spans="2:31">
      <c r="B204" s="25">
        <v>45382</v>
      </c>
      <c r="R204" s="4">
        <v>2312</v>
      </c>
      <c r="S204" s="4">
        <v>7219</v>
      </c>
      <c r="T204" s="4">
        <v>13760.6</v>
      </c>
      <c r="U204" s="4">
        <v>3431</v>
      </c>
      <c r="V204" s="4">
        <v>1492</v>
      </c>
      <c r="W204" s="4">
        <v>1487</v>
      </c>
      <c r="X204" s="4">
        <v>3086</v>
      </c>
      <c r="Y204" s="4">
        <v>1255</v>
      </c>
      <c r="Z204" s="4">
        <v>348</v>
      </c>
      <c r="AA204" s="4">
        <v>370.25</v>
      </c>
      <c r="AB204" s="4">
        <v>8958.908594310662</v>
      </c>
      <c r="AC204" s="4">
        <v>444.58005538861994</v>
      </c>
      <c r="AD204" s="4">
        <v>0.18628563060058292</v>
      </c>
      <c r="AE204" s="4">
        <v>14.35783400379545</v>
      </c>
    </row>
    <row r="205" spans="2:31">
      <c r="B205" s="25">
        <v>45412</v>
      </c>
      <c r="R205" s="4">
        <v>2296</v>
      </c>
      <c r="S205" s="4">
        <v>7148</v>
      </c>
      <c r="T205" s="4">
        <v>13767.9</v>
      </c>
      <c r="U205" s="4">
        <v>3375</v>
      </c>
      <c r="V205" s="4">
        <v>1482</v>
      </c>
      <c r="W205" s="4">
        <v>1459</v>
      </c>
      <c r="X205" s="4">
        <v>3086</v>
      </c>
      <c r="Y205" s="4">
        <v>1260</v>
      </c>
      <c r="Z205" s="4">
        <v>348</v>
      </c>
      <c r="AA205" s="4">
        <v>370.5</v>
      </c>
      <c r="AB205" s="4">
        <v>7258.7998518365439</v>
      </c>
      <c r="AC205" s="4">
        <v>511.38787261559077</v>
      </c>
      <c r="AD205" s="4">
        <v>0.18628563060058292</v>
      </c>
      <c r="AE205" s="4">
        <v>15.615161803898291</v>
      </c>
    </row>
    <row r="206" spans="2:31">
      <c r="B206" s="25">
        <v>45443</v>
      </c>
      <c r="R206" s="4">
        <v>2249</v>
      </c>
      <c r="S206" s="4">
        <v>7246</v>
      </c>
      <c r="T206" s="4">
        <v>13822.8</v>
      </c>
      <c r="U206" s="4">
        <v>3332</v>
      </c>
      <c r="V206" s="4">
        <v>1523</v>
      </c>
      <c r="W206" s="4">
        <v>1573</v>
      </c>
      <c r="X206" s="4">
        <v>3087</v>
      </c>
      <c r="Y206" s="4">
        <v>1237</v>
      </c>
      <c r="Z206" s="4">
        <v>349</v>
      </c>
      <c r="AA206" s="4">
        <v>370.75</v>
      </c>
      <c r="AB206" s="4">
        <v>9164.8352299944108</v>
      </c>
      <c r="AC206" s="4">
        <v>562.7437569717373</v>
      </c>
      <c r="AD206" s="4">
        <v>0.18628563060058292</v>
      </c>
      <c r="AE206" s="4">
        <v>17.886124473532448</v>
      </c>
    </row>
    <row r="207" spans="2:31">
      <c r="B207" s="25">
        <v>45473</v>
      </c>
      <c r="R207" s="4">
        <v>2302</v>
      </c>
      <c r="S207" s="4">
        <v>7308</v>
      </c>
      <c r="T207" s="4">
        <v>13867.1</v>
      </c>
      <c r="U207" s="4">
        <v>3419</v>
      </c>
      <c r="V207" s="4">
        <v>1481</v>
      </c>
      <c r="W207" s="4">
        <v>1650</v>
      </c>
      <c r="X207" s="4">
        <v>3089</v>
      </c>
      <c r="Y207" s="4">
        <v>1228</v>
      </c>
      <c r="Z207" s="4">
        <v>350</v>
      </c>
      <c r="AA207" s="4">
        <v>371</v>
      </c>
      <c r="AB207" s="4">
        <v>8505.1600122648761</v>
      </c>
      <c r="AC207" s="4">
        <v>404.29986505825212</v>
      </c>
      <c r="AD207" s="4">
        <v>0.18628563060058292</v>
      </c>
      <c r="AE207" s="4">
        <v>19.545317377302922</v>
      </c>
    </row>
    <row r="208" spans="2:31">
      <c r="R208" s="4">
        <v>2295</v>
      </c>
      <c r="S208" s="4">
        <v>7439</v>
      </c>
      <c r="T208" s="4">
        <v>13878.7</v>
      </c>
      <c r="U208" s="4">
        <v>3406</v>
      </c>
      <c r="V208" s="4">
        <v>1598</v>
      </c>
      <c r="W208" s="4">
        <v>1717</v>
      </c>
      <c r="X208" s="4">
        <v>3091</v>
      </c>
      <c r="Y208" s="4">
        <v>1243</v>
      </c>
      <c r="Z208" s="4">
        <v>351</v>
      </c>
      <c r="AA208" s="4">
        <v>371.25</v>
      </c>
      <c r="AB208" s="4">
        <v>0</v>
      </c>
      <c r="AC208" s="4">
        <v>553.99377090212306</v>
      </c>
      <c r="AD208" s="4">
        <v>0.18628563060058292</v>
      </c>
      <c r="AE208" s="4">
        <v>19.342818583668532</v>
      </c>
    </row>
    <row r="209" spans="18:31">
      <c r="R209" s="4">
        <v>2263</v>
      </c>
      <c r="S209" s="4">
        <v>7352</v>
      </c>
      <c r="T209" s="4">
        <v>13874</v>
      </c>
      <c r="U209" s="4">
        <v>3356</v>
      </c>
      <c r="V209" s="4">
        <v>1650</v>
      </c>
      <c r="W209" s="4">
        <v>1687</v>
      </c>
      <c r="X209" s="4">
        <v>3085</v>
      </c>
      <c r="Y209" s="4">
        <v>1222</v>
      </c>
      <c r="Z209" s="4">
        <v>352</v>
      </c>
      <c r="AA209" s="4">
        <v>371.5</v>
      </c>
      <c r="AB209" s="4">
        <v>0</v>
      </c>
      <c r="AC209" s="4">
        <v>481.34017328471862</v>
      </c>
      <c r="AD209" s="4">
        <v>0.18628563060058292</v>
      </c>
      <c r="AE209" s="4">
        <v>15.051450886769796</v>
      </c>
    </row>
    <row r="210" spans="18:31">
      <c r="R210" s="4">
        <v>2302</v>
      </c>
      <c r="S210" s="4">
        <v>7467</v>
      </c>
      <c r="T210" s="4">
        <v>13874.1</v>
      </c>
      <c r="U210" s="4">
        <v>3435</v>
      </c>
      <c r="V210" s="4">
        <v>1689</v>
      </c>
      <c r="W210" s="4">
        <v>1747</v>
      </c>
      <c r="X210" s="4">
        <v>3088</v>
      </c>
      <c r="Y210" s="4">
        <v>1220</v>
      </c>
      <c r="Z210" s="4">
        <v>353</v>
      </c>
      <c r="AA210" s="4">
        <v>371.75</v>
      </c>
      <c r="AB210" s="4">
        <v>0</v>
      </c>
      <c r="AC210" s="4">
        <v>497.64089509196236</v>
      </c>
      <c r="AD210" s="4">
        <v>0.18628563060058292</v>
      </c>
      <c r="AE210" s="4">
        <v>23.772987508892541</v>
      </c>
    </row>
    <row r="211" spans="18:31">
      <c r="R211" s="4">
        <v>2323</v>
      </c>
      <c r="S211" s="4">
        <v>7513</v>
      </c>
      <c r="T211" s="4">
        <v>13857.7</v>
      </c>
      <c r="U211" s="4">
        <v>3375</v>
      </c>
      <c r="V211" s="4">
        <v>1728</v>
      </c>
      <c r="W211" s="4">
        <v>1818</v>
      </c>
      <c r="X211" s="4">
        <v>3087</v>
      </c>
      <c r="Y211" s="4">
        <v>1202</v>
      </c>
      <c r="Z211" s="4">
        <v>354</v>
      </c>
      <c r="AA211" s="4">
        <v>372</v>
      </c>
      <c r="AB211" s="4">
        <v>0</v>
      </c>
      <c r="AC211" s="4">
        <v>512.95253173092181</v>
      </c>
      <c r="AD211" s="4">
        <v>0.18628563060058292</v>
      </c>
      <c r="AE211" s="4">
        <v>20.634544414856624</v>
      </c>
    </row>
    <row r="212" spans="18:31">
      <c r="R212" s="4">
        <v>2283</v>
      </c>
      <c r="S212" s="4">
        <v>7578</v>
      </c>
      <c r="T212" s="4">
        <v>13816.3</v>
      </c>
      <c r="U212" s="4">
        <v>3413</v>
      </c>
      <c r="V212" s="4">
        <v>1716</v>
      </c>
      <c r="W212" s="4">
        <v>1743</v>
      </c>
      <c r="X212" s="4">
        <v>3085</v>
      </c>
      <c r="Y212" s="4">
        <v>1214</v>
      </c>
      <c r="Z212" s="4">
        <v>355</v>
      </c>
      <c r="AA212" s="4">
        <v>372.25</v>
      </c>
      <c r="AB212" s="4">
        <v>0</v>
      </c>
      <c r="AC212" s="4">
        <v>422.92425671658071</v>
      </c>
      <c r="AD212" s="4">
        <v>0.18628563060058292</v>
      </c>
      <c r="AE212" s="4">
        <v>17.023005431409882</v>
      </c>
    </row>
    <row r="213" spans="18:31">
      <c r="R213" s="4">
        <v>2277</v>
      </c>
      <c r="S213" s="4">
        <v>7393</v>
      </c>
      <c r="T213" s="4">
        <v>13731</v>
      </c>
      <c r="U213" s="4">
        <v>3516</v>
      </c>
      <c r="V213" s="4">
        <v>1724</v>
      </c>
      <c r="W213" s="4">
        <v>1691</v>
      </c>
      <c r="X213" s="4">
        <v>3084</v>
      </c>
      <c r="Y213" s="4">
        <v>1238</v>
      </c>
      <c r="Z213" s="4">
        <v>356</v>
      </c>
      <c r="AA213" s="4">
        <v>372.5</v>
      </c>
      <c r="AB213" s="4">
        <v>0</v>
      </c>
      <c r="AC213" s="4">
        <v>545.17580978877129</v>
      </c>
      <c r="AD213" s="4">
        <v>0.18628563060058292</v>
      </c>
      <c r="AE213" s="4">
        <v>13.849703636022426</v>
      </c>
    </row>
    <row r="214" spans="18:31">
      <c r="R214" s="4">
        <v>2253</v>
      </c>
      <c r="S214" s="4">
        <v>7348</v>
      </c>
      <c r="T214" s="4">
        <v>13649.2</v>
      </c>
      <c r="U214" s="4">
        <v>3436</v>
      </c>
      <c r="V214" s="4">
        <v>1572</v>
      </c>
      <c r="W214" s="4">
        <v>1487</v>
      </c>
      <c r="X214" s="4">
        <v>3075</v>
      </c>
      <c r="Y214" s="4">
        <v>1207</v>
      </c>
      <c r="Z214" s="4">
        <v>357</v>
      </c>
      <c r="AA214" s="4">
        <v>372.75</v>
      </c>
      <c r="AB214" s="4">
        <v>0</v>
      </c>
      <c r="AC214" s="4">
        <v>455.31394511765961</v>
      </c>
      <c r="AD214" s="4">
        <v>0.18628563060058292</v>
      </c>
      <c r="AE214" s="4">
        <v>27.335992172658937</v>
      </c>
    </row>
    <row r="215" spans="18:31">
      <c r="R215" s="4">
        <v>2295</v>
      </c>
      <c r="S215" s="4">
        <v>7205</v>
      </c>
      <c r="T215" s="4">
        <v>13600.444444444445</v>
      </c>
      <c r="U215" s="4">
        <v>3395</v>
      </c>
      <c r="V215" s="4">
        <v>1504</v>
      </c>
      <c r="W215" s="4">
        <v>1495</v>
      </c>
      <c r="X215" s="4">
        <v>3087</v>
      </c>
      <c r="Y215" s="4">
        <v>1242</v>
      </c>
      <c r="Z215" s="4">
        <v>359</v>
      </c>
      <c r="AA215" s="4">
        <v>373</v>
      </c>
      <c r="AB215" s="4">
        <v>0</v>
      </c>
      <c r="AC215" s="4">
        <v>435.55187778285989</v>
      </c>
      <c r="AD215" s="4">
        <v>0.18628563060058292</v>
      </c>
      <c r="AE215" s="4">
        <v>16.879752313088314</v>
      </c>
    </row>
    <row r="216" spans="18:31">
      <c r="R216" s="4">
        <v>2317</v>
      </c>
      <c r="S216" s="4">
        <v>7248</v>
      </c>
      <c r="T216" s="4">
        <v>13542.625</v>
      </c>
      <c r="U216" s="4">
        <v>3446</v>
      </c>
      <c r="V216" s="4">
        <v>1502</v>
      </c>
      <c r="W216" s="4">
        <v>1500</v>
      </c>
      <c r="X216" s="4">
        <v>3094</v>
      </c>
      <c r="Y216" s="4">
        <v>1259</v>
      </c>
      <c r="Z216" s="4">
        <v>360</v>
      </c>
      <c r="AA216" s="4">
        <v>373.25</v>
      </c>
      <c r="AB216" s="4">
        <v>0</v>
      </c>
      <c r="AC216" s="4">
        <v>444.58005538861994</v>
      </c>
      <c r="AD216" s="4">
        <v>0.18628563060058292</v>
      </c>
      <c r="AE216" s="4">
        <v>14.35783400379545</v>
      </c>
    </row>
    <row r="217" spans="18:31">
      <c r="R217" s="4">
        <v>2303</v>
      </c>
      <c r="S217" s="4">
        <v>7173</v>
      </c>
      <c r="T217" s="4">
        <v>13482</v>
      </c>
      <c r="U217" s="4">
        <v>3383</v>
      </c>
      <c r="V217" s="4">
        <v>1492</v>
      </c>
      <c r="W217" s="4">
        <v>1469</v>
      </c>
      <c r="X217" s="4">
        <v>3094</v>
      </c>
      <c r="Y217" s="4">
        <v>1263</v>
      </c>
      <c r="Z217" s="4">
        <v>361</v>
      </c>
      <c r="AA217" s="4">
        <v>373.5</v>
      </c>
      <c r="AB217" s="4">
        <v>0</v>
      </c>
      <c r="AC217" s="4">
        <v>511.38787261559077</v>
      </c>
      <c r="AD217" s="4">
        <v>0.18628563060058292</v>
      </c>
      <c r="AE217" s="4">
        <v>15.615161803898291</v>
      </c>
    </row>
    <row r="218" spans="18:31">
      <c r="R218" s="4">
        <v>2255</v>
      </c>
      <c r="S218" s="4">
        <v>7273</v>
      </c>
      <c r="T218" s="4">
        <v>13486.5</v>
      </c>
      <c r="U218" s="4">
        <v>3333</v>
      </c>
      <c r="V218" s="4">
        <v>1532</v>
      </c>
      <c r="W218" s="4">
        <v>1582</v>
      </c>
      <c r="X218" s="4">
        <v>3095</v>
      </c>
      <c r="Y218" s="4">
        <v>1239</v>
      </c>
      <c r="Z218" s="4">
        <v>363</v>
      </c>
      <c r="AA218" s="4">
        <v>373.75</v>
      </c>
      <c r="AB218" s="4">
        <v>0</v>
      </c>
      <c r="AC218" s="4">
        <v>562.7437569717373</v>
      </c>
      <c r="AD218" s="4">
        <v>0.18628563060058292</v>
      </c>
      <c r="AE218" s="4">
        <v>17.886124473532448</v>
      </c>
    </row>
    <row r="219" spans="18:31">
      <c r="R219" s="4">
        <v>2306</v>
      </c>
      <c r="S219" s="4">
        <v>7333</v>
      </c>
      <c r="T219" s="4">
        <v>13493.6</v>
      </c>
      <c r="U219" s="4">
        <v>3419</v>
      </c>
      <c r="V219" s="4">
        <v>1485</v>
      </c>
      <c r="W219" s="4">
        <v>1650</v>
      </c>
      <c r="X219" s="4">
        <v>3098</v>
      </c>
      <c r="Y219" s="4">
        <v>1213</v>
      </c>
      <c r="Z219" s="4">
        <v>364</v>
      </c>
      <c r="AA219" s="4">
        <v>374</v>
      </c>
      <c r="AB219" s="4">
        <v>0</v>
      </c>
      <c r="AC219" s="4">
        <v>404.29986505825212</v>
      </c>
      <c r="AD219" s="4">
        <v>0.18628563060058292</v>
      </c>
      <c r="AE219" s="4">
        <v>19.545317377302922</v>
      </c>
    </row>
  </sheetData>
  <pageMargins left="0.7" right="0.7" top="0.75" bottom="0.75" header="0.3" footer="0.3"/>
  <legacyDrawing r:id="rId1"/>
</worksheet>
</file>

<file path=xl/worksheets/sheet47.xml><?xml version="1.0" encoding="utf-8"?>
<worksheet xmlns="http://schemas.openxmlformats.org/spreadsheetml/2006/main" xmlns:r="http://schemas.openxmlformats.org/officeDocument/2006/relationships">
  <sheetPr codeName="Sheet48">
    <pageSetUpPr fitToPage="1"/>
  </sheetPr>
  <dimension ref="A1:V304"/>
  <sheetViews>
    <sheetView showGridLines="0" topLeftCell="A37" workbookViewId="0"/>
  </sheetViews>
  <sheetFormatPr defaultRowHeight="12.75"/>
  <cols>
    <col min="2" max="2" width="7.140625" bestFit="1" customWidth="1"/>
    <col min="3" max="3" width="10" customWidth="1"/>
    <col min="4" max="6" width="11.7109375" customWidth="1"/>
    <col min="7" max="7" width="12" customWidth="1"/>
    <col min="8" max="8" width="15.5703125" bestFit="1" customWidth="1"/>
    <col min="9" max="9" width="1.5703125" bestFit="1" customWidth="1"/>
    <col min="10" max="10" width="10.7109375" customWidth="1"/>
    <col min="11" max="13" width="11.7109375" customWidth="1"/>
    <col min="14" max="14" width="12.28515625" customWidth="1"/>
    <col min="15" max="16" width="15.5703125" customWidth="1"/>
    <col min="19" max="19" width="10.28515625" customWidth="1"/>
    <col min="20" max="20" width="13.42578125" bestFit="1" customWidth="1"/>
    <col min="21" max="21" width="18" bestFit="1" customWidth="1"/>
    <col min="22" max="22" width="17.7109375" bestFit="1" customWidth="1"/>
    <col min="23" max="23" width="14.7109375" bestFit="1" customWidth="1"/>
    <col min="24" max="24" width="10.42578125" bestFit="1" customWidth="1"/>
    <col min="25" max="25" width="10.42578125" customWidth="1"/>
    <col min="26" max="26" width="1.5703125" customWidth="1"/>
    <col min="27" max="27" width="14" customWidth="1"/>
    <col min="28" max="28" width="18.5703125" customWidth="1"/>
    <col min="29" max="29" width="18.85546875" customWidth="1"/>
    <col min="30" max="30" width="15.28515625" customWidth="1"/>
    <col min="31" max="31" width="10.42578125" customWidth="1"/>
  </cols>
  <sheetData>
    <row r="1" spans="1:22">
      <c r="A1" s="41" t="s">
        <v>112</v>
      </c>
    </row>
    <row r="2" spans="1:22" s="73" customFormat="1">
      <c r="B2"/>
      <c r="C2"/>
      <c r="D2"/>
      <c r="E2"/>
      <c r="F2"/>
      <c r="G2"/>
      <c r="H2"/>
      <c r="I2"/>
      <c r="J2" s="159" t="s">
        <v>0</v>
      </c>
      <c r="K2" s="159"/>
      <c r="L2" s="159"/>
      <c r="M2" s="159"/>
      <c r="N2" s="159"/>
      <c r="O2" s="159"/>
      <c r="P2" s="109"/>
      <c r="R2"/>
      <c r="S2"/>
      <c r="T2"/>
      <c r="U2"/>
      <c r="V2"/>
    </row>
    <row r="3" spans="1:22" ht="38.25">
      <c r="A3" s="72" t="s">
        <v>73</v>
      </c>
      <c r="B3" s="88" t="str">
        <f>'Community starts  Stage 1'!B2</f>
        <v>Month</v>
      </c>
      <c r="C3" s="88" t="str">
        <f>'Community starts  Stage 1'!G2</f>
        <v>Home Detention</v>
      </c>
      <c r="D3" s="88" t="str">
        <f>'Community starts  Stage 1'!H2</f>
        <v>Community Detention</v>
      </c>
      <c r="E3" s="88" t="str">
        <f>'Community starts  Stage 1'!I2</f>
        <v>Intensive Supervision</v>
      </c>
      <c r="F3" s="88" t="str">
        <f>'Community starts  Stage 1'!E2</f>
        <v>Community Work</v>
      </c>
      <c r="G3" s="88" t="str">
        <f>'Community starts  Stage 1'!D2</f>
        <v>Supervision</v>
      </c>
      <c r="H3" s="88" t="str">
        <f>'Community starts  Stage 1'!K2</f>
        <v>Total community sentences</v>
      </c>
      <c r="I3" s="88"/>
      <c r="J3" s="88" t="str">
        <f>'Community starts  Stage 1'!Q2</f>
        <v xml:space="preserve">Home Detention </v>
      </c>
      <c r="K3" s="88" t="str">
        <f>'Community starts  Stage 1'!R2</f>
        <v>Community Detention</v>
      </c>
      <c r="L3" s="88" t="str">
        <f>'Community starts  Stage 1'!S2</f>
        <v>Intensive Supervision</v>
      </c>
      <c r="M3" s="88" t="str">
        <f>'Community starts  Stage 1'!O2</f>
        <v>Community Work</v>
      </c>
      <c r="N3" s="88" t="str">
        <f>'Community starts  Stage 1'!N2</f>
        <v>Supervision</v>
      </c>
      <c r="O3" s="88" t="str">
        <f>'Community starts  Stage 1'!U2</f>
        <v xml:space="preserve">Total Community Sentences </v>
      </c>
      <c r="P3" s="110"/>
    </row>
    <row r="4" spans="1:22">
      <c r="B4" s="45">
        <f>'Community starts  Stage 1'!B3</f>
        <v>36707</v>
      </c>
      <c r="C4" s="63"/>
      <c r="D4" s="63"/>
      <c r="E4" s="63"/>
      <c r="F4" s="63"/>
      <c r="G4" s="63">
        <f>'Community starts  Stage 1'!D3</f>
        <v>761</v>
      </c>
      <c r="H4" s="63">
        <f>'Community starts  Stage 1'!K3</f>
        <v>761</v>
      </c>
      <c r="I4" s="63"/>
      <c r="J4" s="63"/>
      <c r="K4" s="63"/>
      <c r="L4" s="63"/>
      <c r="M4" s="63"/>
      <c r="N4" s="63"/>
      <c r="O4" s="63"/>
      <c r="P4" s="108"/>
    </row>
    <row r="5" spans="1:22" ht="15">
      <c r="B5" s="45">
        <f>'Community starts  Stage 1'!B4</f>
        <v>36738</v>
      </c>
      <c r="C5" s="63"/>
      <c r="D5" s="63"/>
      <c r="E5" s="63"/>
      <c r="F5" s="63"/>
      <c r="G5" s="63">
        <f>'Community starts  Stage 1'!D4</f>
        <v>749</v>
      </c>
      <c r="H5" s="63">
        <f>'Community starts  Stage 1'!K4</f>
        <v>750</v>
      </c>
      <c r="I5" s="63"/>
      <c r="J5" s="63"/>
      <c r="K5" s="63"/>
      <c r="L5" s="63"/>
      <c r="M5" s="63"/>
      <c r="N5" s="63"/>
      <c r="O5" s="63"/>
      <c r="P5" s="108"/>
      <c r="R5" s="71" t="s">
        <v>137</v>
      </c>
    </row>
    <row r="6" spans="1:22">
      <c r="A6" s="65"/>
      <c r="B6" s="45">
        <f>'Community starts  Stage 1'!B5</f>
        <v>36769</v>
      </c>
      <c r="C6" s="63"/>
      <c r="D6" s="63"/>
      <c r="E6" s="63"/>
      <c r="F6" s="63"/>
      <c r="G6" s="63">
        <f>'Community starts  Stage 1'!D5</f>
        <v>854</v>
      </c>
      <c r="H6" s="63">
        <f>'Community starts  Stage 1'!K5</f>
        <v>854</v>
      </c>
      <c r="I6" s="63"/>
      <c r="J6" s="63"/>
      <c r="K6" s="63"/>
      <c r="L6" s="63"/>
      <c r="M6" s="63"/>
      <c r="N6" s="63"/>
      <c r="O6" s="63"/>
      <c r="P6" s="108"/>
      <c r="R6" s="41" t="s">
        <v>168</v>
      </c>
    </row>
    <row r="7" spans="1:22">
      <c r="A7" s="65"/>
      <c r="B7" s="45">
        <f>'Community starts  Stage 1'!B6</f>
        <v>36799</v>
      </c>
      <c r="C7" s="63"/>
      <c r="D7" s="63"/>
      <c r="E7" s="63"/>
      <c r="F7" s="63"/>
      <c r="G7" s="63">
        <f>'Community starts  Stage 1'!D6</f>
        <v>718</v>
      </c>
      <c r="H7" s="63">
        <f>'Community starts  Stage 1'!K6</f>
        <v>718</v>
      </c>
      <c r="I7" s="63"/>
      <c r="J7" s="63"/>
      <c r="K7" s="63"/>
      <c r="L7" s="63"/>
      <c r="M7" s="63"/>
      <c r="N7" s="63"/>
      <c r="O7" s="63"/>
      <c r="P7" s="108"/>
    </row>
    <row r="8" spans="1:22">
      <c r="A8" s="65"/>
      <c r="B8" s="45">
        <f>'Community starts  Stage 1'!B7</f>
        <v>36830</v>
      </c>
      <c r="C8" s="63"/>
      <c r="D8" s="63"/>
      <c r="E8" s="63"/>
      <c r="F8" s="63"/>
      <c r="G8" s="63">
        <f>'Community starts  Stage 1'!D7</f>
        <v>788</v>
      </c>
      <c r="H8" s="63">
        <f>'Community starts  Stage 1'!K7</f>
        <v>788</v>
      </c>
      <c r="I8" s="63"/>
      <c r="J8" s="63"/>
      <c r="K8" s="63"/>
      <c r="L8" s="63"/>
      <c r="M8" s="63"/>
      <c r="N8" s="63"/>
      <c r="O8" s="63"/>
      <c r="P8" s="108"/>
    </row>
    <row r="9" spans="1:22">
      <c r="B9" s="45">
        <f>'Community starts  Stage 1'!B8</f>
        <v>36860</v>
      </c>
      <c r="C9" s="63"/>
      <c r="D9" s="63"/>
      <c r="E9" s="63"/>
      <c r="F9" s="63"/>
      <c r="G9" s="63">
        <f>'Community starts  Stage 1'!D8</f>
        <v>793</v>
      </c>
      <c r="H9" s="63">
        <f>'Community starts  Stage 1'!K8</f>
        <v>793</v>
      </c>
      <c r="I9" s="63"/>
      <c r="J9" s="63"/>
      <c r="K9" s="63"/>
      <c r="L9" s="63"/>
      <c r="M9" s="63"/>
      <c r="N9" s="63"/>
      <c r="O9" s="63"/>
      <c r="P9" s="108"/>
      <c r="R9" s="73"/>
      <c r="S9" s="73"/>
      <c r="T9" s="73"/>
      <c r="U9" s="73"/>
      <c r="V9" s="73"/>
    </row>
    <row r="10" spans="1:22">
      <c r="B10" s="45">
        <f>'Community starts  Stage 1'!B9</f>
        <v>36891</v>
      </c>
      <c r="C10" s="63"/>
      <c r="D10" s="63"/>
      <c r="E10" s="63"/>
      <c r="F10" s="63"/>
      <c r="G10" s="63">
        <f>'Community starts  Stage 1'!D9</f>
        <v>610</v>
      </c>
      <c r="H10" s="63">
        <f>'Community starts  Stage 1'!K9</f>
        <v>610</v>
      </c>
      <c r="I10" s="63"/>
      <c r="J10" s="63"/>
      <c r="K10" s="63"/>
      <c r="L10" s="63"/>
      <c r="M10" s="63"/>
      <c r="N10" s="63"/>
      <c r="O10" s="63"/>
      <c r="P10" s="108"/>
    </row>
    <row r="11" spans="1:22">
      <c r="B11" s="45">
        <f>'Community starts  Stage 1'!B10</f>
        <v>36922</v>
      </c>
      <c r="C11" s="63"/>
      <c r="D11" s="63"/>
      <c r="E11" s="63"/>
      <c r="F11" s="63"/>
      <c r="G11" s="63">
        <f>'Community starts  Stage 1'!D10</f>
        <v>535</v>
      </c>
      <c r="H11" s="63">
        <f>'Community starts  Stage 1'!K10</f>
        <v>536</v>
      </c>
      <c r="I11" s="63"/>
      <c r="J11" s="63"/>
      <c r="K11" s="63"/>
      <c r="L11" s="63"/>
      <c r="M11" s="63"/>
      <c r="N11" s="63"/>
      <c r="O11" s="63"/>
      <c r="P11" s="108"/>
    </row>
    <row r="12" spans="1:22">
      <c r="B12" s="45">
        <f>'Community starts  Stage 1'!B11</f>
        <v>36950</v>
      </c>
      <c r="C12" s="63"/>
      <c r="D12" s="63"/>
      <c r="E12" s="63"/>
      <c r="F12" s="63"/>
      <c r="G12" s="63">
        <f>'Community starts  Stage 1'!D11</f>
        <v>685</v>
      </c>
      <c r="H12" s="63">
        <f>'Community starts  Stage 1'!K11</f>
        <v>685</v>
      </c>
      <c r="I12" s="63"/>
      <c r="J12" s="63"/>
      <c r="K12" s="63"/>
      <c r="L12" s="63"/>
      <c r="M12" s="63"/>
      <c r="N12" s="63"/>
      <c r="O12" s="63"/>
      <c r="P12" s="108"/>
    </row>
    <row r="13" spans="1:22">
      <c r="B13" s="45">
        <f>'Community starts  Stage 1'!B12</f>
        <v>36981</v>
      </c>
      <c r="C13" s="63"/>
      <c r="D13" s="63"/>
      <c r="E13" s="63"/>
      <c r="F13" s="63"/>
      <c r="G13" s="63">
        <f>'Community starts  Stage 1'!D12</f>
        <v>751</v>
      </c>
      <c r="H13" s="63">
        <f>'Community starts  Stage 1'!K12</f>
        <v>751</v>
      </c>
      <c r="I13" s="63"/>
      <c r="J13" s="63"/>
      <c r="K13" s="63"/>
      <c r="L13" s="63"/>
      <c r="M13" s="63"/>
      <c r="N13" s="63"/>
      <c r="O13" s="63"/>
      <c r="P13" s="108"/>
    </row>
    <row r="14" spans="1:22">
      <c r="B14" s="45">
        <f>'Community starts  Stage 1'!B13</f>
        <v>37011</v>
      </c>
      <c r="C14" s="63"/>
      <c r="D14" s="63"/>
      <c r="E14" s="63"/>
      <c r="F14" s="63"/>
      <c r="G14" s="63">
        <f>'Community starts  Stage 1'!D13</f>
        <v>549</v>
      </c>
      <c r="H14" s="63">
        <f>'Community starts  Stage 1'!K13</f>
        <v>549</v>
      </c>
      <c r="I14" s="63"/>
      <c r="J14" s="63"/>
      <c r="K14" s="63"/>
      <c r="L14" s="63"/>
      <c r="M14" s="63"/>
      <c r="N14" s="63"/>
      <c r="O14" s="63"/>
      <c r="P14" s="108"/>
    </row>
    <row r="15" spans="1:22">
      <c r="B15" s="45">
        <f>'Community starts  Stage 1'!B14</f>
        <v>37042</v>
      </c>
      <c r="C15" s="63"/>
      <c r="D15" s="63"/>
      <c r="E15" s="63"/>
      <c r="F15" s="63"/>
      <c r="G15" s="63">
        <f>'Community starts  Stage 1'!D14</f>
        <v>782</v>
      </c>
      <c r="H15" s="63">
        <f>'Community starts  Stage 1'!K14</f>
        <v>782</v>
      </c>
      <c r="I15" s="63"/>
      <c r="J15" s="63"/>
      <c r="K15" s="63"/>
      <c r="L15" s="63"/>
      <c r="M15" s="63"/>
      <c r="N15" s="63"/>
      <c r="O15" s="63"/>
      <c r="P15" s="108"/>
    </row>
    <row r="16" spans="1:22">
      <c r="B16" s="45">
        <f>'Community starts  Stage 1'!B15</f>
        <v>37072</v>
      </c>
      <c r="C16" s="63"/>
      <c r="D16" s="63"/>
      <c r="E16" s="63"/>
      <c r="F16" s="63"/>
      <c r="G16" s="63">
        <f>'Community starts  Stage 1'!D15</f>
        <v>619</v>
      </c>
      <c r="H16" s="63">
        <f>'Community starts  Stage 1'!K15</f>
        <v>619</v>
      </c>
      <c r="I16" s="63"/>
      <c r="J16" s="63"/>
      <c r="K16" s="63"/>
      <c r="L16" s="63"/>
      <c r="M16" s="63"/>
      <c r="N16" s="63"/>
      <c r="O16" s="63"/>
      <c r="P16" s="108"/>
    </row>
    <row r="17" spans="2:16">
      <c r="B17" s="45">
        <f>'Community starts  Stage 1'!B16</f>
        <v>37103</v>
      </c>
      <c r="C17" s="63"/>
      <c r="D17" s="63"/>
      <c r="E17" s="63"/>
      <c r="F17" s="63"/>
      <c r="G17" s="63">
        <f>'Community starts  Stage 1'!D16</f>
        <v>635</v>
      </c>
      <c r="H17" s="63">
        <f>'Community starts  Stage 1'!K16</f>
        <v>635</v>
      </c>
      <c r="I17" s="63"/>
      <c r="J17" s="63"/>
      <c r="K17" s="63"/>
      <c r="L17" s="63"/>
      <c r="M17" s="63"/>
      <c r="N17" s="63"/>
      <c r="O17" s="63"/>
      <c r="P17" s="108"/>
    </row>
    <row r="18" spans="2:16">
      <c r="B18" s="45">
        <f>'Community starts  Stage 1'!B17</f>
        <v>37134</v>
      </c>
      <c r="C18" s="63"/>
      <c r="D18" s="63"/>
      <c r="E18" s="63"/>
      <c r="F18" s="63"/>
      <c r="G18" s="63">
        <f>'Community starts  Stage 1'!D17</f>
        <v>754</v>
      </c>
      <c r="H18" s="63">
        <f>'Community starts  Stage 1'!K17</f>
        <v>754</v>
      </c>
      <c r="I18" s="63"/>
      <c r="J18" s="63"/>
      <c r="K18" s="63"/>
      <c r="L18" s="63"/>
      <c r="M18" s="63"/>
      <c r="N18" s="63"/>
      <c r="O18" s="63"/>
      <c r="P18" s="108"/>
    </row>
    <row r="19" spans="2:16">
      <c r="B19" s="45">
        <f>'Community starts  Stage 1'!B18</f>
        <v>37164</v>
      </c>
      <c r="C19" s="63"/>
      <c r="D19" s="63"/>
      <c r="E19" s="63"/>
      <c r="F19" s="63"/>
      <c r="G19" s="63">
        <f>'Community starts  Stage 1'!D18</f>
        <v>582</v>
      </c>
      <c r="H19" s="63">
        <f>'Community starts  Stage 1'!K18</f>
        <v>582</v>
      </c>
      <c r="I19" s="63"/>
      <c r="J19" s="63"/>
      <c r="K19" s="63"/>
      <c r="L19" s="63"/>
      <c r="M19" s="63"/>
      <c r="N19" s="63"/>
      <c r="O19" s="63"/>
      <c r="P19" s="108"/>
    </row>
    <row r="20" spans="2:16">
      <c r="B20" s="45">
        <f>'Community starts  Stage 1'!B19</f>
        <v>37195</v>
      </c>
      <c r="C20" s="63"/>
      <c r="D20" s="63"/>
      <c r="E20" s="63"/>
      <c r="F20" s="63"/>
      <c r="G20" s="63">
        <f>'Community starts  Stage 1'!D19</f>
        <v>654</v>
      </c>
      <c r="H20" s="63">
        <f>'Community starts  Stage 1'!K19</f>
        <v>654</v>
      </c>
      <c r="I20" s="63"/>
      <c r="J20" s="63"/>
      <c r="K20" s="63"/>
      <c r="L20" s="63"/>
      <c r="M20" s="63"/>
      <c r="N20" s="63"/>
      <c r="O20" s="63"/>
      <c r="P20" s="108"/>
    </row>
    <row r="21" spans="2:16">
      <c r="B21" s="45">
        <f>'Community starts  Stage 1'!B20</f>
        <v>37225</v>
      </c>
      <c r="C21" s="63"/>
      <c r="D21" s="63"/>
      <c r="E21" s="63"/>
      <c r="F21" s="63"/>
      <c r="G21" s="63">
        <f>'Community starts  Stage 1'!D20</f>
        <v>640</v>
      </c>
      <c r="H21" s="63">
        <f>'Community starts  Stage 1'!K20</f>
        <v>641</v>
      </c>
      <c r="I21" s="63"/>
      <c r="J21" s="63"/>
      <c r="K21" s="63"/>
      <c r="L21" s="63"/>
      <c r="M21" s="63"/>
      <c r="N21" s="63"/>
      <c r="O21" s="63"/>
      <c r="P21" s="108"/>
    </row>
    <row r="22" spans="2:16">
      <c r="B22" s="45">
        <f>'Community starts  Stage 1'!B21</f>
        <v>37256</v>
      </c>
      <c r="C22" s="63"/>
      <c r="D22" s="63"/>
      <c r="E22" s="63"/>
      <c r="F22" s="63"/>
      <c r="G22" s="63">
        <f>'Community starts  Stage 1'!D21</f>
        <v>553</v>
      </c>
      <c r="H22" s="63">
        <f>'Community starts  Stage 1'!K21</f>
        <v>553</v>
      </c>
      <c r="I22" s="63"/>
      <c r="J22" s="63"/>
      <c r="K22" s="63"/>
      <c r="L22" s="63"/>
      <c r="M22" s="63"/>
      <c r="N22" s="63"/>
      <c r="O22" s="63"/>
      <c r="P22" s="108"/>
    </row>
    <row r="23" spans="2:16">
      <c r="B23" s="45">
        <f>'Community starts  Stage 1'!B22</f>
        <v>37287</v>
      </c>
      <c r="C23" s="63"/>
      <c r="D23" s="63"/>
      <c r="E23" s="63"/>
      <c r="F23" s="63"/>
      <c r="G23" s="63">
        <f>'Community starts  Stage 1'!D22</f>
        <v>442</v>
      </c>
      <c r="H23" s="63">
        <f>'Community starts  Stage 1'!K22</f>
        <v>443</v>
      </c>
      <c r="I23" s="63"/>
      <c r="J23" s="63"/>
      <c r="K23" s="63"/>
      <c r="L23" s="63"/>
      <c r="M23" s="63"/>
      <c r="N23" s="63"/>
      <c r="O23" s="63"/>
      <c r="P23" s="108"/>
    </row>
    <row r="24" spans="2:16">
      <c r="B24" s="45">
        <f>'Community starts  Stage 1'!B23</f>
        <v>37315</v>
      </c>
      <c r="C24" s="63"/>
      <c r="D24" s="63"/>
      <c r="E24" s="63"/>
      <c r="F24" s="63"/>
      <c r="G24" s="63">
        <f>'Community starts  Stage 1'!D23</f>
        <v>542</v>
      </c>
      <c r="H24" s="63">
        <f>'Community starts  Stage 1'!K23</f>
        <v>543</v>
      </c>
      <c r="I24" s="63"/>
      <c r="J24" s="63"/>
      <c r="K24" s="63"/>
      <c r="L24" s="63"/>
      <c r="M24" s="63"/>
      <c r="N24" s="63"/>
      <c r="O24" s="63"/>
      <c r="P24" s="108"/>
    </row>
    <row r="25" spans="2:16">
      <c r="B25" s="45">
        <f>'Community starts  Stage 1'!B24</f>
        <v>37346</v>
      </c>
      <c r="C25" s="63"/>
      <c r="D25" s="63"/>
      <c r="E25" s="63"/>
      <c r="F25" s="63"/>
      <c r="G25" s="63">
        <f>'Community starts  Stage 1'!D24</f>
        <v>600</v>
      </c>
      <c r="H25" s="63">
        <f>'Community starts  Stage 1'!K24</f>
        <v>600</v>
      </c>
      <c r="I25" s="63"/>
      <c r="J25" s="63"/>
      <c r="K25" s="63"/>
      <c r="L25" s="63"/>
      <c r="M25" s="63"/>
      <c r="N25" s="63"/>
      <c r="O25" s="63"/>
      <c r="P25" s="108"/>
    </row>
    <row r="26" spans="2:16">
      <c r="B26" s="45">
        <f>'Community starts  Stage 1'!B25</f>
        <v>37376</v>
      </c>
      <c r="C26" s="63"/>
      <c r="D26" s="63"/>
      <c r="E26" s="63"/>
      <c r="F26" s="63"/>
      <c r="G26" s="63">
        <f>'Community starts  Stage 1'!D25</f>
        <v>491</v>
      </c>
      <c r="H26" s="63">
        <f>'Community starts  Stage 1'!K25</f>
        <v>491</v>
      </c>
      <c r="I26" s="63"/>
      <c r="J26" s="63"/>
      <c r="K26" s="63"/>
      <c r="L26" s="63"/>
      <c r="M26" s="63"/>
      <c r="N26" s="63"/>
      <c r="O26" s="63"/>
      <c r="P26" s="108"/>
    </row>
    <row r="27" spans="2:16">
      <c r="B27" s="45">
        <f>'Community starts  Stage 1'!B26</f>
        <v>37407</v>
      </c>
      <c r="C27" s="63"/>
      <c r="D27" s="63"/>
      <c r="E27" s="63"/>
      <c r="F27" s="63"/>
      <c r="G27" s="63">
        <f>'Community starts  Stage 1'!D26</f>
        <v>552</v>
      </c>
      <c r="H27" s="63">
        <f>'Community starts  Stage 1'!K26</f>
        <v>553</v>
      </c>
      <c r="I27" s="63"/>
      <c r="J27" s="63"/>
      <c r="K27" s="63"/>
      <c r="L27" s="63"/>
      <c r="M27" s="63"/>
      <c r="N27" s="63"/>
      <c r="O27" s="63"/>
      <c r="P27" s="108"/>
    </row>
    <row r="28" spans="2:16">
      <c r="B28" s="45">
        <f>'Community starts  Stage 1'!B27</f>
        <v>37437</v>
      </c>
      <c r="C28" s="63"/>
      <c r="D28" s="63"/>
      <c r="E28" s="63"/>
      <c r="F28" s="63"/>
      <c r="G28" s="63">
        <f>'Community starts  Stage 1'!D27</f>
        <v>525</v>
      </c>
      <c r="H28" s="63">
        <f>'Community starts  Stage 1'!K27</f>
        <v>525</v>
      </c>
      <c r="I28" s="63"/>
      <c r="J28" s="63"/>
      <c r="K28" s="63"/>
      <c r="L28" s="63"/>
      <c r="M28" s="63"/>
      <c r="N28" s="63"/>
      <c r="O28" s="63"/>
      <c r="P28" s="108"/>
    </row>
    <row r="29" spans="2:16">
      <c r="B29" s="45">
        <f>'Community starts  Stage 1'!B28</f>
        <v>37468</v>
      </c>
      <c r="C29" s="63"/>
      <c r="D29" s="63"/>
      <c r="E29" s="63"/>
      <c r="F29" s="63">
        <f>'Community starts  Stage 1'!E28</f>
        <v>2641</v>
      </c>
      <c r="G29" s="63">
        <f>'Community starts  Stage 1'!D28</f>
        <v>509</v>
      </c>
      <c r="H29" s="63">
        <f>'Community starts  Stage 1'!K28</f>
        <v>3150</v>
      </c>
      <c r="I29" s="63"/>
      <c r="J29" s="63"/>
      <c r="K29" s="63"/>
      <c r="L29" s="63"/>
      <c r="M29" s="63"/>
      <c r="N29" s="63"/>
      <c r="O29" s="63"/>
      <c r="P29" s="108"/>
    </row>
    <row r="30" spans="2:16">
      <c r="B30" s="45">
        <f>'Community starts  Stage 1'!B29</f>
        <v>37499</v>
      </c>
      <c r="C30" s="63"/>
      <c r="D30" s="63"/>
      <c r="E30" s="63"/>
      <c r="F30" s="63">
        <f>'Community starts  Stage 1'!E29</f>
        <v>2718</v>
      </c>
      <c r="G30" s="63">
        <f>'Community starts  Stage 1'!D29</f>
        <v>558</v>
      </c>
      <c r="H30" s="63">
        <f>'Community starts  Stage 1'!K29</f>
        <v>3276</v>
      </c>
      <c r="I30" s="63"/>
      <c r="J30" s="63"/>
      <c r="K30" s="63"/>
      <c r="L30" s="63"/>
      <c r="M30" s="63"/>
      <c r="N30" s="63"/>
      <c r="O30" s="63"/>
      <c r="P30" s="108"/>
    </row>
    <row r="31" spans="2:16">
      <c r="B31" s="45">
        <f>'Community starts  Stage 1'!B30</f>
        <v>37529</v>
      </c>
      <c r="C31" s="63"/>
      <c r="D31" s="63"/>
      <c r="E31" s="63"/>
      <c r="F31" s="63">
        <f>'Community starts  Stage 1'!E30</f>
        <v>2410</v>
      </c>
      <c r="G31" s="63">
        <f>'Community starts  Stage 1'!D30</f>
        <v>420</v>
      </c>
      <c r="H31" s="63">
        <f>'Community starts  Stage 1'!K30</f>
        <v>2830</v>
      </c>
      <c r="I31" s="63"/>
      <c r="J31" s="63"/>
      <c r="K31" s="63"/>
      <c r="L31" s="63"/>
      <c r="M31" s="63"/>
      <c r="N31" s="63"/>
      <c r="O31" s="63"/>
      <c r="P31" s="108"/>
    </row>
    <row r="32" spans="2:16">
      <c r="B32" s="45">
        <f>'Community starts  Stage 1'!B31</f>
        <v>37560</v>
      </c>
      <c r="C32" s="63"/>
      <c r="D32" s="63"/>
      <c r="E32" s="63"/>
      <c r="F32" s="63">
        <f>'Community starts  Stage 1'!E31</f>
        <v>2496</v>
      </c>
      <c r="G32" s="63">
        <f>'Community starts  Stage 1'!D31</f>
        <v>460</v>
      </c>
      <c r="H32" s="63">
        <f>'Community starts  Stage 1'!K31</f>
        <v>2956</v>
      </c>
      <c r="I32" s="63"/>
      <c r="J32" s="63"/>
      <c r="K32" s="63"/>
      <c r="L32" s="63"/>
      <c r="M32" s="63"/>
      <c r="N32" s="63"/>
      <c r="O32" s="63"/>
      <c r="P32" s="108"/>
    </row>
    <row r="33" spans="2:16">
      <c r="B33" s="45">
        <f>'Community starts  Stage 1'!B32</f>
        <v>37590</v>
      </c>
      <c r="C33" s="63"/>
      <c r="D33" s="63"/>
      <c r="E33" s="63"/>
      <c r="F33" s="63">
        <f>'Community starts  Stage 1'!E32</f>
        <v>2391</v>
      </c>
      <c r="G33" s="63">
        <f>'Community starts  Stage 1'!D32</f>
        <v>418</v>
      </c>
      <c r="H33" s="63">
        <f>'Community starts  Stage 1'!K32</f>
        <v>2809</v>
      </c>
      <c r="I33" s="63"/>
      <c r="J33" s="63"/>
      <c r="K33" s="63"/>
      <c r="L33" s="63"/>
      <c r="M33" s="63"/>
      <c r="N33" s="63"/>
      <c r="O33" s="63"/>
      <c r="P33" s="108"/>
    </row>
    <row r="34" spans="2:16">
      <c r="B34" s="45">
        <f>'Community starts  Stage 1'!B33</f>
        <v>37621</v>
      </c>
      <c r="C34" s="63"/>
      <c r="D34" s="63"/>
      <c r="E34" s="63"/>
      <c r="F34" s="63">
        <f>'Community starts  Stage 1'!E33</f>
        <v>1963</v>
      </c>
      <c r="G34" s="63">
        <f>'Community starts  Stage 1'!D33</f>
        <v>374</v>
      </c>
      <c r="H34" s="63">
        <f>'Community starts  Stage 1'!K33</f>
        <v>2337</v>
      </c>
      <c r="I34" s="63"/>
      <c r="J34" s="63"/>
      <c r="K34" s="63"/>
      <c r="L34" s="63"/>
      <c r="M34" s="63"/>
      <c r="N34" s="63"/>
      <c r="O34" s="63"/>
      <c r="P34" s="108"/>
    </row>
    <row r="35" spans="2:16">
      <c r="B35" s="45">
        <f>'Community starts  Stage 1'!B34</f>
        <v>37652</v>
      </c>
      <c r="C35" s="63"/>
      <c r="D35" s="63"/>
      <c r="E35" s="63"/>
      <c r="F35" s="63">
        <f>'Community starts  Stage 1'!E34</f>
        <v>1915</v>
      </c>
      <c r="G35" s="63">
        <f>'Community starts  Stage 1'!D34</f>
        <v>295</v>
      </c>
      <c r="H35" s="63">
        <f>'Community starts  Stage 1'!K34</f>
        <v>2210</v>
      </c>
      <c r="I35" s="63"/>
      <c r="J35" s="63"/>
      <c r="K35" s="63"/>
      <c r="L35" s="63"/>
      <c r="M35" s="63"/>
      <c r="N35" s="63"/>
      <c r="O35" s="63"/>
      <c r="P35" s="108"/>
    </row>
    <row r="36" spans="2:16">
      <c r="B36" s="45">
        <f>'Community starts  Stage 1'!B35</f>
        <v>37680</v>
      </c>
      <c r="C36" s="63"/>
      <c r="D36" s="63"/>
      <c r="E36" s="63"/>
      <c r="F36" s="63">
        <f>'Community starts  Stage 1'!E35</f>
        <v>2119</v>
      </c>
      <c r="G36" s="63">
        <f>'Community starts  Stage 1'!D35</f>
        <v>384</v>
      </c>
      <c r="H36" s="63">
        <f>'Community starts  Stage 1'!K35</f>
        <v>2503</v>
      </c>
      <c r="I36" s="63"/>
      <c r="J36" s="63"/>
      <c r="K36" s="63"/>
      <c r="L36" s="63"/>
      <c r="M36" s="63"/>
      <c r="N36" s="63"/>
      <c r="O36" s="63"/>
      <c r="P36" s="108"/>
    </row>
    <row r="37" spans="2:16">
      <c r="B37" s="45">
        <f>'Community starts  Stage 1'!B36</f>
        <v>37711</v>
      </c>
      <c r="C37" s="63"/>
      <c r="D37" s="63"/>
      <c r="E37" s="63"/>
      <c r="F37" s="63">
        <f>'Community starts  Stage 1'!E36</f>
        <v>2220</v>
      </c>
      <c r="G37" s="63">
        <f>'Community starts  Stage 1'!D36</f>
        <v>427</v>
      </c>
      <c r="H37" s="63">
        <f>'Community starts  Stage 1'!K36</f>
        <v>2647</v>
      </c>
      <c r="I37" s="63"/>
      <c r="J37" s="63"/>
      <c r="K37" s="63"/>
      <c r="L37" s="63"/>
      <c r="M37" s="63"/>
      <c r="N37" s="63"/>
      <c r="O37" s="63"/>
      <c r="P37" s="108"/>
    </row>
    <row r="38" spans="2:16">
      <c r="B38" s="45">
        <f>'Community starts  Stage 1'!B37</f>
        <v>37741</v>
      </c>
      <c r="C38" s="63"/>
      <c r="D38" s="63"/>
      <c r="E38" s="63"/>
      <c r="F38" s="63">
        <f>'Community starts  Stage 1'!E37</f>
        <v>2005</v>
      </c>
      <c r="G38" s="63">
        <f>'Community starts  Stage 1'!D37</f>
        <v>313</v>
      </c>
      <c r="H38" s="63">
        <f>'Community starts  Stage 1'!K37</f>
        <v>2318</v>
      </c>
      <c r="I38" s="63"/>
      <c r="J38" s="63"/>
      <c r="K38" s="63"/>
      <c r="L38" s="63"/>
      <c r="M38" s="63"/>
      <c r="N38" s="63"/>
      <c r="O38" s="63"/>
      <c r="P38" s="108"/>
    </row>
    <row r="39" spans="2:16">
      <c r="B39" s="45">
        <f>'Community starts  Stage 1'!B38</f>
        <v>37772</v>
      </c>
      <c r="C39" s="63"/>
      <c r="D39" s="63"/>
      <c r="E39" s="63"/>
      <c r="F39" s="63">
        <f>'Community starts  Stage 1'!E38</f>
        <v>2611</v>
      </c>
      <c r="G39" s="63">
        <f>'Community starts  Stage 1'!D38</f>
        <v>489</v>
      </c>
      <c r="H39" s="63">
        <f>'Community starts  Stage 1'!K38</f>
        <v>3100</v>
      </c>
      <c r="I39" s="63"/>
      <c r="J39" s="63"/>
      <c r="K39" s="63"/>
      <c r="L39" s="63"/>
      <c r="M39" s="63"/>
      <c r="N39" s="63"/>
      <c r="O39" s="63"/>
      <c r="P39" s="108"/>
    </row>
    <row r="40" spans="2:16">
      <c r="B40" s="45">
        <f>'Community starts  Stage 1'!B39</f>
        <v>37802</v>
      </c>
      <c r="C40" s="63"/>
      <c r="D40" s="63"/>
      <c r="E40" s="63"/>
      <c r="F40" s="63">
        <f>'Community starts  Stage 1'!E39</f>
        <v>2524</v>
      </c>
      <c r="G40" s="63">
        <f>'Community starts  Stage 1'!D39</f>
        <v>437</v>
      </c>
      <c r="H40" s="63">
        <f>'Community starts  Stage 1'!K39</f>
        <v>2961</v>
      </c>
      <c r="I40" s="63"/>
      <c r="J40" s="63"/>
      <c r="K40" s="63"/>
      <c r="L40" s="63"/>
      <c r="M40" s="63"/>
      <c r="N40" s="63"/>
      <c r="O40" s="63"/>
      <c r="P40" s="108"/>
    </row>
    <row r="41" spans="2:16">
      <c r="B41" s="45">
        <f>'Community starts  Stage 1'!B40</f>
        <v>37833</v>
      </c>
      <c r="C41" s="63"/>
      <c r="D41" s="63"/>
      <c r="E41" s="63"/>
      <c r="F41" s="63">
        <f>'Community starts  Stage 1'!E40</f>
        <v>2785</v>
      </c>
      <c r="G41" s="63">
        <f>'Community starts  Stage 1'!D40</f>
        <v>484</v>
      </c>
      <c r="H41" s="63">
        <f>'Community starts  Stage 1'!K40</f>
        <v>3269</v>
      </c>
      <c r="I41" s="63"/>
      <c r="J41" s="63"/>
      <c r="K41" s="63"/>
      <c r="L41" s="63"/>
      <c r="M41" s="63"/>
      <c r="N41" s="63"/>
      <c r="O41" s="63"/>
      <c r="P41" s="108"/>
    </row>
    <row r="42" spans="2:16">
      <c r="B42" s="45">
        <f>'Community starts  Stage 1'!B41</f>
        <v>37864</v>
      </c>
      <c r="C42" s="63"/>
      <c r="D42" s="63"/>
      <c r="E42" s="63"/>
      <c r="F42" s="63">
        <f>'Community starts  Stage 1'!E41</f>
        <v>2493</v>
      </c>
      <c r="G42" s="63">
        <f>'Community starts  Stage 1'!D41</f>
        <v>415</v>
      </c>
      <c r="H42" s="63">
        <f>'Community starts  Stage 1'!K41</f>
        <v>2908</v>
      </c>
      <c r="I42" s="63"/>
      <c r="J42" s="63"/>
      <c r="K42" s="63"/>
      <c r="L42" s="63"/>
      <c r="M42" s="63"/>
      <c r="N42" s="63"/>
      <c r="O42" s="63"/>
      <c r="P42" s="108"/>
    </row>
    <row r="43" spans="2:16">
      <c r="B43" s="45">
        <f>'Community starts  Stage 1'!B42</f>
        <v>37894</v>
      </c>
      <c r="C43" s="63"/>
      <c r="D43" s="63"/>
      <c r="E43" s="63"/>
      <c r="F43" s="63">
        <f>'Community starts  Stage 1'!E42</f>
        <v>2626</v>
      </c>
      <c r="G43" s="63">
        <f>'Community starts  Stage 1'!D42</f>
        <v>440</v>
      </c>
      <c r="H43" s="63">
        <f>'Community starts  Stage 1'!K42</f>
        <v>3066</v>
      </c>
      <c r="I43" s="63"/>
      <c r="J43" s="63"/>
      <c r="K43" s="63"/>
      <c r="L43" s="63"/>
      <c r="M43" s="63"/>
      <c r="N43" s="63"/>
      <c r="O43" s="63"/>
      <c r="P43" s="108"/>
    </row>
    <row r="44" spans="2:16">
      <c r="B44" s="45">
        <f>'Community starts  Stage 1'!B43</f>
        <v>37925</v>
      </c>
      <c r="C44" s="63"/>
      <c r="D44" s="63"/>
      <c r="E44" s="63"/>
      <c r="F44" s="63">
        <f>'Community starts  Stage 1'!E43</f>
        <v>2435</v>
      </c>
      <c r="G44" s="63">
        <f>'Community starts  Stage 1'!D43</f>
        <v>425</v>
      </c>
      <c r="H44" s="63">
        <f>'Community starts  Stage 1'!K43</f>
        <v>2860</v>
      </c>
      <c r="I44" s="63"/>
      <c r="J44" s="63"/>
      <c r="K44" s="63"/>
      <c r="L44" s="63"/>
      <c r="M44" s="63"/>
      <c r="N44" s="63"/>
      <c r="O44" s="63"/>
      <c r="P44" s="108"/>
    </row>
    <row r="45" spans="2:16">
      <c r="B45" s="45">
        <f>'Community starts  Stage 1'!B44</f>
        <v>37955</v>
      </c>
      <c r="C45" s="63"/>
      <c r="D45" s="63"/>
      <c r="E45" s="63"/>
      <c r="F45" s="63">
        <f>'Community starts  Stage 1'!E44</f>
        <v>2105</v>
      </c>
      <c r="G45" s="63">
        <f>'Community starts  Stage 1'!D44</f>
        <v>360</v>
      </c>
      <c r="H45" s="63">
        <f>'Community starts  Stage 1'!K44</f>
        <v>2465</v>
      </c>
      <c r="I45" s="63"/>
      <c r="J45" s="63"/>
      <c r="K45" s="63"/>
      <c r="L45" s="63"/>
      <c r="M45" s="63"/>
      <c r="N45" s="63"/>
      <c r="O45" s="63"/>
      <c r="P45" s="108"/>
    </row>
    <row r="46" spans="2:16">
      <c r="B46" s="45">
        <f>'Community starts  Stage 1'!B45</f>
        <v>37986</v>
      </c>
      <c r="C46" s="63"/>
      <c r="D46" s="63"/>
      <c r="E46" s="63"/>
      <c r="F46" s="63">
        <f>'Community starts  Stage 1'!E45</f>
        <v>2153</v>
      </c>
      <c r="G46" s="63">
        <f>'Community starts  Stage 1'!D45</f>
        <v>409</v>
      </c>
      <c r="H46" s="63">
        <f>'Community starts  Stage 1'!K45</f>
        <v>2562</v>
      </c>
      <c r="I46" s="63"/>
      <c r="J46" s="63"/>
      <c r="K46" s="63"/>
      <c r="L46" s="63"/>
      <c r="M46" s="63"/>
      <c r="N46" s="63"/>
      <c r="O46" s="63"/>
      <c r="P46" s="108"/>
    </row>
    <row r="47" spans="2:16">
      <c r="B47" s="45">
        <f>'Community starts  Stage 1'!B46</f>
        <v>38017</v>
      </c>
      <c r="C47" s="63"/>
      <c r="D47" s="63"/>
      <c r="E47" s="63"/>
      <c r="F47" s="63">
        <f>'Community starts  Stage 1'!E46</f>
        <v>1747</v>
      </c>
      <c r="G47" s="63">
        <f>'Community starts  Stage 1'!D46</f>
        <v>301</v>
      </c>
      <c r="H47" s="63">
        <f>'Community starts  Stage 1'!K46</f>
        <v>2048</v>
      </c>
      <c r="I47" s="63"/>
      <c r="J47" s="63"/>
      <c r="K47" s="63"/>
      <c r="L47" s="63"/>
      <c r="M47" s="63"/>
      <c r="N47" s="63"/>
      <c r="O47" s="63"/>
      <c r="P47" s="108"/>
    </row>
    <row r="48" spans="2:16">
      <c r="B48" s="45">
        <f>'Community starts  Stage 1'!B47</f>
        <v>38046</v>
      </c>
      <c r="C48" s="63"/>
      <c r="D48" s="63"/>
      <c r="E48" s="63"/>
      <c r="F48" s="63">
        <f>'Community starts  Stage 1'!E47</f>
        <v>2254</v>
      </c>
      <c r="G48" s="63">
        <f>'Community starts  Stage 1'!D47</f>
        <v>387</v>
      </c>
      <c r="H48" s="63">
        <f>'Community starts  Stage 1'!K47</f>
        <v>2641</v>
      </c>
      <c r="I48" s="63"/>
      <c r="J48" s="63"/>
      <c r="K48" s="63"/>
      <c r="L48" s="63"/>
      <c r="M48" s="63"/>
      <c r="N48" s="63"/>
      <c r="O48" s="63"/>
      <c r="P48" s="108"/>
    </row>
    <row r="49" spans="2:16">
      <c r="B49" s="45">
        <f>'Community starts  Stage 1'!B48</f>
        <v>38077</v>
      </c>
      <c r="C49" s="63"/>
      <c r="D49" s="63"/>
      <c r="E49" s="63"/>
      <c r="F49" s="63">
        <f>'Community starts  Stage 1'!E48</f>
        <v>2549</v>
      </c>
      <c r="G49" s="63">
        <f>'Community starts  Stage 1'!D48</f>
        <v>480</v>
      </c>
      <c r="H49" s="63">
        <f>'Community starts  Stage 1'!K48</f>
        <v>3029</v>
      </c>
      <c r="I49" s="63"/>
      <c r="J49" s="63"/>
      <c r="K49" s="63"/>
      <c r="L49" s="63"/>
      <c r="M49" s="63"/>
      <c r="N49" s="63"/>
      <c r="O49" s="63"/>
      <c r="P49" s="108"/>
    </row>
    <row r="50" spans="2:16">
      <c r="B50" s="45">
        <f>'Community starts  Stage 1'!B49</f>
        <v>38107</v>
      </c>
      <c r="C50" s="63"/>
      <c r="D50" s="63"/>
      <c r="E50" s="63"/>
      <c r="F50" s="63">
        <f>'Community starts  Stage 1'!E49</f>
        <v>2110</v>
      </c>
      <c r="G50" s="63">
        <f>'Community starts  Stage 1'!D49</f>
        <v>367</v>
      </c>
      <c r="H50" s="63">
        <f>'Community starts  Stage 1'!K49</f>
        <v>2477</v>
      </c>
      <c r="I50" s="63"/>
      <c r="J50" s="63"/>
      <c r="K50" s="63"/>
      <c r="L50" s="63"/>
      <c r="M50" s="63"/>
      <c r="N50" s="63"/>
      <c r="O50" s="63"/>
      <c r="P50" s="108"/>
    </row>
    <row r="51" spans="2:16">
      <c r="B51" s="45">
        <f>'Community starts  Stage 1'!B50</f>
        <v>38138</v>
      </c>
      <c r="C51" s="63"/>
      <c r="D51" s="63"/>
      <c r="E51" s="63"/>
      <c r="F51" s="63">
        <f>'Community starts  Stage 1'!E50</f>
        <v>2366</v>
      </c>
      <c r="G51" s="63">
        <f>'Community starts  Stage 1'!D50</f>
        <v>427</v>
      </c>
      <c r="H51" s="63">
        <f>'Community starts  Stage 1'!K50</f>
        <v>2793</v>
      </c>
      <c r="I51" s="63"/>
      <c r="J51" s="63"/>
      <c r="K51" s="63"/>
      <c r="L51" s="63"/>
      <c r="M51" s="63"/>
      <c r="N51" s="63"/>
      <c r="O51" s="63"/>
      <c r="P51" s="108"/>
    </row>
    <row r="52" spans="2:16">
      <c r="B52" s="45">
        <f>'Community starts  Stage 1'!B51</f>
        <v>38168</v>
      </c>
      <c r="C52" s="63"/>
      <c r="D52" s="63"/>
      <c r="E52" s="63"/>
      <c r="F52" s="63">
        <f>'Community starts  Stage 1'!E51</f>
        <v>2488</v>
      </c>
      <c r="G52" s="63">
        <f>'Community starts  Stage 1'!D51</f>
        <v>446</v>
      </c>
      <c r="H52" s="63">
        <f>'Community starts  Stage 1'!K51</f>
        <v>2934</v>
      </c>
      <c r="I52" s="63"/>
      <c r="J52" s="63"/>
      <c r="K52" s="63"/>
      <c r="L52" s="63"/>
      <c r="M52" s="63"/>
      <c r="N52" s="63"/>
      <c r="O52" s="63"/>
      <c r="P52" s="108"/>
    </row>
    <row r="53" spans="2:16">
      <c r="B53" s="45">
        <f>'Community starts  Stage 1'!B52</f>
        <v>38199</v>
      </c>
      <c r="C53" s="63"/>
      <c r="D53" s="63"/>
      <c r="E53" s="63"/>
      <c r="F53" s="63">
        <f>'Community starts  Stage 1'!E52</f>
        <v>2485</v>
      </c>
      <c r="G53" s="63">
        <f>'Community starts  Stage 1'!D52</f>
        <v>444</v>
      </c>
      <c r="H53" s="63">
        <f>'Community starts  Stage 1'!K52</f>
        <v>2929</v>
      </c>
      <c r="I53" s="63"/>
      <c r="J53" s="63"/>
      <c r="K53" s="63"/>
      <c r="L53" s="63"/>
      <c r="M53" s="63"/>
      <c r="N53" s="63"/>
      <c r="O53" s="63"/>
      <c r="P53" s="108"/>
    </row>
    <row r="54" spans="2:16">
      <c r="B54" s="45">
        <f>'Community starts  Stage 1'!B53</f>
        <v>38230</v>
      </c>
      <c r="C54" s="63"/>
      <c r="D54" s="63"/>
      <c r="E54" s="63"/>
      <c r="F54" s="63">
        <f>'Community starts  Stage 1'!E53</f>
        <v>2492</v>
      </c>
      <c r="G54" s="63">
        <f>'Community starts  Stage 1'!D53</f>
        <v>426</v>
      </c>
      <c r="H54" s="63">
        <f>'Community starts  Stage 1'!K53</f>
        <v>2918</v>
      </c>
      <c r="I54" s="63"/>
      <c r="J54" s="63"/>
      <c r="K54" s="63"/>
      <c r="L54" s="63"/>
      <c r="M54" s="63"/>
      <c r="N54" s="63"/>
      <c r="O54" s="63"/>
      <c r="P54" s="108"/>
    </row>
    <row r="55" spans="2:16">
      <c r="B55" s="45">
        <f>'Community starts  Stage 1'!B54</f>
        <v>38260</v>
      </c>
      <c r="C55" s="63"/>
      <c r="D55" s="63"/>
      <c r="E55" s="63"/>
      <c r="F55" s="63">
        <f>'Community starts  Stage 1'!E54</f>
        <v>2586</v>
      </c>
      <c r="G55" s="63">
        <f>'Community starts  Stage 1'!D54</f>
        <v>434</v>
      </c>
      <c r="H55" s="63">
        <f>'Community starts  Stage 1'!K54</f>
        <v>3020</v>
      </c>
      <c r="I55" s="63"/>
      <c r="J55" s="63"/>
      <c r="K55" s="63"/>
      <c r="L55" s="63"/>
      <c r="M55" s="63"/>
      <c r="N55" s="63"/>
      <c r="O55" s="63"/>
      <c r="P55" s="108"/>
    </row>
    <row r="56" spans="2:16">
      <c r="B56" s="45">
        <f>'Community starts  Stage 1'!B55</f>
        <v>38291</v>
      </c>
      <c r="C56" s="63"/>
      <c r="D56" s="63"/>
      <c r="E56" s="63"/>
      <c r="F56" s="63">
        <f>'Community starts  Stage 1'!E55</f>
        <v>2253</v>
      </c>
      <c r="G56" s="63">
        <f>'Community starts  Stage 1'!D55</f>
        <v>392</v>
      </c>
      <c r="H56" s="63">
        <f>'Community starts  Stage 1'!K55</f>
        <v>2645</v>
      </c>
      <c r="I56" s="63"/>
      <c r="J56" s="63"/>
      <c r="K56" s="63"/>
      <c r="L56" s="63"/>
      <c r="M56" s="63"/>
      <c r="N56" s="63"/>
      <c r="O56" s="63"/>
      <c r="P56" s="108"/>
    </row>
    <row r="57" spans="2:16">
      <c r="B57" s="45">
        <f>'Community starts  Stage 1'!B56</f>
        <v>38321</v>
      </c>
      <c r="C57" s="63"/>
      <c r="D57" s="63"/>
      <c r="E57" s="63"/>
      <c r="F57" s="63">
        <f>'Community starts  Stage 1'!E56</f>
        <v>2494</v>
      </c>
      <c r="G57" s="63">
        <f>'Community starts  Stage 1'!D56</f>
        <v>466</v>
      </c>
      <c r="H57" s="63">
        <f>'Community starts  Stage 1'!K56</f>
        <v>2960</v>
      </c>
      <c r="I57" s="63"/>
      <c r="J57" s="63"/>
      <c r="K57" s="63"/>
      <c r="L57" s="63"/>
      <c r="M57" s="63"/>
      <c r="N57" s="63"/>
      <c r="O57" s="63"/>
      <c r="P57" s="108"/>
    </row>
    <row r="58" spans="2:16">
      <c r="B58" s="45">
        <f>'Community starts  Stage 1'!B57</f>
        <v>38352</v>
      </c>
      <c r="C58" s="63"/>
      <c r="D58" s="63"/>
      <c r="E58" s="63"/>
      <c r="F58" s="63">
        <f>'Community starts  Stage 1'!E57</f>
        <v>2084</v>
      </c>
      <c r="G58" s="63">
        <f>'Community starts  Stage 1'!D57</f>
        <v>395</v>
      </c>
      <c r="H58" s="63">
        <f>'Community starts  Stage 1'!K57</f>
        <v>2479</v>
      </c>
      <c r="I58" s="63"/>
      <c r="J58" s="63"/>
      <c r="K58" s="63"/>
      <c r="L58" s="63"/>
      <c r="M58" s="63"/>
      <c r="N58" s="63"/>
      <c r="O58" s="63"/>
      <c r="P58" s="108"/>
    </row>
    <row r="59" spans="2:16">
      <c r="B59" s="45">
        <f>'Community starts  Stage 1'!B58</f>
        <v>38383</v>
      </c>
      <c r="C59" s="63"/>
      <c r="D59" s="63"/>
      <c r="E59" s="63"/>
      <c r="F59" s="63">
        <f>'Community starts  Stage 1'!E58</f>
        <v>1726</v>
      </c>
      <c r="G59" s="63">
        <f>'Community starts  Stage 1'!D58</f>
        <v>304</v>
      </c>
      <c r="H59" s="63">
        <f>'Community starts  Stage 1'!K58</f>
        <v>2030</v>
      </c>
      <c r="I59" s="63"/>
      <c r="J59" s="63"/>
      <c r="K59" s="63"/>
      <c r="L59" s="63"/>
      <c r="M59" s="63"/>
      <c r="N59" s="63"/>
      <c r="O59" s="63"/>
      <c r="P59" s="108"/>
    </row>
    <row r="60" spans="2:16">
      <c r="B60" s="45">
        <f>'Community starts  Stage 1'!B59</f>
        <v>38411</v>
      </c>
      <c r="C60" s="63"/>
      <c r="D60" s="63"/>
      <c r="E60" s="63"/>
      <c r="F60" s="63">
        <f>'Community starts  Stage 1'!E59</f>
        <v>2382</v>
      </c>
      <c r="G60" s="63">
        <f>'Community starts  Stage 1'!D59</f>
        <v>446</v>
      </c>
      <c r="H60" s="63">
        <f>'Community starts  Stage 1'!K59</f>
        <v>2828</v>
      </c>
      <c r="I60" s="63"/>
      <c r="J60" s="63"/>
      <c r="K60" s="63"/>
      <c r="L60" s="63"/>
      <c r="M60" s="63"/>
      <c r="N60" s="63"/>
      <c r="O60" s="63"/>
      <c r="P60" s="108"/>
    </row>
    <row r="61" spans="2:16">
      <c r="B61" s="45">
        <f>'Community starts  Stage 1'!B60</f>
        <v>38442</v>
      </c>
      <c r="C61" s="63"/>
      <c r="D61" s="63"/>
      <c r="E61" s="63"/>
      <c r="F61" s="63">
        <f>'Community starts  Stage 1'!E60</f>
        <v>2382</v>
      </c>
      <c r="G61" s="63">
        <f>'Community starts  Stage 1'!D60</f>
        <v>484</v>
      </c>
      <c r="H61" s="63">
        <f>'Community starts  Stage 1'!K60</f>
        <v>2866</v>
      </c>
      <c r="I61" s="63"/>
      <c r="J61" s="63"/>
      <c r="K61" s="63"/>
      <c r="L61" s="63"/>
      <c r="M61" s="63"/>
      <c r="N61" s="63"/>
      <c r="O61" s="63"/>
      <c r="P61" s="108"/>
    </row>
    <row r="62" spans="2:16">
      <c r="B62" s="45">
        <f>'Community starts  Stage 1'!B61</f>
        <v>38472</v>
      </c>
      <c r="C62" s="63"/>
      <c r="D62" s="63"/>
      <c r="E62" s="63"/>
      <c r="F62" s="63">
        <f>'Community starts  Stage 1'!E61</f>
        <v>2261</v>
      </c>
      <c r="G62" s="63">
        <f>'Community starts  Stage 1'!D61</f>
        <v>506</v>
      </c>
      <c r="H62" s="63">
        <f>'Community starts  Stage 1'!K61</f>
        <v>2767</v>
      </c>
      <c r="I62" s="63"/>
      <c r="J62" s="63"/>
      <c r="K62" s="63"/>
      <c r="L62" s="63"/>
      <c r="M62" s="63"/>
      <c r="N62" s="63"/>
      <c r="O62" s="63"/>
      <c r="P62" s="108"/>
    </row>
    <row r="63" spans="2:16">
      <c r="B63" s="45">
        <f>'Community starts  Stage 1'!B62</f>
        <v>38503</v>
      </c>
      <c r="C63" s="63"/>
      <c r="D63" s="63"/>
      <c r="E63" s="63"/>
      <c r="F63" s="63">
        <f>'Community starts  Stage 1'!E62</f>
        <v>2530</v>
      </c>
      <c r="G63" s="63">
        <f>'Community starts  Stage 1'!D62</f>
        <v>499</v>
      </c>
      <c r="H63" s="63">
        <f>'Community starts  Stage 1'!K62</f>
        <v>3029</v>
      </c>
      <c r="I63" s="63"/>
      <c r="J63" s="63"/>
      <c r="K63" s="63"/>
      <c r="L63" s="63"/>
      <c r="M63" s="63"/>
      <c r="N63" s="63"/>
      <c r="O63" s="63"/>
      <c r="P63" s="108"/>
    </row>
    <row r="64" spans="2:16">
      <c r="B64" s="45">
        <f>'Community starts  Stage 1'!B63</f>
        <v>38533</v>
      </c>
      <c r="C64" s="63"/>
      <c r="D64" s="63"/>
      <c r="E64" s="63"/>
      <c r="F64" s="63">
        <f>'Community starts  Stage 1'!E63</f>
        <v>2300</v>
      </c>
      <c r="G64" s="63">
        <f>'Community starts  Stage 1'!D63</f>
        <v>509</v>
      </c>
      <c r="H64" s="63">
        <f>'Community starts  Stage 1'!K63</f>
        <v>2809</v>
      </c>
      <c r="I64" s="63"/>
      <c r="J64" s="63"/>
      <c r="K64" s="63"/>
      <c r="L64" s="63"/>
      <c r="M64" s="63"/>
      <c r="N64" s="63"/>
      <c r="O64" s="63"/>
      <c r="P64" s="108"/>
    </row>
    <row r="65" spans="2:16">
      <c r="B65" s="45">
        <f>'Community starts  Stage 1'!B64</f>
        <v>38564</v>
      </c>
      <c r="C65" s="63"/>
      <c r="D65" s="63"/>
      <c r="E65" s="63"/>
      <c r="F65" s="63">
        <f>'Community starts  Stage 1'!E64</f>
        <v>2298</v>
      </c>
      <c r="G65" s="63">
        <f>'Community starts  Stage 1'!D64</f>
        <v>490</v>
      </c>
      <c r="H65" s="63">
        <f>'Community starts  Stage 1'!K64</f>
        <v>2788</v>
      </c>
      <c r="I65" s="63"/>
      <c r="J65" s="63"/>
      <c r="K65" s="63"/>
      <c r="L65" s="63"/>
      <c r="M65" s="63"/>
      <c r="N65" s="63"/>
      <c r="O65" s="63"/>
      <c r="P65" s="108"/>
    </row>
    <row r="66" spans="2:16">
      <c r="B66" s="45">
        <f>'Community starts  Stage 1'!B65</f>
        <v>38595</v>
      </c>
      <c r="C66" s="63"/>
      <c r="D66" s="63"/>
      <c r="E66" s="63"/>
      <c r="F66" s="63">
        <f>'Community starts  Stage 1'!E65</f>
        <v>2528</v>
      </c>
      <c r="G66" s="63">
        <f>'Community starts  Stage 1'!D65</f>
        <v>521</v>
      </c>
      <c r="H66" s="63">
        <f>'Community starts  Stage 1'!K65</f>
        <v>3049</v>
      </c>
      <c r="I66" s="63"/>
      <c r="J66" s="63"/>
      <c r="K66" s="63"/>
      <c r="L66" s="63"/>
      <c r="M66" s="63"/>
      <c r="N66" s="63"/>
      <c r="O66" s="63"/>
      <c r="P66" s="108"/>
    </row>
    <row r="67" spans="2:16">
      <c r="B67" s="45">
        <f>'Community starts  Stage 1'!B66</f>
        <v>38625</v>
      </c>
      <c r="C67" s="63"/>
      <c r="D67" s="63"/>
      <c r="E67" s="63"/>
      <c r="F67" s="63">
        <f>'Community starts  Stage 1'!E66</f>
        <v>2396</v>
      </c>
      <c r="G67" s="63">
        <f>'Community starts  Stage 1'!D66</f>
        <v>524</v>
      </c>
      <c r="H67" s="63">
        <f>'Community starts  Stage 1'!K66</f>
        <v>2920</v>
      </c>
      <c r="I67" s="63"/>
      <c r="J67" s="63"/>
      <c r="K67" s="63"/>
      <c r="L67" s="63"/>
      <c r="M67" s="63"/>
      <c r="N67" s="63"/>
      <c r="O67" s="63"/>
      <c r="P67" s="108"/>
    </row>
    <row r="68" spans="2:16">
      <c r="B68" s="45">
        <f>'Community starts  Stage 1'!B67</f>
        <v>38656</v>
      </c>
      <c r="C68" s="63"/>
      <c r="D68" s="63"/>
      <c r="E68" s="63"/>
      <c r="F68" s="63">
        <f>'Community starts  Stage 1'!E67</f>
        <v>2217</v>
      </c>
      <c r="G68" s="63">
        <f>'Community starts  Stage 1'!D67</f>
        <v>413</v>
      </c>
      <c r="H68" s="63">
        <f>'Community starts  Stage 1'!K67</f>
        <v>2630</v>
      </c>
      <c r="I68" s="63"/>
      <c r="J68" s="63"/>
      <c r="K68" s="63"/>
      <c r="L68" s="63"/>
      <c r="M68" s="63"/>
      <c r="N68" s="63"/>
      <c r="O68" s="63"/>
      <c r="P68" s="108"/>
    </row>
    <row r="69" spans="2:16">
      <c r="B69" s="45">
        <f>'Community starts  Stage 1'!B68</f>
        <v>38686</v>
      </c>
      <c r="C69" s="63"/>
      <c r="D69" s="63"/>
      <c r="E69" s="63"/>
      <c r="F69" s="63">
        <f>'Community starts  Stage 1'!E68</f>
        <v>2546</v>
      </c>
      <c r="G69" s="63">
        <f>'Community starts  Stage 1'!D68</f>
        <v>490</v>
      </c>
      <c r="H69" s="63">
        <f>'Community starts  Stage 1'!K68</f>
        <v>3036</v>
      </c>
      <c r="I69" s="63"/>
      <c r="J69" s="63"/>
      <c r="K69" s="63"/>
      <c r="L69" s="63"/>
      <c r="M69" s="63"/>
      <c r="N69" s="63"/>
      <c r="O69" s="63"/>
      <c r="P69" s="108"/>
    </row>
    <row r="70" spans="2:16">
      <c r="B70" s="45">
        <f>'Community starts  Stage 1'!B69</f>
        <v>38717</v>
      </c>
      <c r="C70" s="63"/>
      <c r="D70" s="63"/>
      <c r="E70" s="63"/>
      <c r="F70" s="63">
        <f>'Community starts  Stage 1'!E69</f>
        <v>1997</v>
      </c>
      <c r="G70" s="63">
        <f>'Community starts  Stage 1'!D69</f>
        <v>415</v>
      </c>
      <c r="H70" s="63">
        <f>'Community starts  Stage 1'!K69</f>
        <v>2412</v>
      </c>
      <c r="I70" s="63"/>
      <c r="J70" s="63"/>
      <c r="K70" s="63"/>
      <c r="L70" s="63"/>
      <c r="M70" s="63"/>
      <c r="N70" s="63"/>
      <c r="O70" s="63"/>
      <c r="P70" s="108"/>
    </row>
    <row r="71" spans="2:16">
      <c r="B71" s="45">
        <f>'Community starts  Stage 1'!B70</f>
        <v>38748</v>
      </c>
      <c r="C71" s="63"/>
      <c r="D71" s="63"/>
      <c r="E71" s="63"/>
      <c r="F71" s="63">
        <f>'Community starts  Stage 1'!E70</f>
        <v>1886</v>
      </c>
      <c r="G71" s="63">
        <f>'Community starts  Stage 1'!D70</f>
        <v>272</v>
      </c>
      <c r="H71" s="63">
        <f>'Community starts  Stage 1'!K70</f>
        <v>2158</v>
      </c>
      <c r="I71" s="63"/>
      <c r="J71" s="63"/>
      <c r="K71" s="63"/>
      <c r="L71" s="63"/>
      <c r="M71" s="63"/>
      <c r="N71" s="63"/>
      <c r="O71" s="63"/>
      <c r="P71" s="108"/>
    </row>
    <row r="72" spans="2:16">
      <c r="B72" s="45">
        <f>'Community starts  Stage 1'!B71</f>
        <v>38776</v>
      </c>
      <c r="C72" s="63"/>
      <c r="D72" s="63"/>
      <c r="E72" s="63"/>
      <c r="F72" s="63">
        <f>'Community starts  Stage 1'!E71</f>
        <v>2490</v>
      </c>
      <c r="G72" s="63">
        <f>'Community starts  Stage 1'!D71</f>
        <v>461</v>
      </c>
      <c r="H72" s="63">
        <f>'Community starts  Stage 1'!K71</f>
        <v>2951</v>
      </c>
      <c r="I72" s="63"/>
      <c r="J72" s="63"/>
      <c r="K72" s="63"/>
      <c r="L72" s="63"/>
      <c r="M72" s="63"/>
      <c r="N72" s="63"/>
      <c r="O72" s="63"/>
      <c r="P72" s="108"/>
    </row>
    <row r="73" spans="2:16">
      <c r="B73" s="45">
        <f>'Community starts  Stage 1'!B72</f>
        <v>38807</v>
      </c>
      <c r="C73" s="63"/>
      <c r="D73" s="63"/>
      <c r="E73" s="63"/>
      <c r="F73" s="63">
        <f>'Community starts  Stage 1'!E72</f>
        <v>2381</v>
      </c>
      <c r="G73" s="63">
        <f>'Community starts  Stage 1'!D72</f>
        <v>498</v>
      </c>
      <c r="H73" s="63">
        <f>'Community starts  Stage 1'!K72</f>
        <v>2879</v>
      </c>
      <c r="I73" s="63"/>
      <c r="J73" s="63"/>
      <c r="K73" s="63"/>
      <c r="L73" s="63"/>
      <c r="M73" s="63"/>
      <c r="N73" s="63"/>
      <c r="O73" s="63"/>
      <c r="P73" s="108"/>
    </row>
    <row r="74" spans="2:16">
      <c r="B74" s="45">
        <f>'Community starts  Stage 1'!B73</f>
        <v>38837</v>
      </c>
      <c r="C74" s="63"/>
      <c r="D74" s="63"/>
      <c r="E74" s="63"/>
      <c r="F74" s="63">
        <f>'Community starts  Stage 1'!E73</f>
        <v>2086</v>
      </c>
      <c r="G74" s="63">
        <f>'Community starts  Stage 1'!D73</f>
        <v>431</v>
      </c>
      <c r="H74" s="63">
        <f>'Community starts  Stage 1'!K73</f>
        <v>2517</v>
      </c>
      <c r="I74" s="63"/>
      <c r="J74" s="63"/>
      <c r="K74" s="63"/>
      <c r="L74" s="63"/>
      <c r="M74" s="63"/>
      <c r="N74" s="63"/>
      <c r="O74" s="63"/>
      <c r="P74" s="108"/>
    </row>
    <row r="75" spans="2:16">
      <c r="B75" s="45">
        <f>'Community starts  Stage 1'!B74</f>
        <v>38868</v>
      </c>
      <c r="C75" s="63"/>
      <c r="D75" s="63"/>
      <c r="E75" s="63"/>
      <c r="F75" s="63">
        <f>'Community starts  Stage 1'!E74</f>
        <v>2906</v>
      </c>
      <c r="G75" s="63">
        <f>'Community starts  Stage 1'!D74</f>
        <v>576</v>
      </c>
      <c r="H75" s="63">
        <f>'Community starts  Stage 1'!K74</f>
        <v>3482</v>
      </c>
      <c r="I75" s="63"/>
      <c r="J75" s="63"/>
      <c r="K75" s="63"/>
      <c r="L75" s="63"/>
      <c r="M75" s="63"/>
      <c r="N75" s="63"/>
      <c r="O75" s="63"/>
      <c r="P75" s="108"/>
    </row>
    <row r="76" spans="2:16">
      <c r="B76" s="45">
        <f>'Community starts  Stage 1'!B75</f>
        <v>38898</v>
      </c>
      <c r="C76" s="63"/>
      <c r="D76" s="63"/>
      <c r="E76" s="63"/>
      <c r="F76" s="63">
        <f>'Community starts  Stage 1'!E75</f>
        <v>2623</v>
      </c>
      <c r="G76" s="63">
        <f>'Community starts  Stage 1'!D75</f>
        <v>466</v>
      </c>
      <c r="H76" s="63">
        <f>'Community starts  Stage 1'!K75</f>
        <v>3089</v>
      </c>
      <c r="I76" s="63"/>
      <c r="J76" s="63"/>
      <c r="K76" s="63"/>
      <c r="L76" s="63"/>
      <c r="M76" s="63"/>
      <c r="N76" s="63"/>
      <c r="O76" s="63"/>
      <c r="P76" s="108"/>
    </row>
    <row r="77" spans="2:16">
      <c r="B77" s="45">
        <f>'Community starts  Stage 1'!B76</f>
        <v>38929</v>
      </c>
      <c r="C77" s="63"/>
      <c r="D77" s="63"/>
      <c r="E77" s="63"/>
      <c r="F77" s="63">
        <f>'Community starts  Stage 1'!E76</f>
        <v>2568</v>
      </c>
      <c r="G77" s="63">
        <f>'Community starts  Stage 1'!D76</f>
        <v>454</v>
      </c>
      <c r="H77" s="63">
        <f>'Community starts  Stage 1'!K76</f>
        <v>3022</v>
      </c>
      <c r="I77" s="63"/>
      <c r="J77" s="63"/>
      <c r="K77" s="63"/>
      <c r="L77" s="63"/>
      <c r="M77" s="63"/>
      <c r="N77" s="63"/>
      <c r="O77" s="63"/>
      <c r="P77" s="108"/>
    </row>
    <row r="78" spans="2:16">
      <c r="B78" s="45">
        <f>'Community starts  Stage 1'!B77</f>
        <v>38960</v>
      </c>
      <c r="C78" s="63"/>
      <c r="D78" s="63"/>
      <c r="E78" s="63"/>
      <c r="F78" s="63">
        <f>'Community starts  Stage 1'!E77</f>
        <v>2946</v>
      </c>
      <c r="G78" s="63">
        <f>'Community starts  Stage 1'!D77</f>
        <v>589</v>
      </c>
      <c r="H78" s="63">
        <f>'Community starts  Stage 1'!K77</f>
        <v>3535</v>
      </c>
      <c r="I78" s="63"/>
      <c r="J78" s="63"/>
      <c r="K78" s="63"/>
      <c r="L78" s="63"/>
      <c r="M78" s="63"/>
      <c r="N78" s="63"/>
      <c r="O78" s="63"/>
      <c r="P78" s="108"/>
    </row>
    <row r="79" spans="2:16">
      <c r="B79" s="45">
        <f>'Community starts  Stage 1'!B78</f>
        <v>38990</v>
      </c>
      <c r="C79" s="63"/>
      <c r="D79" s="63"/>
      <c r="E79" s="63"/>
      <c r="F79" s="63">
        <f>'Community starts  Stage 1'!E78</f>
        <v>2477</v>
      </c>
      <c r="G79" s="63">
        <f>'Community starts  Stage 1'!D78</f>
        <v>532</v>
      </c>
      <c r="H79" s="63">
        <f>'Community starts  Stage 1'!K78</f>
        <v>3009</v>
      </c>
      <c r="I79" s="63"/>
      <c r="J79" s="63"/>
      <c r="K79" s="63"/>
      <c r="L79" s="63"/>
      <c r="M79" s="63"/>
      <c r="N79" s="63"/>
      <c r="O79" s="63"/>
      <c r="P79" s="108"/>
    </row>
    <row r="80" spans="2:16">
      <c r="B80" s="45">
        <f>'Community starts  Stage 1'!B79</f>
        <v>39021</v>
      </c>
      <c r="C80" s="63"/>
      <c r="D80" s="63"/>
      <c r="E80" s="63"/>
      <c r="F80" s="63">
        <f>'Community starts  Stage 1'!E79</f>
        <v>2561</v>
      </c>
      <c r="G80" s="63">
        <f>'Community starts  Stage 1'!D79</f>
        <v>526</v>
      </c>
      <c r="H80" s="63">
        <f>'Community starts  Stage 1'!K79</f>
        <v>3087</v>
      </c>
      <c r="I80" s="63"/>
      <c r="J80" s="63"/>
      <c r="K80" s="63"/>
      <c r="L80" s="63"/>
      <c r="M80" s="63"/>
      <c r="N80" s="63"/>
      <c r="O80" s="63"/>
      <c r="P80" s="108"/>
    </row>
    <row r="81" spans="2:16">
      <c r="B81" s="45">
        <f>'Community starts  Stage 1'!B80</f>
        <v>39051</v>
      </c>
      <c r="C81" s="63"/>
      <c r="D81" s="63"/>
      <c r="E81" s="63"/>
      <c r="F81" s="63">
        <f>'Community starts  Stage 1'!E80</f>
        <v>2765</v>
      </c>
      <c r="G81" s="63">
        <f>'Community starts  Stage 1'!D80</f>
        <v>528</v>
      </c>
      <c r="H81" s="63">
        <f>'Community starts  Stage 1'!K80</f>
        <v>3293</v>
      </c>
      <c r="I81" s="63"/>
      <c r="J81" s="63"/>
      <c r="K81" s="63"/>
      <c r="L81" s="63"/>
      <c r="M81" s="63"/>
      <c r="N81" s="63"/>
      <c r="O81" s="63"/>
      <c r="P81" s="108"/>
    </row>
    <row r="82" spans="2:16">
      <c r="B82" s="45">
        <f>'Community starts  Stage 1'!B81</f>
        <v>39082</v>
      </c>
      <c r="C82" s="63"/>
      <c r="D82" s="63"/>
      <c r="E82" s="63"/>
      <c r="F82" s="63">
        <f>'Community starts  Stage 1'!E81</f>
        <v>2168</v>
      </c>
      <c r="G82" s="63">
        <f>'Community starts  Stage 1'!D81</f>
        <v>445</v>
      </c>
      <c r="H82" s="63">
        <f>'Community starts  Stage 1'!K81</f>
        <v>2613</v>
      </c>
      <c r="I82" s="63"/>
      <c r="J82" s="63"/>
      <c r="K82" s="63"/>
      <c r="L82" s="63"/>
      <c r="M82" s="63"/>
      <c r="N82" s="63"/>
      <c r="O82" s="63"/>
      <c r="P82" s="108"/>
    </row>
    <row r="83" spans="2:16">
      <c r="B83" s="45">
        <f>'Community starts  Stage 1'!B82</f>
        <v>39113</v>
      </c>
      <c r="C83" s="63"/>
      <c r="D83" s="63"/>
      <c r="E83" s="63"/>
      <c r="F83" s="63">
        <f>'Community starts  Stage 1'!E82</f>
        <v>2205</v>
      </c>
      <c r="G83" s="63">
        <f>'Community starts  Stage 1'!D82</f>
        <v>371</v>
      </c>
      <c r="H83" s="63">
        <f>'Community starts  Stage 1'!K82</f>
        <v>2577</v>
      </c>
      <c r="I83" s="63"/>
      <c r="J83" s="63"/>
      <c r="K83" s="63"/>
      <c r="L83" s="63"/>
      <c r="M83" s="63"/>
      <c r="N83" s="63"/>
      <c r="O83" s="63"/>
      <c r="P83" s="108"/>
    </row>
    <row r="84" spans="2:16">
      <c r="B84" s="45">
        <f>'Community starts  Stage 1'!B83</f>
        <v>39141</v>
      </c>
      <c r="C84" s="63"/>
      <c r="D84" s="63"/>
      <c r="E84" s="63"/>
      <c r="F84" s="63">
        <f>'Community starts  Stage 1'!E83</f>
        <v>2458</v>
      </c>
      <c r="G84" s="63">
        <f>'Community starts  Stage 1'!D83</f>
        <v>496</v>
      </c>
      <c r="H84" s="63">
        <f>'Community starts  Stage 1'!K83</f>
        <v>2954</v>
      </c>
      <c r="I84" s="63"/>
      <c r="J84" s="63"/>
      <c r="K84" s="63"/>
      <c r="L84" s="63"/>
      <c r="M84" s="63"/>
      <c r="N84" s="63"/>
      <c r="O84" s="63"/>
      <c r="P84" s="108"/>
    </row>
    <row r="85" spans="2:16">
      <c r="B85" s="45">
        <f>'Community starts  Stage 1'!B84</f>
        <v>39172</v>
      </c>
      <c r="C85" s="63"/>
      <c r="D85" s="63"/>
      <c r="E85" s="63"/>
      <c r="F85" s="63">
        <f>'Community starts  Stage 1'!E84</f>
        <v>2891</v>
      </c>
      <c r="G85" s="63">
        <f>'Community starts  Stage 1'!D84</f>
        <v>617</v>
      </c>
      <c r="H85" s="63">
        <f>'Community starts  Stage 1'!K84</f>
        <v>3508</v>
      </c>
      <c r="I85" s="63"/>
      <c r="J85" s="63"/>
      <c r="K85" s="63"/>
      <c r="L85" s="63"/>
      <c r="M85" s="63"/>
      <c r="N85" s="63"/>
      <c r="O85" s="63"/>
      <c r="P85" s="108"/>
    </row>
    <row r="86" spans="2:16">
      <c r="B86" s="45">
        <f>'Community starts  Stage 1'!B85</f>
        <v>39202</v>
      </c>
      <c r="C86" s="63"/>
      <c r="D86" s="63"/>
      <c r="E86" s="63"/>
      <c r="F86" s="63">
        <f>'Community starts  Stage 1'!E85</f>
        <v>2402</v>
      </c>
      <c r="G86" s="63">
        <f>'Community starts  Stage 1'!D85</f>
        <v>504</v>
      </c>
      <c r="H86" s="63">
        <f>'Community starts  Stage 1'!K85</f>
        <v>2906</v>
      </c>
      <c r="I86" s="63"/>
      <c r="J86" s="63"/>
      <c r="K86" s="63"/>
      <c r="L86" s="63"/>
      <c r="M86" s="63"/>
      <c r="N86" s="63"/>
      <c r="O86" s="63"/>
      <c r="P86" s="108"/>
    </row>
    <row r="87" spans="2:16">
      <c r="B87" s="45">
        <f>'Community starts  Stage 1'!B86</f>
        <v>39233</v>
      </c>
      <c r="C87" s="63"/>
      <c r="D87" s="63"/>
      <c r="E87" s="63"/>
      <c r="F87" s="63">
        <f>'Community starts  Stage 1'!E86</f>
        <v>3098</v>
      </c>
      <c r="G87" s="63">
        <f>'Community starts  Stage 1'!D86</f>
        <v>670</v>
      </c>
      <c r="H87" s="63">
        <f>'Community starts  Stage 1'!K86</f>
        <v>3768</v>
      </c>
      <c r="I87" s="63"/>
      <c r="J87" s="63"/>
      <c r="K87" s="63"/>
      <c r="L87" s="63"/>
      <c r="M87" s="63"/>
      <c r="N87" s="63"/>
      <c r="O87" s="63"/>
      <c r="P87" s="108"/>
    </row>
    <row r="88" spans="2:16">
      <c r="B88" s="45">
        <f>'Community starts  Stage 1'!B87</f>
        <v>39263</v>
      </c>
      <c r="C88" s="63"/>
      <c r="D88" s="63"/>
      <c r="E88" s="63"/>
      <c r="F88" s="63">
        <f>'Community starts  Stage 1'!E87</f>
        <v>2704</v>
      </c>
      <c r="G88" s="63">
        <f>'Community starts  Stage 1'!D87</f>
        <v>621</v>
      </c>
      <c r="H88" s="63">
        <f>'Community starts  Stage 1'!K87</f>
        <v>3326</v>
      </c>
      <c r="I88" s="63"/>
      <c r="J88" s="63"/>
      <c r="K88" s="63"/>
      <c r="L88" s="63"/>
      <c r="M88" s="63"/>
      <c r="N88" s="63"/>
      <c r="O88" s="63"/>
      <c r="P88" s="108"/>
    </row>
    <row r="89" spans="2:16">
      <c r="B89" s="45">
        <f>'Community starts  Stage 1'!B88</f>
        <v>39294</v>
      </c>
      <c r="C89" s="63"/>
      <c r="D89" s="63"/>
      <c r="E89" s="63"/>
      <c r="F89" s="63">
        <f>'Community starts  Stage 1'!E88</f>
        <v>2990</v>
      </c>
      <c r="G89" s="63">
        <f>'Community starts  Stage 1'!D88</f>
        <v>619</v>
      </c>
      <c r="H89" s="63">
        <f>'Community starts  Stage 1'!K88</f>
        <v>3609</v>
      </c>
      <c r="I89" s="63"/>
      <c r="J89" s="63"/>
      <c r="K89" s="63"/>
      <c r="L89" s="63"/>
      <c r="M89" s="63"/>
      <c r="N89" s="63"/>
      <c r="O89" s="63"/>
      <c r="P89" s="108"/>
    </row>
    <row r="90" spans="2:16">
      <c r="B90" s="45">
        <f>'Community starts  Stage 1'!B89</f>
        <v>39325</v>
      </c>
      <c r="C90" s="63"/>
      <c r="D90" s="63"/>
      <c r="E90" s="63"/>
      <c r="F90" s="63">
        <f>'Community starts  Stage 1'!E89</f>
        <v>3237</v>
      </c>
      <c r="G90" s="63">
        <f>'Community starts  Stage 1'!D89</f>
        <v>711</v>
      </c>
      <c r="H90" s="63">
        <f>'Community starts  Stage 1'!K89</f>
        <v>3948</v>
      </c>
      <c r="I90" s="63"/>
      <c r="J90" s="63"/>
      <c r="K90" s="63"/>
      <c r="L90" s="63"/>
      <c r="M90" s="63"/>
      <c r="N90" s="63"/>
      <c r="O90" s="63"/>
      <c r="P90" s="108"/>
    </row>
    <row r="91" spans="2:16">
      <c r="B91" s="45">
        <f>'Community starts  Stage 1'!B90</f>
        <v>39355</v>
      </c>
      <c r="C91" s="63"/>
      <c r="D91" s="63"/>
      <c r="E91" s="63"/>
      <c r="F91" s="63">
        <f>'Community starts  Stage 1'!E90</f>
        <v>2736</v>
      </c>
      <c r="G91" s="63">
        <f>'Community starts  Stage 1'!D90</f>
        <v>583</v>
      </c>
      <c r="H91" s="63">
        <f>'Community starts  Stage 1'!K90</f>
        <v>3319</v>
      </c>
      <c r="I91" s="63"/>
      <c r="J91" s="63"/>
      <c r="K91" s="63"/>
      <c r="L91" s="63"/>
      <c r="M91" s="63"/>
      <c r="N91" s="63"/>
      <c r="O91" s="63"/>
      <c r="P91" s="108"/>
    </row>
    <row r="92" spans="2:16">
      <c r="B92" s="45">
        <f>'Community starts  Stage 1'!B91</f>
        <v>39386</v>
      </c>
      <c r="C92" s="63">
        <f>'Community starts  Stage 1'!G91</f>
        <v>51</v>
      </c>
      <c r="D92" s="63">
        <f>'Community starts  Stage 1'!H91</f>
        <v>25</v>
      </c>
      <c r="E92" s="63">
        <f>'Community starts  Stage 1'!I91</f>
        <v>75</v>
      </c>
      <c r="F92" s="63">
        <f>'Community starts  Stage 1'!E91</f>
        <v>3101</v>
      </c>
      <c r="G92" s="63">
        <f>'Community starts  Stage 1'!D91</f>
        <v>656</v>
      </c>
      <c r="H92" s="63">
        <f>'Community starts  Stage 1'!K91</f>
        <v>3908</v>
      </c>
      <c r="I92" s="63"/>
      <c r="J92" s="63"/>
      <c r="K92" s="63"/>
      <c r="L92" s="63"/>
      <c r="M92" s="63"/>
      <c r="N92" s="63"/>
      <c r="O92" s="63"/>
      <c r="P92" s="108"/>
    </row>
    <row r="93" spans="2:16">
      <c r="B93" s="45">
        <f>'Community starts  Stage 1'!B92</f>
        <v>39416</v>
      </c>
      <c r="C93" s="63">
        <f>'Community starts  Stage 1'!G92</f>
        <v>188</v>
      </c>
      <c r="D93" s="63">
        <f>'Community starts  Stage 1'!H92</f>
        <v>129</v>
      </c>
      <c r="E93" s="63">
        <f>'Community starts  Stage 1'!I92</f>
        <v>150</v>
      </c>
      <c r="F93" s="63">
        <f>'Community starts  Stage 1'!E92</f>
        <v>2993</v>
      </c>
      <c r="G93" s="63">
        <f>'Community starts  Stage 1'!D92</f>
        <v>716</v>
      </c>
      <c r="H93" s="63">
        <f>'Community starts  Stage 1'!K92</f>
        <v>4176</v>
      </c>
      <c r="I93" s="63"/>
      <c r="J93" s="63"/>
      <c r="K93" s="63"/>
      <c r="L93" s="63"/>
      <c r="M93" s="63"/>
      <c r="N93" s="63"/>
      <c r="O93" s="63"/>
      <c r="P93" s="108"/>
    </row>
    <row r="94" spans="2:16">
      <c r="B94" s="45">
        <f>'Community starts  Stage 1'!B93</f>
        <v>39447</v>
      </c>
      <c r="C94" s="63">
        <f>'Community starts  Stage 1'!G93</f>
        <v>189</v>
      </c>
      <c r="D94" s="63">
        <f>'Community starts  Stage 1'!H93</f>
        <v>145</v>
      </c>
      <c r="E94" s="63">
        <f>'Community starts  Stage 1'!I93</f>
        <v>121</v>
      </c>
      <c r="F94" s="63">
        <f>'Community starts  Stage 1'!E93</f>
        <v>2315</v>
      </c>
      <c r="G94" s="63">
        <f>'Community starts  Stage 1'!D93</f>
        <v>596</v>
      </c>
      <c r="H94" s="63">
        <f>'Community starts  Stage 1'!K93</f>
        <v>3366</v>
      </c>
      <c r="I94" s="63"/>
      <c r="J94" s="63"/>
      <c r="K94" s="63"/>
      <c r="L94" s="63"/>
      <c r="M94" s="63"/>
      <c r="N94" s="63"/>
      <c r="O94" s="63"/>
      <c r="P94" s="108"/>
    </row>
    <row r="95" spans="2:16">
      <c r="B95" s="45">
        <f>'Community starts  Stage 1'!B94</f>
        <v>39478</v>
      </c>
      <c r="C95" s="63">
        <f>'Community starts  Stage 1'!G94</f>
        <v>172</v>
      </c>
      <c r="D95" s="63">
        <f>'Community starts  Stage 1'!H94</f>
        <v>136</v>
      </c>
      <c r="E95" s="63">
        <f>'Community starts  Stage 1'!I94</f>
        <v>100</v>
      </c>
      <c r="F95" s="63">
        <f>'Community starts  Stage 1'!E94</f>
        <v>2580</v>
      </c>
      <c r="G95" s="63">
        <f>'Community starts  Stage 1'!D94</f>
        <v>557</v>
      </c>
      <c r="H95" s="63">
        <f>'Community starts  Stage 1'!K94</f>
        <v>3545</v>
      </c>
      <c r="I95" s="63"/>
      <c r="J95" s="63"/>
      <c r="K95" s="63"/>
      <c r="L95" s="63"/>
      <c r="M95" s="63"/>
      <c r="N95" s="63"/>
      <c r="O95" s="63"/>
      <c r="P95" s="108"/>
    </row>
    <row r="96" spans="2:16">
      <c r="B96" s="45">
        <f>'Community starts  Stage 1'!B95</f>
        <v>39507</v>
      </c>
      <c r="C96" s="63">
        <f>'Community starts  Stage 1'!G95</f>
        <v>237</v>
      </c>
      <c r="D96" s="63">
        <f>'Community starts  Stage 1'!H95</f>
        <v>152</v>
      </c>
      <c r="E96" s="63">
        <f>'Community starts  Stage 1'!I95</f>
        <v>111</v>
      </c>
      <c r="F96" s="63">
        <f>'Community starts  Stage 1'!E95</f>
        <v>2920</v>
      </c>
      <c r="G96" s="63">
        <f>'Community starts  Stage 1'!D95</f>
        <v>731</v>
      </c>
      <c r="H96" s="63">
        <f>'Community starts  Stage 1'!K95</f>
        <v>4151</v>
      </c>
      <c r="I96" s="63"/>
      <c r="J96" s="63"/>
      <c r="K96" s="63"/>
      <c r="L96" s="63"/>
      <c r="M96" s="63"/>
      <c r="N96" s="63"/>
      <c r="O96" s="63"/>
      <c r="P96" s="108"/>
    </row>
    <row r="97" spans="2:16">
      <c r="B97" s="45">
        <f>'Community starts  Stage 1'!B96</f>
        <v>39538</v>
      </c>
      <c r="C97" s="63">
        <f>'Community starts  Stage 1'!G96</f>
        <v>227</v>
      </c>
      <c r="D97" s="63">
        <f>'Community starts  Stage 1'!H96</f>
        <v>141</v>
      </c>
      <c r="E97" s="63">
        <f>'Community starts  Stage 1'!I96</f>
        <v>114</v>
      </c>
      <c r="F97" s="63">
        <f>'Community starts  Stage 1'!E96</f>
        <v>2895</v>
      </c>
      <c r="G97" s="63">
        <f>'Community starts  Stage 1'!D96</f>
        <v>731</v>
      </c>
      <c r="H97" s="63">
        <f>'Community starts  Stage 1'!K96</f>
        <v>4108</v>
      </c>
      <c r="I97" s="63"/>
      <c r="J97" s="63"/>
      <c r="K97" s="63"/>
      <c r="L97" s="63"/>
      <c r="M97" s="63"/>
      <c r="N97" s="63"/>
      <c r="O97" s="63"/>
      <c r="P97" s="108"/>
    </row>
    <row r="98" spans="2:16">
      <c r="B98" s="45">
        <f>'Community starts  Stage 1'!B97</f>
        <v>39568</v>
      </c>
      <c r="C98" s="63">
        <f>'Community starts  Stage 1'!G97</f>
        <v>276</v>
      </c>
      <c r="D98" s="63">
        <f>'Community starts  Stage 1'!H97</f>
        <v>209</v>
      </c>
      <c r="E98" s="63">
        <f>'Community starts  Stage 1'!I97</f>
        <v>154</v>
      </c>
      <c r="F98" s="63">
        <f>'Community starts  Stage 1'!E97</f>
        <v>3288</v>
      </c>
      <c r="G98" s="63">
        <f>'Community starts  Stage 1'!D97</f>
        <v>837</v>
      </c>
      <c r="H98" s="63">
        <f>'Community starts  Stage 1'!K97</f>
        <v>4764</v>
      </c>
      <c r="I98" s="63"/>
      <c r="J98" s="63"/>
      <c r="K98" s="63"/>
      <c r="L98" s="63"/>
      <c r="M98" s="63"/>
      <c r="N98" s="63"/>
      <c r="O98" s="63"/>
      <c r="P98" s="108"/>
    </row>
    <row r="99" spans="2:16">
      <c r="B99" s="45">
        <f>'Community starts  Stage 1'!B98</f>
        <v>39599</v>
      </c>
      <c r="C99" s="63">
        <f>'Community starts  Stage 1'!G98</f>
        <v>264</v>
      </c>
      <c r="D99" s="63">
        <f>'Community starts  Stage 1'!H98</f>
        <v>214</v>
      </c>
      <c r="E99" s="63">
        <f>'Community starts  Stage 1'!I98</f>
        <v>175</v>
      </c>
      <c r="F99" s="63">
        <f>'Community starts  Stage 1'!E98</f>
        <v>3305</v>
      </c>
      <c r="G99" s="63">
        <f>'Community starts  Stage 1'!D98</f>
        <v>764</v>
      </c>
      <c r="H99" s="63">
        <f>'Community starts  Stage 1'!K98</f>
        <v>4722</v>
      </c>
      <c r="I99" s="63"/>
      <c r="J99" s="63"/>
      <c r="K99" s="63"/>
      <c r="L99" s="63"/>
      <c r="M99" s="63"/>
      <c r="N99" s="63"/>
      <c r="O99" s="63"/>
      <c r="P99" s="108"/>
    </row>
    <row r="100" spans="2:16">
      <c r="B100" s="45">
        <f>'Community starts  Stage 1'!B99</f>
        <v>39629</v>
      </c>
      <c r="C100" s="63">
        <f>'Community starts  Stage 1'!G99</f>
        <v>272</v>
      </c>
      <c r="D100" s="63">
        <f>'Community starts  Stage 1'!H99</f>
        <v>224</v>
      </c>
      <c r="E100" s="63">
        <f>'Community starts  Stage 1'!I99</f>
        <v>202</v>
      </c>
      <c r="F100" s="63">
        <f>'Community starts  Stage 1'!E99</f>
        <v>3289</v>
      </c>
      <c r="G100" s="63">
        <f>'Community starts  Stage 1'!D99</f>
        <v>799</v>
      </c>
      <c r="H100" s="63">
        <f>'Community starts  Stage 1'!K99</f>
        <v>4786</v>
      </c>
      <c r="I100" s="63"/>
      <c r="J100" s="63"/>
      <c r="K100" s="63"/>
      <c r="L100" s="63"/>
      <c r="M100" s="63"/>
      <c r="N100" s="63"/>
      <c r="O100" s="63"/>
      <c r="P100" s="108"/>
    </row>
    <row r="101" spans="2:16">
      <c r="B101" s="45">
        <f>'Community starts  Stage 1'!B100</f>
        <v>39660</v>
      </c>
      <c r="C101" s="63">
        <f>'Community starts  Stage 1'!G100</f>
        <v>318</v>
      </c>
      <c r="D101" s="63">
        <f>'Community starts  Stage 1'!H100</f>
        <v>287</v>
      </c>
      <c r="E101" s="63">
        <f>'Community starts  Stage 1'!I100</f>
        <v>214</v>
      </c>
      <c r="F101" s="63">
        <f>'Community starts  Stage 1'!E100</f>
        <v>3547</v>
      </c>
      <c r="G101" s="63">
        <f>'Community starts  Stage 1'!D100</f>
        <v>883</v>
      </c>
      <c r="H101" s="63">
        <f>'Community starts  Stage 1'!K100</f>
        <v>5249</v>
      </c>
      <c r="I101" s="63"/>
      <c r="J101" s="63"/>
      <c r="K101" s="63"/>
      <c r="L101" s="63"/>
      <c r="M101" s="63"/>
      <c r="N101" s="63"/>
      <c r="O101" s="63"/>
      <c r="P101" s="108"/>
    </row>
    <row r="102" spans="2:16">
      <c r="B102" s="45">
        <f>'Community starts  Stage 1'!B101</f>
        <v>39691</v>
      </c>
      <c r="C102" s="63">
        <f>'Community starts  Stage 1'!G101</f>
        <v>261</v>
      </c>
      <c r="D102" s="63">
        <f>'Community starts  Stage 1'!H101</f>
        <v>267</v>
      </c>
      <c r="E102" s="63">
        <f>'Community starts  Stage 1'!I101</f>
        <v>194</v>
      </c>
      <c r="F102" s="63">
        <f>'Community starts  Stage 1'!E101</f>
        <v>3075</v>
      </c>
      <c r="G102" s="63">
        <f>'Community starts  Stage 1'!D101</f>
        <v>742</v>
      </c>
      <c r="H102" s="63">
        <f>'Community starts  Stage 1'!K101</f>
        <v>4539</v>
      </c>
      <c r="I102" s="63"/>
      <c r="J102" s="63"/>
      <c r="K102" s="63"/>
      <c r="L102" s="63"/>
      <c r="M102" s="63"/>
      <c r="N102" s="63"/>
      <c r="O102" s="63"/>
      <c r="P102" s="108"/>
    </row>
    <row r="103" spans="2:16">
      <c r="B103" s="45">
        <f>'Community starts  Stage 1'!B102</f>
        <v>39721</v>
      </c>
      <c r="C103" s="63">
        <f>'Community starts  Stage 1'!G102</f>
        <v>321</v>
      </c>
      <c r="D103" s="63">
        <f>'Community starts  Stage 1'!H102</f>
        <v>272</v>
      </c>
      <c r="E103" s="63">
        <f>'Community starts  Stage 1'!I102</f>
        <v>194</v>
      </c>
      <c r="F103" s="63">
        <f>'Community starts  Stage 1'!E102</f>
        <v>3344</v>
      </c>
      <c r="G103" s="63">
        <f>'Community starts  Stage 1'!D102</f>
        <v>807</v>
      </c>
      <c r="H103" s="63">
        <f>'Community starts  Stage 1'!K102</f>
        <v>4938</v>
      </c>
      <c r="I103" s="63"/>
      <c r="J103" s="63"/>
      <c r="K103" s="63"/>
      <c r="L103" s="63"/>
      <c r="M103" s="63"/>
      <c r="N103" s="63"/>
      <c r="O103" s="63"/>
      <c r="P103" s="108"/>
    </row>
    <row r="104" spans="2:16">
      <c r="B104" s="45">
        <f>'Community starts  Stage 1'!B103</f>
        <v>39752</v>
      </c>
      <c r="C104" s="63">
        <f>'Community starts  Stage 1'!G103</f>
        <v>237</v>
      </c>
      <c r="D104" s="63">
        <f>'Community starts  Stage 1'!H103</f>
        <v>264</v>
      </c>
      <c r="E104" s="63">
        <f>'Community starts  Stage 1'!I103</f>
        <v>205</v>
      </c>
      <c r="F104" s="63">
        <f>'Community starts  Stage 1'!E103</f>
        <v>3294</v>
      </c>
      <c r="G104" s="63">
        <f>'Community starts  Stage 1'!D103</f>
        <v>766</v>
      </c>
      <c r="H104" s="63">
        <f>'Community starts  Stage 1'!K103</f>
        <v>4766</v>
      </c>
      <c r="I104" s="63"/>
      <c r="J104" s="63"/>
      <c r="K104" s="63"/>
      <c r="L104" s="63"/>
      <c r="M104" s="63"/>
      <c r="N104" s="63"/>
      <c r="O104" s="63"/>
      <c r="P104" s="108"/>
    </row>
    <row r="105" spans="2:16">
      <c r="B105" s="45">
        <f>'Community starts  Stage 1'!B104</f>
        <v>39782</v>
      </c>
      <c r="C105" s="63">
        <f>'Community starts  Stage 1'!G104</f>
        <v>244</v>
      </c>
      <c r="D105" s="63">
        <f>'Community starts  Stage 1'!H104</f>
        <v>237</v>
      </c>
      <c r="E105" s="63">
        <f>'Community starts  Stage 1'!I104</f>
        <v>211</v>
      </c>
      <c r="F105" s="63">
        <f>'Community starts  Stage 1'!E104</f>
        <v>3083</v>
      </c>
      <c r="G105" s="63">
        <f>'Community starts  Stage 1'!D104</f>
        <v>753</v>
      </c>
      <c r="H105" s="63">
        <f>'Community starts  Stage 1'!K104</f>
        <v>4528</v>
      </c>
      <c r="I105" s="63"/>
      <c r="J105" s="63"/>
      <c r="K105" s="63"/>
      <c r="L105" s="63"/>
      <c r="M105" s="63"/>
      <c r="N105" s="63"/>
      <c r="O105" s="63"/>
      <c r="P105" s="108"/>
    </row>
    <row r="106" spans="2:16">
      <c r="B106" s="45">
        <f>'Community starts  Stage 1'!B105</f>
        <v>39813</v>
      </c>
      <c r="C106" s="63">
        <f>'Community starts  Stage 1'!G105</f>
        <v>266</v>
      </c>
      <c r="D106" s="63">
        <f>'Community starts  Stage 1'!H105</f>
        <v>259</v>
      </c>
      <c r="E106" s="63">
        <f>'Community starts  Stage 1'!I105</f>
        <v>213</v>
      </c>
      <c r="F106" s="63">
        <f>'Community starts  Stage 1'!E105</f>
        <v>3031</v>
      </c>
      <c r="G106" s="63">
        <f>'Community starts  Stage 1'!D105</f>
        <v>745</v>
      </c>
      <c r="H106" s="63">
        <f>'Community starts  Stage 1'!K105</f>
        <v>4514</v>
      </c>
      <c r="I106" s="63"/>
      <c r="J106" s="63"/>
      <c r="K106" s="63"/>
      <c r="L106" s="63"/>
      <c r="M106" s="63"/>
      <c r="N106" s="63"/>
      <c r="O106" s="63"/>
      <c r="P106" s="108"/>
    </row>
    <row r="107" spans="2:16">
      <c r="B107" s="45">
        <f>'Community starts  Stage 1'!B106</f>
        <v>39844</v>
      </c>
      <c r="C107" s="63">
        <f>'Community starts  Stage 1'!G106</f>
        <v>166</v>
      </c>
      <c r="D107" s="63">
        <f>'Community starts  Stage 1'!H106</f>
        <v>182</v>
      </c>
      <c r="E107" s="63">
        <f>'Community starts  Stage 1'!I106</f>
        <v>127</v>
      </c>
      <c r="F107" s="63">
        <f>'Community starts  Stage 1'!E106</f>
        <v>2784</v>
      </c>
      <c r="G107" s="63">
        <f>'Community starts  Stage 1'!D106</f>
        <v>697</v>
      </c>
      <c r="H107" s="63">
        <f>'Community starts  Stage 1'!K106</f>
        <v>3956</v>
      </c>
      <c r="I107" s="63"/>
      <c r="J107" s="63"/>
      <c r="K107" s="63"/>
      <c r="L107" s="63"/>
      <c r="M107" s="63"/>
      <c r="N107" s="63"/>
      <c r="O107" s="63"/>
      <c r="P107" s="108"/>
    </row>
    <row r="108" spans="2:16">
      <c r="B108" s="45">
        <f>'Community starts  Stage 1'!B107</f>
        <v>39872</v>
      </c>
      <c r="C108" s="63">
        <f>'Community starts  Stage 1'!G107</f>
        <v>270</v>
      </c>
      <c r="D108" s="63">
        <f>'Community starts  Stage 1'!H107</f>
        <v>225</v>
      </c>
      <c r="E108" s="63">
        <f>'Community starts  Stage 1'!I107</f>
        <v>186</v>
      </c>
      <c r="F108" s="63">
        <f>'Community starts  Stage 1'!E107</f>
        <v>3498</v>
      </c>
      <c r="G108" s="63">
        <f>'Community starts  Stage 1'!D107</f>
        <v>845</v>
      </c>
      <c r="H108" s="63">
        <f>'Community starts  Stage 1'!K107</f>
        <v>5024</v>
      </c>
      <c r="I108" s="63"/>
      <c r="J108" s="63"/>
      <c r="K108" s="63"/>
      <c r="L108" s="63"/>
      <c r="M108" s="63"/>
      <c r="N108" s="63"/>
      <c r="O108" s="63"/>
      <c r="P108" s="108"/>
    </row>
    <row r="109" spans="2:16">
      <c r="B109" s="45">
        <f>'Community starts  Stage 1'!B108</f>
        <v>39903</v>
      </c>
      <c r="C109" s="63">
        <f>'Community starts  Stage 1'!G108</f>
        <v>248</v>
      </c>
      <c r="D109" s="63">
        <f>'Community starts  Stage 1'!H108</f>
        <v>254</v>
      </c>
      <c r="E109" s="63">
        <f>'Community starts  Stage 1'!I108</f>
        <v>213</v>
      </c>
      <c r="F109" s="63">
        <f>'Community starts  Stage 1'!E108</f>
        <v>3550</v>
      </c>
      <c r="G109" s="63">
        <f>'Community starts  Stage 1'!D108</f>
        <v>884</v>
      </c>
      <c r="H109" s="63">
        <f>'Community starts  Stage 1'!K108</f>
        <v>5149</v>
      </c>
      <c r="I109" s="63"/>
      <c r="J109" s="63"/>
      <c r="K109" s="63"/>
      <c r="L109" s="63"/>
      <c r="M109" s="63"/>
      <c r="N109" s="63"/>
      <c r="O109" s="63"/>
      <c r="P109" s="108"/>
    </row>
    <row r="110" spans="2:16">
      <c r="B110" s="45">
        <f>'Community starts  Stage 1'!B109</f>
        <v>39933</v>
      </c>
      <c r="C110" s="63">
        <f>'Community starts  Stage 1'!G109</f>
        <v>229</v>
      </c>
      <c r="D110" s="63">
        <f>'Community starts  Stage 1'!H109</f>
        <v>286</v>
      </c>
      <c r="E110" s="63">
        <f>'Community starts  Stage 1'!I109</f>
        <v>242</v>
      </c>
      <c r="F110" s="63">
        <f>'Community starts  Stage 1'!E109</f>
        <v>3684</v>
      </c>
      <c r="G110" s="63">
        <f>'Community starts  Stage 1'!D109</f>
        <v>790</v>
      </c>
      <c r="H110" s="63">
        <f>'Community starts  Stage 1'!K109</f>
        <v>5231</v>
      </c>
      <c r="I110" s="63"/>
      <c r="J110" s="63"/>
      <c r="K110" s="63"/>
      <c r="L110" s="63"/>
      <c r="M110" s="63"/>
      <c r="N110" s="63"/>
      <c r="O110" s="63"/>
      <c r="P110" s="108"/>
    </row>
    <row r="111" spans="2:16">
      <c r="B111" s="45">
        <f>'Community starts  Stage 1'!B110</f>
        <v>39964</v>
      </c>
      <c r="C111" s="63">
        <f>'Community starts  Stage 1'!G110</f>
        <v>292</v>
      </c>
      <c r="D111" s="63">
        <f>'Community starts  Stage 1'!H110</f>
        <v>295</v>
      </c>
      <c r="E111" s="63">
        <f>'Community starts  Stage 1'!I110</f>
        <v>218</v>
      </c>
      <c r="F111" s="63">
        <f>'Community starts  Stage 1'!E110</f>
        <v>3724</v>
      </c>
      <c r="G111" s="63">
        <f>'Community starts  Stage 1'!D110</f>
        <v>892</v>
      </c>
      <c r="H111" s="63">
        <f>'Community starts  Stage 1'!K110</f>
        <v>5421</v>
      </c>
      <c r="I111" s="63"/>
      <c r="J111" s="63"/>
      <c r="K111" s="63"/>
      <c r="L111" s="63"/>
      <c r="M111" s="63"/>
      <c r="N111" s="63"/>
      <c r="O111" s="63"/>
      <c r="P111" s="108"/>
    </row>
    <row r="112" spans="2:16">
      <c r="B112" s="45">
        <f>'Community starts  Stage 1'!B111</f>
        <v>39994</v>
      </c>
      <c r="C112" s="63">
        <f>'Community starts  Stage 1'!G111</f>
        <v>303</v>
      </c>
      <c r="D112" s="63">
        <f>'Community starts  Stage 1'!H111</f>
        <v>365</v>
      </c>
      <c r="E112" s="63">
        <f>'Community starts  Stage 1'!I111</f>
        <v>242</v>
      </c>
      <c r="F112" s="63">
        <f>'Community starts  Stage 1'!E111</f>
        <v>3768</v>
      </c>
      <c r="G112" s="63">
        <f>'Community starts  Stage 1'!D111</f>
        <v>863</v>
      </c>
      <c r="H112" s="63">
        <f>'Community starts  Stage 1'!K111</f>
        <v>5541</v>
      </c>
      <c r="I112" s="63"/>
      <c r="J112" s="63"/>
      <c r="K112" s="63"/>
      <c r="L112" s="63"/>
      <c r="M112" s="63"/>
      <c r="N112" s="63"/>
      <c r="O112" s="63"/>
      <c r="P112" s="108"/>
    </row>
    <row r="113" spans="2:16">
      <c r="B113" s="45">
        <f>'Community starts  Stage 1'!B112</f>
        <v>40025</v>
      </c>
      <c r="C113" s="63">
        <f>'Community starts  Stage 1'!G112</f>
        <v>298</v>
      </c>
      <c r="D113" s="63">
        <f>'Community starts  Stage 1'!H112</f>
        <v>365</v>
      </c>
      <c r="E113" s="63">
        <f>'Community starts  Stage 1'!I112</f>
        <v>257</v>
      </c>
      <c r="F113" s="63">
        <f>'Community starts  Stage 1'!E112</f>
        <v>3984</v>
      </c>
      <c r="G113" s="63">
        <f>'Community starts  Stage 1'!D112</f>
        <v>976</v>
      </c>
      <c r="H113" s="63">
        <f>'Community starts  Stage 1'!K112</f>
        <v>5880</v>
      </c>
      <c r="I113" s="63"/>
      <c r="J113" s="63"/>
      <c r="K113" s="63"/>
      <c r="L113" s="63"/>
      <c r="M113" s="63"/>
      <c r="N113" s="63"/>
      <c r="O113" s="63"/>
      <c r="P113" s="108"/>
    </row>
    <row r="114" spans="2:16">
      <c r="B114" s="45">
        <f>'Community starts  Stage 1'!B113</f>
        <v>40056</v>
      </c>
      <c r="C114" s="63">
        <f>'Community starts  Stage 1'!G113</f>
        <v>271</v>
      </c>
      <c r="D114" s="63">
        <f>'Community starts  Stage 1'!H113</f>
        <v>381</v>
      </c>
      <c r="E114" s="63">
        <f>'Community starts  Stage 1'!I113</f>
        <v>230</v>
      </c>
      <c r="F114" s="63">
        <f>'Community starts  Stage 1'!E113</f>
        <v>3828</v>
      </c>
      <c r="G114" s="63">
        <f>'Community starts  Stage 1'!D113</f>
        <v>830</v>
      </c>
      <c r="H114" s="63">
        <f>'Community starts  Stage 1'!K113</f>
        <v>5540</v>
      </c>
      <c r="I114" s="63"/>
      <c r="J114" s="63"/>
      <c r="K114" s="63"/>
      <c r="L114" s="63"/>
      <c r="M114" s="63"/>
      <c r="N114" s="63"/>
      <c r="O114" s="63"/>
      <c r="P114" s="108"/>
    </row>
    <row r="115" spans="2:16">
      <c r="B115" s="45">
        <f>'Community starts  Stage 1'!B114</f>
        <v>40086</v>
      </c>
      <c r="C115" s="63">
        <f>'Community starts  Stage 1'!G114</f>
        <v>286</v>
      </c>
      <c r="D115" s="63">
        <f>'Community starts  Stage 1'!H114</f>
        <v>367</v>
      </c>
      <c r="E115" s="63">
        <f>'Community starts  Stage 1'!I114</f>
        <v>235</v>
      </c>
      <c r="F115" s="63">
        <f>'Community starts  Stage 1'!E114</f>
        <v>3940</v>
      </c>
      <c r="G115" s="63">
        <f>'Community starts  Stage 1'!D114</f>
        <v>906</v>
      </c>
      <c r="H115" s="63">
        <f>'Community starts  Stage 1'!K114</f>
        <v>5734</v>
      </c>
      <c r="I115" s="63"/>
      <c r="J115" s="63"/>
      <c r="K115" s="63"/>
      <c r="L115" s="63"/>
      <c r="M115" s="63"/>
      <c r="N115" s="63"/>
      <c r="O115" s="63"/>
      <c r="P115" s="108"/>
    </row>
    <row r="116" spans="2:16">
      <c r="B116" s="45">
        <f>'Community starts  Stage 1'!B115</f>
        <v>40117</v>
      </c>
      <c r="C116" s="63">
        <f>'Community starts  Stage 1'!G115</f>
        <v>274</v>
      </c>
      <c r="D116" s="63">
        <f>'Community starts  Stage 1'!H115</f>
        <v>353</v>
      </c>
      <c r="E116" s="63">
        <f>'Community starts  Stage 1'!I115</f>
        <v>211</v>
      </c>
      <c r="F116" s="63">
        <f>'Community starts  Stage 1'!E115</f>
        <v>3643</v>
      </c>
      <c r="G116" s="63">
        <f>'Community starts  Stage 1'!D115</f>
        <v>904</v>
      </c>
      <c r="H116" s="63">
        <f>'Community starts  Stage 1'!K115</f>
        <v>5385</v>
      </c>
      <c r="I116" s="63"/>
      <c r="J116" s="63"/>
      <c r="K116" s="63"/>
      <c r="L116" s="63"/>
      <c r="M116" s="63"/>
      <c r="N116" s="63"/>
      <c r="O116" s="63"/>
      <c r="P116" s="108"/>
    </row>
    <row r="117" spans="2:16">
      <c r="B117" s="45">
        <f>'Community starts  Stage 1'!B116</f>
        <v>40147</v>
      </c>
      <c r="C117" s="63">
        <f>'Community starts  Stage 1'!G116</f>
        <v>303</v>
      </c>
      <c r="D117" s="63">
        <f>'Community starts  Stage 1'!H116</f>
        <v>393</v>
      </c>
      <c r="E117" s="63">
        <f>'Community starts  Stage 1'!I116</f>
        <v>223</v>
      </c>
      <c r="F117" s="63">
        <f>'Community starts  Stage 1'!E116</f>
        <v>3796</v>
      </c>
      <c r="G117" s="63">
        <f>'Community starts  Stage 1'!D116</f>
        <v>965</v>
      </c>
      <c r="H117" s="63">
        <f>'Community starts  Stage 1'!K116</f>
        <v>5680</v>
      </c>
      <c r="I117" s="63"/>
      <c r="J117" s="63"/>
      <c r="K117" s="63"/>
      <c r="L117" s="63"/>
      <c r="M117" s="63"/>
      <c r="N117" s="63"/>
      <c r="O117" s="63"/>
      <c r="P117" s="108"/>
    </row>
    <row r="118" spans="2:16">
      <c r="B118" s="45">
        <f>'Community starts  Stage 1'!B117</f>
        <v>40178</v>
      </c>
      <c r="C118" s="63">
        <f>'Community starts  Stage 1'!G117</f>
        <v>282</v>
      </c>
      <c r="D118" s="63">
        <f>'Community starts  Stage 1'!H117</f>
        <v>392</v>
      </c>
      <c r="E118" s="63">
        <f>'Community starts  Stage 1'!I117</f>
        <v>232</v>
      </c>
      <c r="F118" s="63">
        <f>'Community starts  Stage 1'!E117</f>
        <v>3318</v>
      </c>
      <c r="G118" s="63">
        <f>'Community starts  Stage 1'!D117</f>
        <v>818</v>
      </c>
      <c r="H118" s="63">
        <f>'Community starts  Stage 1'!K117</f>
        <v>5042</v>
      </c>
      <c r="I118" s="63"/>
      <c r="J118" s="63"/>
      <c r="K118" s="63"/>
      <c r="L118" s="63"/>
      <c r="M118" s="63"/>
      <c r="N118" s="63"/>
      <c r="O118" s="63"/>
      <c r="P118" s="108"/>
    </row>
    <row r="119" spans="2:16">
      <c r="B119" s="45">
        <f>'Community starts  Stage 1'!B118</f>
        <v>40209</v>
      </c>
      <c r="C119" s="63">
        <f>'Community starts  Stage 1'!G118</f>
        <v>192</v>
      </c>
      <c r="D119" s="63">
        <f>'Community starts  Stage 1'!H118</f>
        <v>265</v>
      </c>
      <c r="E119" s="63">
        <f>'Community starts  Stage 1'!I118</f>
        <v>169</v>
      </c>
      <c r="F119" s="63">
        <f>'Community starts  Stage 1'!E118</f>
        <v>2753</v>
      </c>
      <c r="G119" s="63">
        <f>'Community starts  Stage 1'!D118</f>
        <v>666</v>
      </c>
      <c r="H119" s="63">
        <f>'Community starts  Stage 1'!K118</f>
        <v>4045</v>
      </c>
      <c r="I119" s="63"/>
      <c r="J119" s="63"/>
      <c r="K119" s="63"/>
      <c r="L119" s="63"/>
      <c r="M119" s="63"/>
      <c r="N119" s="63"/>
      <c r="O119" s="63"/>
      <c r="P119" s="108"/>
    </row>
    <row r="120" spans="2:16">
      <c r="B120" s="45">
        <f>'Community starts  Stage 1'!B119</f>
        <v>40237</v>
      </c>
      <c r="C120" s="63">
        <f>'Community starts  Stage 1'!G119</f>
        <v>258</v>
      </c>
      <c r="D120" s="63">
        <f>'Community starts  Stage 1'!H119</f>
        <v>335</v>
      </c>
      <c r="E120" s="63">
        <f>'Community starts  Stage 1'!I119</f>
        <v>183</v>
      </c>
      <c r="F120" s="63">
        <f>'Community starts  Stage 1'!E119</f>
        <v>3456</v>
      </c>
      <c r="G120" s="63">
        <f>'Community starts  Stage 1'!D119</f>
        <v>880</v>
      </c>
      <c r="H120" s="63">
        <f>'Community starts  Stage 1'!K119</f>
        <v>5112</v>
      </c>
      <c r="I120" s="63"/>
      <c r="J120" s="63"/>
      <c r="K120" s="63"/>
      <c r="L120" s="63"/>
      <c r="M120" s="63"/>
      <c r="N120" s="63"/>
      <c r="O120" s="63"/>
      <c r="P120" s="108"/>
    </row>
    <row r="121" spans="2:16">
      <c r="B121" s="45">
        <f>'Community starts  Stage 1'!B120</f>
        <v>40268</v>
      </c>
      <c r="C121" s="63">
        <f>'Community starts  Stage 1'!G120</f>
        <v>340</v>
      </c>
      <c r="D121" s="63">
        <f>'Community starts  Stage 1'!H120</f>
        <v>468</v>
      </c>
      <c r="E121" s="63">
        <f>'Community starts  Stage 1'!I120</f>
        <v>265</v>
      </c>
      <c r="F121" s="63">
        <f>'Community starts  Stage 1'!E120</f>
        <v>4253</v>
      </c>
      <c r="G121" s="63">
        <f>'Community starts  Stage 1'!D120</f>
        <v>1051</v>
      </c>
      <c r="H121" s="63">
        <f>'Community starts  Stage 1'!K120</f>
        <v>6377</v>
      </c>
      <c r="I121" s="63"/>
      <c r="J121" s="63"/>
      <c r="K121" s="63"/>
      <c r="L121" s="63"/>
      <c r="M121" s="63"/>
      <c r="N121" s="63"/>
      <c r="O121" s="63"/>
      <c r="P121" s="108"/>
    </row>
    <row r="122" spans="2:16">
      <c r="B122" s="45">
        <f>'Community starts  Stage 1'!B121</f>
        <v>40298</v>
      </c>
      <c r="C122" s="63">
        <f>'Community starts  Stage 1'!G121</f>
        <v>283</v>
      </c>
      <c r="D122" s="63">
        <f>'Community starts  Stage 1'!H121</f>
        <v>386</v>
      </c>
      <c r="E122" s="63">
        <f>'Community starts  Stage 1'!I121</f>
        <v>220</v>
      </c>
      <c r="F122" s="63">
        <f>'Community starts  Stage 1'!E121</f>
        <v>3391</v>
      </c>
      <c r="G122" s="63">
        <f>'Community starts  Stage 1'!D121</f>
        <v>896</v>
      </c>
      <c r="H122" s="63">
        <f>'Community starts  Stage 1'!K121</f>
        <v>5176</v>
      </c>
      <c r="I122" s="63"/>
      <c r="J122" s="63"/>
      <c r="K122" s="63"/>
      <c r="L122" s="63"/>
      <c r="M122" s="63"/>
      <c r="N122" s="63"/>
      <c r="O122" s="63"/>
      <c r="P122" s="108"/>
    </row>
    <row r="123" spans="2:16">
      <c r="B123" s="45">
        <f>'Community starts  Stage 1'!B122</f>
        <v>40329</v>
      </c>
      <c r="C123" s="63">
        <f>'Community starts  Stage 1'!G122</f>
        <v>337</v>
      </c>
      <c r="D123" s="63">
        <f>'Community starts  Stage 1'!H122</f>
        <v>489</v>
      </c>
      <c r="E123" s="63">
        <f>'Community starts  Stage 1'!I122</f>
        <v>261</v>
      </c>
      <c r="F123" s="63">
        <f>'Community starts  Stage 1'!E122</f>
        <v>3586</v>
      </c>
      <c r="G123" s="63">
        <f>'Community starts  Stage 1'!D122</f>
        <v>944</v>
      </c>
      <c r="H123" s="63">
        <f>'Community starts  Stage 1'!K122</f>
        <v>5617</v>
      </c>
      <c r="I123" s="63"/>
      <c r="J123" s="63"/>
      <c r="K123" s="63"/>
      <c r="L123" s="63"/>
      <c r="M123" s="63"/>
      <c r="N123" s="63"/>
      <c r="O123" s="63"/>
      <c r="P123" s="108"/>
    </row>
    <row r="124" spans="2:16">
      <c r="B124" s="45">
        <f>'Community starts  Stage 1'!B123</f>
        <v>40359</v>
      </c>
      <c r="C124" s="63">
        <f>'Community starts  Stage 1'!G123</f>
        <v>361</v>
      </c>
      <c r="D124" s="63">
        <f>'Community starts  Stage 1'!H123</f>
        <v>496</v>
      </c>
      <c r="E124" s="63">
        <f>'Community starts  Stage 1'!I123</f>
        <v>246</v>
      </c>
      <c r="F124" s="63">
        <f>'Community starts  Stage 1'!E123</f>
        <v>3970</v>
      </c>
      <c r="G124" s="63">
        <f>'Community starts  Stage 1'!D123</f>
        <v>970</v>
      </c>
      <c r="H124" s="63">
        <f>'Community starts  Stage 1'!K123</f>
        <v>6043</v>
      </c>
      <c r="I124" s="63"/>
      <c r="J124" s="63"/>
      <c r="K124" s="63"/>
      <c r="L124" s="63"/>
      <c r="M124" s="63"/>
      <c r="N124" s="63"/>
      <c r="O124" s="63"/>
      <c r="P124" s="108"/>
    </row>
    <row r="125" spans="2:16">
      <c r="B125" s="45">
        <f>'Community starts  Stage 1'!B124</f>
        <v>40390</v>
      </c>
      <c r="C125" s="63">
        <f>'Community starts  Stage 1'!G124</f>
        <v>402</v>
      </c>
      <c r="D125" s="63">
        <f>'Community starts  Stage 1'!H124</f>
        <v>524</v>
      </c>
      <c r="E125" s="63">
        <f>'Community starts  Stage 1'!I124</f>
        <v>268</v>
      </c>
      <c r="F125" s="63">
        <f>'Community starts  Stage 1'!E124</f>
        <v>3932</v>
      </c>
      <c r="G125" s="63">
        <f>'Community starts  Stage 1'!D124</f>
        <v>980</v>
      </c>
      <c r="H125" s="63">
        <f>'Community starts  Stage 1'!K124</f>
        <v>6106</v>
      </c>
      <c r="I125" s="63"/>
      <c r="J125" s="63"/>
      <c r="K125" s="63"/>
      <c r="L125" s="63"/>
      <c r="M125" s="63"/>
      <c r="N125" s="63"/>
      <c r="O125" s="63"/>
      <c r="P125" s="108"/>
    </row>
    <row r="126" spans="2:16">
      <c r="B126" s="45">
        <f>'Community starts  Stage 1'!B125</f>
        <v>40421</v>
      </c>
      <c r="C126" s="63">
        <f>'Community starts  Stage 1'!G125</f>
        <v>378</v>
      </c>
      <c r="D126" s="63">
        <f>'Community starts  Stage 1'!H125</f>
        <v>498</v>
      </c>
      <c r="E126" s="63">
        <f>'Community starts  Stage 1'!I125</f>
        <v>252</v>
      </c>
      <c r="F126" s="63">
        <f>'Community starts  Stage 1'!E125</f>
        <v>4061</v>
      </c>
      <c r="G126" s="63">
        <f>'Community starts  Stage 1'!D125</f>
        <v>931</v>
      </c>
      <c r="H126" s="63">
        <f>'Community starts  Stage 1'!K125</f>
        <v>6120</v>
      </c>
      <c r="I126" s="63"/>
      <c r="J126" s="63"/>
      <c r="K126" s="63"/>
      <c r="L126" s="63"/>
      <c r="M126" s="63"/>
      <c r="N126" s="63"/>
      <c r="O126" s="63"/>
      <c r="P126" s="108"/>
    </row>
    <row r="127" spans="2:16">
      <c r="B127" s="45">
        <f>'Community starts  Stage 1'!B126</f>
        <v>40451</v>
      </c>
      <c r="C127" s="63">
        <f>'Community starts  Stage 1'!G126</f>
        <v>338</v>
      </c>
      <c r="D127" s="63">
        <f>'Community starts  Stage 1'!H126</f>
        <v>479</v>
      </c>
      <c r="E127" s="63">
        <f>'Community starts  Stage 1'!I126</f>
        <v>210</v>
      </c>
      <c r="F127" s="63">
        <f>'Community starts  Stage 1'!E126</f>
        <v>3757</v>
      </c>
      <c r="G127" s="63">
        <f>'Community starts  Stage 1'!D126</f>
        <v>969</v>
      </c>
      <c r="H127" s="63">
        <f>'Community starts  Stage 1'!K126</f>
        <v>5753</v>
      </c>
      <c r="I127" s="63"/>
      <c r="J127" s="63"/>
      <c r="K127" s="63"/>
      <c r="L127" s="63"/>
      <c r="M127" s="63"/>
      <c r="N127" s="63"/>
      <c r="O127" s="63"/>
      <c r="P127" s="108"/>
    </row>
    <row r="128" spans="2:16">
      <c r="B128" s="45">
        <f>'Community starts  Stage 1'!B127</f>
        <v>40482</v>
      </c>
      <c r="C128" s="63">
        <f>'Community starts  Stage 1'!G127</f>
        <v>324</v>
      </c>
      <c r="D128" s="63">
        <f>'Community starts  Stage 1'!H127</f>
        <v>410</v>
      </c>
      <c r="E128" s="63">
        <f>'Community starts  Stage 1'!I127</f>
        <v>185</v>
      </c>
      <c r="F128" s="63">
        <f>'Community starts  Stage 1'!E127</f>
        <v>3335</v>
      </c>
      <c r="G128" s="63">
        <f>'Community starts  Stage 1'!D127</f>
        <v>845</v>
      </c>
      <c r="H128" s="63">
        <f>'Community starts  Stage 1'!K127</f>
        <v>5099</v>
      </c>
      <c r="I128" s="63"/>
      <c r="J128" s="63"/>
      <c r="K128" s="63"/>
      <c r="L128" s="63"/>
      <c r="M128" s="63"/>
      <c r="N128" s="63"/>
      <c r="O128" s="63"/>
      <c r="P128" s="108"/>
    </row>
    <row r="129" spans="2:16">
      <c r="B129" s="45">
        <f>'Community starts  Stage 1'!B128</f>
        <v>40512</v>
      </c>
      <c r="C129" s="63">
        <f>'Community starts  Stage 1'!G128</f>
        <v>329</v>
      </c>
      <c r="D129" s="63">
        <f>'Community starts  Stage 1'!H128</f>
        <v>520</v>
      </c>
      <c r="E129" s="63">
        <f>'Community starts  Stage 1'!I128</f>
        <v>261</v>
      </c>
      <c r="F129" s="63">
        <f>'Community starts  Stage 1'!E128</f>
        <v>3655</v>
      </c>
      <c r="G129" s="63">
        <f>'Community starts  Stage 1'!D128</f>
        <v>981</v>
      </c>
      <c r="H129" s="63">
        <f>'Community starts  Stage 1'!K128</f>
        <v>5746</v>
      </c>
      <c r="I129" s="63"/>
      <c r="J129" s="63"/>
      <c r="K129" s="63"/>
      <c r="L129" s="63"/>
      <c r="M129" s="63"/>
      <c r="N129" s="63"/>
      <c r="O129" s="63"/>
      <c r="P129" s="108"/>
    </row>
    <row r="130" spans="2:16">
      <c r="B130" s="45">
        <f>'Community starts  Stage 1'!B129</f>
        <v>40543</v>
      </c>
      <c r="C130" s="63">
        <f>'Community starts  Stage 1'!G129</f>
        <v>343</v>
      </c>
      <c r="D130" s="63">
        <f>'Community starts  Stage 1'!H129</f>
        <v>471</v>
      </c>
      <c r="E130" s="63">
        <f>'Community starts  Stage 1'!I129</f>
        <v>235</v>
      </c>
      <c r="F130" s="63">
        <f>'Community starts  Stage 1'!E129</f>
        <v>3044</v>
      </c>
      <c r="G130" s="63">
        <f>'Community starts  Stage 1'!D129</f>
        <v>854</v>
      </c>
      <c r="H130" s="63">
        <f>'Community starts  Stage 1'!K129</f>
        <v>4947</v>
      </c>
      <c r="I130" s="63"/>
      <c r="J130" s="63"/>
      <c r="K130" s="63"/>
      <c r="L130" s="63"/>
      <c r="M130" s="63"/>
      <c r="N130" s="63"/>
      <c r="O130" s="63"/>
      <c r="P130" s="108"/>
    </row>
    <row r="131" spans="2:16">
      <c r="B131" s="45">
        <f>'Community starts  Stage 1'!B130</f>
        <v>40574</v>
      </c>
      <c r="C131" s="63">
        <f>'Community starts  Stage 1'!G130</f>
        <v>167</v>
      </c>
      <c r="D131" s="63">
        <f>'Community starts  Stage 1'!H130</f>
        <v>285</v>
      </c>
      <c r="E131" s="63">
        <f>'Community starts  Stage 1'!I130</f>
        <v>154</v>
      </c>
      <c r="F131" s="63">
        <f>'Community starts  Stage 1'!E130</f>
        <v>2639</v>
      </c>
      <c r="G131" s="63">
        <f>'Community starts  Stage 1'!D130</f>
        <v>648</v>
      </c>
      <c r="H131" s="63">
        <f>'Community starts  Stage 1'!K130</f>
        <v>3893</v>
      </c>
      <c r="I131" s="63"/>
      <c r="J131" s="63"/>
      <c r="K131" s="63"/>
      <c r="L131" s="63"/>
      <c r="M131" s="63"/>
      <c r="N131" s="63"/>
      <c r="O131" s="63"/>
      <c r="P131" s="108"/>
    </row>
    <row r="132" spans="2:16">
      <c r="B132" s="45">
        <f>'Community starts  Stage 1'!B131</f>
        <v>40602</v>
      </c>
      <c r="C132" s="63">
        <f>'Community starts  Stage 1'!G131</f>
        <v>277</v>
      </c>
      <c r="D132" s="63">
        <f>'Community starts  Stage 1'!H131</f>
        <v>447</v>
      </c>
      <c r="E132" s="63">
        <f>'Community starts  Stage 1'!I131</f>
        <v>203</v>
      </c>
      <c r="F132" s="63">
        <f>'Community starts  Stage 1'!E131</f>
        <v>3421</v>
      </c>
      <c r="G132" s="63">
        <f>'Community starts  Stage 1'!D131</f>
        <v>926</v>
      </c>
      <c r="H132" s="63">
        <f>'Community starts  Stage 1'!K131</f>
        <v>5274</v>
      </c>
      <c r="I132" s="63"/>
      <c r="J132" s="63"/>
      <c r="K132" s="63"/>
      <c r="L132" s="63"/>
      <c r="M132" s="63"/>
      <c r="N132" s="63"/>
      <c r="O132" s="63"/>
      <c r="P132" s="108"/>
    </row>
    <row r="133" spans="2:16">
      <c r="B133" s="45">
        <f>'Community starts  Stage 1'!B132</f>
        <v>40633</v>
      </c>
      <c r="C133" s="63">
        <f>'Community starts  Stage 1'!G132</f>
        <v>303</v>
      </c>
      <c r="D133" s="63">
        <f>'Community starts  Stage 1'!H132</f>
        <v>480</v>
      </c>
      <c r="E133" s="63">
        <f>'Community starts  Stage 1'!I132</f>
        <v>232</v>
      </c>
      <c r="F133" s="63">
        <f>'Community starts  Stage 1'!E132</f>
        <v>3635</v>
      </c>
      <c r="G133" s="63">
        <f>'Community starts  Stage 1'!D132</f>
        <v>1112</v>
      </c>
      <c r="H133" s="63">
        <f>'Community starts  Stage 1'!K132</f>
        <v>5762</v>
      </c>
      <c r="I133" s="63"/>
      <c r="J133" s="63"/>
      <c r="K133" s="63"/>
      <c r="L133" s="63"/>
      <c r="M133" s="63"/>
      <c r="N133" s="63"/>
      <c r="O133" s="63"/>
      <c r="P133" s="108"/>
    </row>
    <row r="134" spans="2:16">
      <c r="B134" s="45">
        <f>'Community starts  Stage 1'!B133</f>
        <v>40663</v>
      </c>
      <c r="C134" s="63">
        <f>'Community starts  Stage 1'!G133</f>
        <v>245</v>
      </c>
      <c r="D134" s="63">
        <f>'Community starts  Stage 1'!H133</f>
        <v>405</v>
      </c>
      <c r="E134" s="63">
        <f>'Community starts  Stage 1'!I133</f>
        <v>205</v>
      </c>
      <c r="F134" s="63">
        <f>'Community starts  Stage 1'!E133</f>
        <v>2940</v>
      </c>
      <c r="G134" s="63">
        <f>'Community starts  Stage 1'!D133</f>
        <v>880</v>
      </c>
      <c r="H134" s="63">
        <f>'Community starts  Stage 1'!K133</f>
        <v>4675</v>
      </c>
      <c r="I134" s="63"/>
      <c r="J134" s="63"/>
      <c r="K134" s="63"/>
      <c r="L134" s="63"/>
      <c r="M134" s="63"/>
      <c r="N134" s="63"/>
      <c r="O134" s="63"/>
      <c r="P134" s="108"/>
    </row>
    <row r="135" spans="2:16">
      <c r="B135" s="45">
        <f>'Community starts  Stage 1'!B134</f>
        <v>40694</v>
      </c>
      <c r="C135" s="63">
        <f>'Community starts  Stage 1'!G134</f>
        <v>285</v>
      </c>
      <c r="D135" s="63">
        <f>'Community starts  Stage 1'!H134</f>
        <v>519</v>
      </c>
      <c r="E135" s="63">
        <f>'Community starts  Stage 1'!I134</f>
        <v>245</v>
      </c>
      <c r="F135" s="63">
        <f>'Community starts  Stage 1'!E134</f>
        <v>3697</v>
      </c>
      <c r="G135" s="63">
        <f>'Community starts  Stage 1'!D134</f>
        <v>1089</v>
      </c>
      <c r="H135" s="63">
        <f>'Community starts  Stage 1'!K134</f>
        <v>5835</v>
      </c>
      <c r="I135" s="63"/>
      <c r="J135" s="63"/>
      <c r="K135" s="63"/>
      <c r="L135" s="63"/>
      <c r="M135" s="63"/>
      <c r="N135" s="63"/>
      <c r="O135" s="63"/>
      <c r="P135" s="108"/>
    </row>
    <row r="136" spans="2:16">
      <c r="B136" s="45">
        <f>'Community starts  Stage 1'!B135</f>
        <v>40724</v>
      </c>
      <c r="C136" s="63">
        <f>'Community starts  Stage 1'!G135</f>
        <v>250</v>
      </c>
      <c r="D136" s="63">
        <f>'Community starts  Stage 1'!H135</f>
        <v>462</v>
      </c>
      <c r="E136" s="63">
        <f>'Community starts  Stage 1'!I135</f>
        <v>222</v>
      </c>
      <c r="F136" s="63">
        <f>'Community starts  Stage 1'!E135</f>
        <v>3389</v>
      </c>
      <c r="G136" s="63">
        <f>'Community starts  Stage 1'!D135</f>
        <v>931</v>
      </c>
      <c r="H136" s="63">
        <f>'Community starts  Stage 1'!K135</f>
        <v>5254</v>
      </c>
      <c r="I136" s="63"/>
      <c r="J136" s="63"/>
      <c r="K136" s="63"/>
      <c r="L136" s="63"/>
      <c r="M136" s="63"/>
      <c r="N136" s="63"/>
      <c r="O136" s="63"/>
      <c r="P136" s="108"/>
    </row>
    <row r="137" spans="2:16">
      <c r="B137" s="45">
        <f>'Community starts  Stage 1'!B136</f>
        <v>40755</v>
      </c>
      <c r="C137" s="63">
        <f>'Community starts  Stage 1'!G136</f>
        <v>271</v>
      </c>
      <c r="D137" s="63">
        <f>'Community starts  Stage 1'!H136</f>
        <v>472</v>
      </c>
      <c r="E137" s="63">
        <f>'Community starts  Stage 1'!I136</f>
        <v>188</v>
      </c>
      <c r="F137" s="63">
        <f>'Community starts  Stage 1'!E136</f>
        <v>3258</v>
      </c>
      <c r="G137" s="63">
        <f>'Community starts  Stage 1'!D136</f>
        <v>967</v>
      </c>
      <c r="H137" s="63">
        <f>'Community starts  Stage 1'!K136</f>
        <v>5156</v>
      </c>
      <c r="I137" s="63"/>
      <c r="J137" s="63"/>
      <c r="K137" s="63"/>
      <c r="L137" s="63"/>
      <c r="M137" s="63"/>
      <c r="N137" s="63"/>
      <c r="O137" s="63"/>
      <c r="P137" s="108"/>
    </row>
    <row r="138" spans="2:16">
      <c r="B138" s="45">
        <f>'Community starts  Stage 1'!B137</f>
        <v>40786</v>
      </c>
      <c r="C138" s="63">
        <f>'Community starts  Stage 1'!G137</f>
        <v>318</v>
      </c>
      <c r="D138" s="63">
        <f>'Community starts  Stage 1'!H137</f>
        <v>502</v>
      </c>
      <c r="E138" s="63">
        <f>'Community starts  Stage 1'!I137</f>
        <v>223</v>
      </c>
      <c r="F138" s="63">
        <f>'Community starts  Stage 1'!E137</f>
        <v>3544</v>
      </c>
      <c r="G138" s="63">
        <f>'Community starts  Stage 1'!D137</f>
        <v>1030</v>
      </c>
      <c r="H138" s="63">
        <f>'Community starts  Stage 1'!K137</f>
        <v>5617</v>
      </c>
      <c r="I138" s="63"/>
      <c r="J138" s="63"/>
      <c r="K138" s="63"/>
      <c r="L138" s="63"/>
      <c r="M138" s="63"/>
      <c r="N138" s="63"/>
      <c r="O138" s="63"/>
      <c r="P138" s="108"/>
    </row>
    <row r="139" spans="2:16">
      <c r="B139" s="45">
        <f>'Community starts  Stage 1'!B138</f>
        <v>40816</v>
      </c>
      <c r="C139" s="63">
        <f>'Community starts  Stage 1'!G138</f>
        <v>286</v>
      </c>
      <c r="D139" s="63">
        <f>'Community starts  Stage 1'!H138</f>
        <v>536</v>
      </c>
      <c r="E139" s="63">
        <f>'Community starts  Stage 1'!I138</f>
        <v>235</v>
      </c>
      <c r="F139" s="63">
        <f>'Community starts  Stage 1'!E138</f>
        <v>3551</v>
      </c>
      <c r="G139" s="63">
        <f>'Community starts  Stage 1'!D138</f>
        <v>960</v>
      </c>
      <c r="H139" s="63">
        <f>'Community starts  Stage 1'!K138</f>
        <v>5568</v>
      </c>
      <c r="I139" s="63"/>
      <c r="J139" s="63"/>
      <c r="K139" s="63"/>
      <c r="L139" s="63"/>
      <c r="M139" s="63"/>
      <c r="N139" s="63"/>
      <c r="O139" s="63"/>
      <c r="P139" s="108"/>
    </row>
    <row r="140" spans="2:16">
      <c r="B140" s="45">
        <f>'Community starts  Stage 1'!B139</f>
        <v>40847</v>
      </c>
      <c r="C140" s="63">
        <f>'Community starts  Stage 1'!G139</f>
        <v>281</v>
      </c>
      <c r="D140" s="63">
        <f>'Community starts  Stage 1'!H139</f>
        <v>502</v>
      </c>
      <c r="E140" s="63">
        <f>'Community starts  Stage 1'!I139</f>
        <v>221</v>
      </c>
      <c r="F140" s="63">
        <f>'Community starts  Stage 1'!E139</f>
        <v>3177</v>
      </c>
      <c r="G140" s="63">
        <f>'Community starts  Stage 1'!D139</f>
        <v>974</v>
      </c>
      <c r="H140" s="63">
        <f>'Community starts  Stage 1'!K139</f>
        <v>5155</v>
      </c>
      <c r="I140" s="63"/>
      <c r="J140" s="63"/>
      <c r="K140" s="63"/>
      <c r="L140" s="63"/>
      <c r="M140" s="63"/>
      <c r="N140" s="63"/>
      <c r="O140" s="63"/>
      <c r="P140" s="108"/>
    </row>
    <row r="141" spans="2:16">
      <c r="B141" s="45">
        <f>'Community starts  Stage 1'!B140</f>
        <v>40877</v>
      </c>
      <c r="C141" s="63">
        <f>'Community starts  Stage 1'!G140</f>
        <v>299</v>
      </c>
      <c r="D141" s="63">
        <f>'Community starts  Stage 1'!H140</f>
        <v>561</v>
      </c>
      <c r="E141" s="63">
        <f>'Community starts  Stage 1'!I140</f>
        <v>253</v>
      </c>
      <c r="F141" s="63">
        <f>'Community starts  Stage 1'!E140</f>
        <v>3384</v>
      </c>
      <c r="G141" s="63">
        <f>'Community starts  Stage 1'!D140</f>
        <v>1011</v>
      </c>
      <c r="H141" s="63">
        <f>'Community starts  Stage 1'!K140</f>
        <v>5508</v>
      </c>
      <c r="I141" s="63"/>
      <c r="J141" s="63"/>
      <c r="K141" s="63"/>
      <c r="L141" s="63"/>
      <c r="M141" s="63"/>
      <c r="N141" s="63"/>
      <c r="O141" s="63"/>
      <c r="P141" s="108"/>
    </row>
    <row r="142" spans="2:16">
      <c r="B142" s="45">
        <f>'Community starts  Stage 1'!B141</f>
        <v>40908</v>
      </c>
      <c r="C142" s="63">
        <f>'Community starts  Stage 1'!G141</f>
        <v>274</v>
      </c>
      <c r="D142" s="63">
        <f>'Community starts  Stage 1'!H141</f>
        <v>412</v>
      </c>
      <c r="E142" s="63">
        <f>'Community starts  Stage 1'!I141</f>
        <v>191</v>
      </c>
      <c r="F142" s="63">
        <f>'Community starts  Stage 1'!E141</f>
        <v>2700</v>
      </c>
      <c r="G142" s="63">
        <f>'Community starts  Stage 1'!D141</f>
        <v>805</v>
      </c>
      <c r="H142" s="63">
        <f>'Community starts  Stage 1'!K141</f>
        <v>4382</v>
      </c>
      <c r="I142" s="63"/>
      <c r="J142" s="63"/>
      <c r="K142" s="63"/>
      <c r="L142" s="63"/>
      <c r="M142" s="63"/>
      <c r="N142" s="63"/>
      <c r="O142" s="63"/>
      <c r="P142" s="108"/>
    </row>
    <row r="143" spans="2:16">
      <c r="B143" s="45">
        <f>'Community starts  Stage 1'!B142</f>
        <v>40939</v>
      </c>
      <c r="C143" s="63">
        <f>'Community starts  Stage 1'!G142</f>
        <v>186</v>
      </c>
      <c r="D143" s="63">
        <f>'Community starts  Stage 1'!H142</f>
        <v>354</v>
      </c>
      <c r="E143" s="63">
        <f>'Community starts  Stage 1'!I142</f>
        <v>164</v>
      </c>
      <c r="F143" s="63">
        <f>'Community starts  Stage 1'!E142</f>
        <v>2604</v>
      </c>
      <c r="G143" s="63">
        <f>'Community starts  Stage 1'!D142</f>
        <v>746</v>
      </c>
      <c r="H143" s="63">
        <f>'Community starts  Stage 1'!K142</f>
        <v>4054</v>
      </c>
      <c r="I143" s="63"/>
      <c r="J143" s="63"/>
      <c r="K143" s="63"/>
      <c r="L143" s="63"/>
      <c r="M143" s="63"/>
      <c r="N143" s="63"/>
      <c r="O143" s="63"/>
      <c r="P143" s="108"/>
    </row>
    <row r="144" spans="2:16">
      <c r="B144" s="45">
        <f>'Community starts  Stage 1'!B143</f>
        <v>40968</v>
      </c>
      <c r="C144" s="63">
        <f>'Community starts  Stage 1'!G143</f>
        <v>290</v>
      </c>
      <c r="D144" s="63">
        <f>'Community starts  Stage 1'!H143</f>
        <v>481</v>
      </c>
      <c r="E144" s="63">
        <f>'Community starts  Stage 1'!I143</f>
        <v>190</v>
      </c>
      <c r="F144" s="63">
        <f>'Community starts  Stage 1'!E143</f>
        <v>3409</v>
      </c>
      <c r="G144" s="63">
        <f>'Community starts  Stage 1'!D143</f>
        <v>981</v>
      </c>
      <c r="H144" s="63">
        <f>'Community starts  Stage 1'!K143</f>
        <v>5351</v>
      </c>
      <c r="I144" s="63"/>
      <c r="J144" s="63"/>
      <c r="K144" s="63"/>
      <c r="L144" s="63"/>
      <c r="M144" s="63"/>
      <c r="N144" s="63"/>
      <c r="O144" s="63"/>
      <c r="P144" s="108"/>
    </row>
    <row r="145" spans="2:16">
      <c r="B145" s="45">
        <f>'Community starts  Stage 1'!B144</f>
        <v>40999</v>
      </c>
      <c r="C145" s="63">
        <f>'Community starts  Stage 1'!G144</f>
        <v>298</v>
      </c>
      <c r="D145" s="63">
        <f>'Community starts  Stage 1'!H144</f>
        <v>544</v>
      </c>
      <c r="E145" s="63">
        <f>'Community starts  Stage 1'!I144</f>
        <v>222</v>
      </c>
      <c r="F145" s="63">
        <f>'Community starts  Stage 1'!E144</f>
        <v>3562</v>
      </c>
      <c r="G145" s="63">
        <f>'Community starts  Stage 1'!D144</f>
        <v>1155</v>
      </c>
      <c r="H145" s="63">
        <f>'Community starts  Stage 1'!K144</f>
        <v>5781</v>
      </c>
      <c r="I145" s="63"/>
      <c r="J145" s="63"/>
      <c r="K145" s="63"/>
      <c r="L145" s="63"/>
      <c r="M145" s="63"/>
      <c r="N145" s="63"/>
      <c r="O145" s="63"/>
      <c r="P145" s="108"/>
    </row>
    <row r="146" spans="2:16">
      <c r="B146" s="45">
        <f>'Community starts  Stage 1'!B145</f>
        <v>41029</v>
      </c>
      <c r="C146" s="63">
        <f>'Community starts  Stage 1'!G145</f>
        <v>220</v>
      </c>
      <c r="D146" s="63">
        <f>'Community starts  Stage 1'!H145</f>
        <v>397</v>
      </c>
      <c r="E146" s="63">
        <f>'Community starts  Stage 1'!I145</f>
        <v>145</v>
      </c>
      <c r="F146" s="63">
        <f>'Community starts  Stage 1'!E145</f>
        <v>2565</v>
      </c>
      <c r="G146" s="63">
        <f>'Community starts  Stage 1'!D145</f>
        <v>813</v>
      </c>
      <c r="H146" s="63">
        <f>'Community starts  Stage 1'!K145</f>
        <v>4140</v>
      </c>
      <c r="I146" s="63"/>
      <c r="J146" s="63"/>
      <c r="K146" s="63"/>
      <c r="L146" s="63"/>
      <c r="M146" s="63"/>
      <c r="N146" s="63"/>
      <c r="O146" s="63"/>
      <c r="P146" s="108"/>
    </row>
    <row r="147" spans="2:16">
      <c r="B147" s="45">
        <f>'Community starts  Stage 1'!B146</f>
        <v>41060</v>
      </c>
      <c r="C147" s="63">
        <f>'Community starts  Stage 1'!G146</f>
        <v>345</v>
      </c>
      <c r="D147" s="63">
        <f>'Community starts  Stage 1'!H146</f>
        <v>708</v>
      </c>
      <c r="E147" s="63">
        <f>'Community starts  Stage 1'!I146</f>
        <v>252</v>
      </c>
      <c r="F147" s="63">
        <f>'Community starts  Stage 1'!E146</f>
        <v>3864</v>
      </c>
      <c r="G147" s="63">
        <f>'Community starts  Stage 1'!D146</f>
        <v>1242</v>
      </c>
      <c r="H147" s="63">
        <f>'Community starts  Stage 1'!K146</f>
        <v>6411</v>
      </c>
      <c r="I147" s="63"/>
      <c r="J147" s="63"/>
      <c r="K147" s="63"/>
      <c r="L147" s="63"/>
      <c r="M147" s="63"/>
      <c r="N147" s="63"/>
      <c r="O147" s="63"/>
      <c r="P147" s="108"/>
    </row>
    <row r="148" spans="2:16">
      <c r="B148" s="45">
        <f>'Community starts  Stage 1'!B147</f>
        <v>41090</v>
      </c>
      <c r="C148" s="63">
        <f>'Community starts  Stage 1'!G147</f>
        <v>297</v>
      </c>
      <c r="D148" s="63">
        <f>'Community starts  Stage 1'!H147</f>
        <v>506</v>
      </c>
      <c r="E148" s="63">
        <f>'Community starts  Stage 1'!I147</f>
        <v>212</v>
      </c>
      <c r="F148" s="63">
        <f>'Community starts  Stage 1'!E147</f>
        <v>3053</v>
      </c>
      <c r="G148" s="63">
        <f>'Community starts  Stage 1'!D147</f>
        <v>984</v>
      </c>
      <c r="H148" s="63">
        <f>'Community starts  Stage 1'!K147</f>
        <v>5052</v>
      </c>
      <c r="I148" s="63"/>
      <c r="J148" s="63"/>
      <c r="K148" s="63"/>
      <c r="L148" s="63"/>
      <c r="M148" s="63"/>
      <c r="N148" s="63"/>
      <c r="O148" s="63"/>
      <c r="P148" s="108"/>
    </row>
    <row r="149" spans="2:16">
      <c r="B149" s="45">
        <f>'Community starts  Stage 1'!B148</f>
        <v>41121</v>
      </c>
      <c r="C149" s="63">
        <f>'Community starts  Stage 1'!G148</f>
        <v>292</v>
      </c>
      <c r="D149" s="63">
        <f>'Community starts  Stage 1'!H148</f>
        <v>568</v>
      </c>
      <c r="E149" s="63">
        <f>'Community starts  Stage 1'!I148</f>
        <v>249</v>
      </c>
      <c r="F149" s="63">
        <f>'Community starts  Stage 1'!E148</f>
        <v>2997</v>
      </c>
      <c r="G149" s="63">
        <f>'Community starts  Stage 1'!D148</f>
        <v>992</v>
      </c>
      <c r="H149" s="63">
        <f>'Community starts  Stage 1'!K148</f>
        <v>5098</v>
      </c>
      <c r="I149" s="63"/>
      <c r="J149" s="63"/>
      <c r="K149" s="63"/>
      <c r="L149" s="63"/>
      <c r="M149" s="63"/>
      <c r="N149" s="63"/>
      <c r="O149" s="63"/>
      <c r="P149" s="108"/>
    </row>
    <row r="150" spans="2:16">
      <c r="B150" s="45">
        <f>'Community starts  Stage 1'!B149</f>
        <v>41152</v>
      </c>
      <c r="C150" s="63">
        <f>'Community starts  Stage 1'!G149</f>
        <v>336</v>
      </c>
      <c r="D150" s="63">
        <f>'Community starts  Stage 1'!H149</f>
        <v>710</v>
      </c>
      <c r="E150" s="63">
        <f>'Community starts  Stage 1'!I149</f>
        <v>243</v>
      </c>
      <c r="F150" s="63">
        <f>'Community starts  Stage 1'!E149</f>
        <v>3533</v>
      </c>
      <c r="G150" s="63">
        <f>'Community starts  Stage 1'!D149</f>
        <v>1244</v>
      </c>
      <c r="H150" s="63">
        <f>'Community starts  Stage 1'!K149</f>
        <v>6066</v>
      </c>
      <c r="I150" s="63"/>
      <c r="J150" s="63"/>
      <c r="K150" s="63"/>
      <c r="L150" s="63"/>
      <c r="M150" s="63"/>
      <c r="N150" s="63"/>
      <c r="O150" s="63"/>
      <c r="P150" s="108"/>
    </row>
    <row r="151" spans="2:16">
      <c r="B151" s="45">
        <f>'Community starts  Stage 1'!B150</f>
        <v>41182</v>
      </c>
      <c r="C151" s="63">
        <f>'Community starts  Stage 1'!G150</f>
        <v>307</v>
      </c>
      <c r="D151" s="63">
        <f>'Community starts  Stage 1'!H150</f>
        <v>540</v>
      </c>
      <c r="E151" s="63">
        <f>'Community starts  Stage 1'!I150</f>
        <v>174</v>
      </c>
      <c r="F151" s="63">
        <f>'Community starts  Stage 1'!E150</f>
        <v>3162</v>
      </c>
      <c r="G151" s="63">
        <f>'Community starts  Stage 1'!D150</f>
        <v>1011</v>
      </c>
      <c r="H151" s="63">
        <f>'Community starts  Stage 1'!K150</f>
        <v>5194</v>
      </c>
      <c r="I151" s="63"/>
      <c r="J151" s="63"/>
      <c r="K151" s="63"/>
      <c r="L151" s="63"/>
      <c r="M151" s="63"/>
      <c r="N151" s="63"/>
      <c r="O151" s="63"/>
      <c r="P151" s="108"/>
    </row>
    <row r="152" spans="2:16">
      <c r="B152" s="45">
        <f>'Community starts  Stage 1'!B151</f>
        <v>41213</v>
      </c>
      <c r="C152" s="63">
        <f>'Community starts  Stage 1'!G151</f>
        <v>330</v>
      </c>
      <c r="D152" s="63">
        <f>'Community starts  Stage 1'!H151</f>
        <v>547</v>
      </c>
      <c r="E152" s="63">
        <f>'Community starts  Stage 1'!I151</f>
        <v>221</v>
      </c>
      <c r="F152" s="63">
        <f>'Community starts  Stage 1'!E151</f>
        <v>3088</v>
      </c>
      <c r="G152" s="63">
        <f>'Community starts  Stage 1'!D151</f>
        <v>1033</v>
      </c>
      <c r="H152" s="63">
        <f>'Community starts  Stage 1'!K151</f>
        <v>5219</v>
      </c>
      <c r="I152" s="63"/>
      <c r="J152" s="63"/>
      <c r="K152" s="63"/>
      <c r="L152" s="63"/>
      <c r="M152" s="63"/>
      <c r="N152" s="63"/>
      <c r="O152" s="63"/>
      <c r="P152" s="108"/>
    </row>
    <row r="153" spans="2:16">
      <c r="B153" s="45">
        <f>'Community starts  Stage 1'!B152</f>
        <v>41243</v>
      </c>
      <c r="C153" s="63">
        <f>'Community starts  Stage 1'!G152</f>
        <v>354</v>
      </c>
      <c r="D153" s="63">
        <f>'Community starts  Stage 1'!H152</f>
        <v>580</v>
      </c>
      <c r="E153" s="63">
        <f>'Community starts  Stage 1'!I152</f>
        <v>224</v>
      </c>
      <c r="F153" s="63">
        <f>'Community starts  Stage 1'!E152</f>
        <v>3187</v>
      </c>
      <c r="G153" s="63">
        <f>'Community starts  Stage 1'!D152</f>
        <v>1058</v>
      </c>
      <c r="H153" s="63">
        <f>'Community starts  Stage 1'!K152</f>
        <v>5403</v>
      </c>
      <c r="I153" s="63"/>
      <c r="J153" s="63"/>
      <c r="K153" s="63"/>
      <c r="L153" s="63"/>
      <c r="M153" s="63"/>
      <c r="N153" s="63"/>
      <c r="O153" s="63"/>
      <c r="P153" s="108"/>
    </row>
    <row r="154" spans="2:16">
      <c r="B154" s="45">
        <f>'Community starts  Stage 1'!B153</f>
        <v>41274</v>
      </c>
      <c r="C154" s="63">
        <f>'Community starts  Stage 1'!G153</f>
        <v>278</v>
      </c>
      <c r="D154" s="63">
        <f>'Community starts  Stage 1'!H153</f>
        <v>425</v>
      </c>
      <c r="E154" s="63">
        <f>'Community starts  Stage 1'!I153</f>
        <v>173</v>
      </c>
      <c r="F154" s="63">
        <f>'Community starts  Stage 1'!E153</f>
        <v>2245</v>
      </c>
      <c r="G154" s="63">
        <f>'Community starts  Stage 1'!D153</f>
        <v>788</v>
      </c>
      <c r="H154" s="63">
        <f>'Community starts  Stage 1'!K153</f>
        <v>3909</v>
      </c>
      <c r="I154" s="63"/>
      <c r="J154" s="63"/>
      <c r="K154" s="63"/>
      <c r="L154" s="63"/>
      <c r="M154" s="63"/>
      <c r="N154" s="63"/>
      <c r="O154" s="63"/>
      <c r="P154" s="108"/>
    </row>
    <row r="155" spans="2:16">
      <c r="B155" s="45">
        <f>'Community starts  Stage 1'!B154</f>
        <v>41305</v>
      </c>
      <c r="C155" s="63">
        <f>'Community starts  Stage 1'!G154</f>
        <v>208</v>
      </c>
      <c r="D155" s="63">
        <f>'Community starts  Stage 1'!H154</f>
        <v>405</v>
      </c>
      <c r="E155" s="63">
        <f>'Community starts  Stage 1'!I154</f>
        <v>145</v>
      </c>
      <c r="F155" s="63">
        <f>'Community starts  Stage 1'!E154</f>
        <v>2427</v>
      </c>
      <c r="G155" s="63">
        <f>'Community starts  Stage 1'!D154</f>
        <v>834</v>
      </c>
      <c r="H155" s="63">
        <f>'Community starts  Stage 1'!K154</f>
        <v>4019</v>
      </c>
      <c r="I155" s="63"/>
      <c r="J155" s="63"/>
      <c r="K155" s="63"/>
      <c r="L155" s="63"/>
      <c r="M155" s="63"/>
      <c r="N155" s="63"/>
      <c r="O155" s="63"/>
      <c r="P155" s="108"/>
    </row>
    <row r="156" spans="2:16">
      <c r="B156" s="45">
        <f>'Community starts  Stage 1'!B155</f>
        <v>41333</v>
      </c>
      <c r="C156" s="63">
        <f>'Community starts  Stage 1'!G155</f>
        <v>262</v>
      </c>
      <c r="D156" s="63">
        <f>'Community starts  Stage 1'!H155</f>
        <v>479</v>
      </c>
      <c r="E156" s="63">
        <f>'Community starts  Stage 1'!I155</f>
        <v>187</v>
      </c>
      <c r="F156" s="63">
        <f>'Community starts  Stage 1'!E155</f>
        <v>2771</v>
      </c>
      <c r="G156" s="63">
        <f>'Community starts  Stage 1'!D155</f>
        <v>981</v>
      </c>
      <c r="H156" s="63">
        <f>'Community starts  Stage 1'!K155</f>
        <v>4680</v>
      </c>
      <c r="I156" s="63"/>
      <c r="J156" s="63"/>
      <c r="K156" s="63"/>
      <c r="L156" s="63"/>
      <c r="M156" s="63"/>
      <c r="N156" s="63"/>
      <c r="O156" s="63"/>
      <c r="P156" s="108"/>
    </row>
    <row r="157" spans="2:16">
      <c r="B157" s="45">
        <f>'Community starts  Stage 1'!B156</f>
        <v>41364</v>
      </c>
      <c r="C157" s="63">
        <f>'Community starts  Stage 1'!G156</f>
        <v>267</v>
      </c>
      <c r="D157" s="63">
        <f>'Community starts  Stage 1'!H156</f>
        <v>501</v>
      </c>
      <c r="E157" s="63">
        <f>'Community starts  Stage 1'!I156</f>
        <v>207</v>
      </c>
      <c r="F157" s="63">
        <f>'Community starts  Stage 1'!E156</f>
        <v>2634</v>
      </c>
      <c r="G157" s="63">
        <f>'Community starts  Stage 1'!D156</f>
        <v>965</v>
      </c>
      <c r="H157" s="63">
        <f>'Community starts  Stage 1'!K156</f>
        <v>4574</v>
      </c>
      <c r="I157" s="63"/>
      <c r="J157" s="63"/>
      <c r="K157" s="63"/>
      <c r="L157" s="63"/>
      <c r="M157" s="63"/>
      <c r="N157" s="63"/>
      <c r="O157" s="63"/>
      <c r="P157" s="108"/>
    </row>
    <row r="158" spans="2:16">
      <c r="B158" s="45">
        <f>'Community starts  Stage 1'!B157</f>
        <v>41394</v>
      </c>
      <c r="C158" s="63">
        <f>'Community starts  Stage 1'!G157</f>
        <v>304</v>
      </c>
      <c r="D158" s="63">
        <f>'Community starts  Stage 1'!H157</f>
        <v>491</v>
      </c>
      <c r="E158" s="63">
        <f>'Community starts  Stage 1'!I157</f>
        <v>186</v>
      </c>
      <c r="F158" s="63">
        <f>'Community starts  Stage 1'!E157</f>
        <v>2523</v>
      </c>
      <c r="G158" s="63">
        <f>'Community starts  Stage 1'!D157</f>
        <v>924</v>
      </c>
      <c r="H158" s="63">
        <f>'Community starts  Stage 1'!K157</f>
        <v>4428</v>
      </c>
      <c r="I158" s="63"/>
      <c r="J158" s="63"/>
      <c r="K158" s="63"/>
      <c r="L158" s="63"/>
      <c r="M158" s="63"/>
      <c r="N158" s="63"/>
      <c r="O158" s="63"/>
      <c r="P158" s="108"/>
    </row>
    <row r="159" spans="2:16">
      <c r="B159" s="45">
        <f>'Community starts  Stage 1'!B158</f>
        <v>41425</v>
      </c>
      <c r="C159" s="63">
        <f>'Community starts  Stage 1'!G158</f>
        <v>343</v>
      </c>
      <c r="D159" s="63">
        <f>'Community starts  Stage 1'!H158</f>
        <v>588</v>
      </c>
      <c r="E159" s="63">
        <f>'Community starts  Stage 1'!I158</f>
        <v>217</v>
      </c>
      <c r="F159" s="63">
        <f>'Community starts  Stage 1'!E158</f>
        <v>2997</v>
      </c>
      <c r="G159" s="63">
        <f>'Community starts  Stage 1'!D158</f>
        <v>1145</v>
      </c>
      <c r="H159" s="63">
        <f>'Community starts  Stage 1'!K158</f>
        <v>5290</v>
      </c>
      <c r="I159" s="63"/>
      <c r="J159" s="63"/>
      <c r="K159" s="63"/>
      <c r="L159" s="63"/>
      <c r="M159" s="63"/>
      <c r="N159" s="63"/>
      <c r="O159" s="63"/>
      <c r="P159" s="108"/>
    </row>
    <row r="160" spans="2:16">
      <c r="B160" s="45">
        <f>'Community starts  Stage 1'!B159</f>
        <v>41455</v>
      </c>
      <c r="C160" s="63">
        <f>'Community starts  Stage 1'!G159</f>
        <v>264</v>
      </c>
      <c r="D160" s="63">
        <f>'Community starts  Stage 1'!H159</f>
        <v>456</v>
      </c>
      <c r="E160" s="63">
        <f>'Community starts  Stage 1'!I159</f>
        <v>179</v>
      </c>
      <c r="F160" s="63">
        <f>'Community starts  Stage 1'!E159</f>
        <v>2576</v>
      </c>
      <c r="G160" s="63">
        <f>'Community starts  Stage 1'!D159</f>
        <v>968</v>
      </c>
      <c r="H160" s="63">
        <f>'Community starts  Stage 1'!K159</f>
        <v>4443</v>
      </c>
      <c r="I160" s="63"/>
      <c r="J160" s="63"/>
      <c r="K160" s="63"/>
      <c r="L160" s="63"/>
      <c r="M160" s="63"/>
      <c r="N160" s="63"/>
      <c r="O160" s="63"/>
      <c r="P160" s="108"/>
    </row>
    <row r="161" spans="2:16">
      <c r="B161" s="45">
        <f>'Community starts  Stage 1'!B160</f>
        <v>41486</v>
      </c>
      <c r="C161" s="63">
        <f>'Community starts  Stage 1'!G160</f>
        <v>326</v>
      </c>
      <c r="D161" s="63">
        <f>'Community starts  Stage 1'!H160</f>
        <v>550</v>
      </c>
      <c r="E161" s="63">
        <f>'Community starts  Stage 1'!I160</f>
        <v>240</v>
      </c>
      <c r="F161" s="63">
        <f>'Community starts  Stage 1'!E160</f>
        <v>2951</v>
      </c>
      <c r="G161" s="63">
        <f>'Community starts  Stage 1'!D160</f>
        <v>1071</v>
      </c>
      <c r="H161" s="63">
        <f>'Community starts  Stage 1'!K160</f>
        <v>5138</v>
      </c>
      <c r="I161" s="63"/>
      <c r="J161" s="63"/>
      <c r="K161" s="63"/>
      <c r="L161" s="63"/>
      <c r="M161" s="63"/>
      <c r="N161" s="63"/>
      <c r="O161" s="63"/>
      <c r="P161" s="108"/>
    </row>
    <row r="162" spans="2:16">
      <c r="B162" s="45">
        <f>'Community starts  Stage 1'!B161</f>
        <v>41517</v>
      </c>
      <c r="C162" s="63">
        <f>'Community starts  Stage 1'!G161</f>
        <v>311</v>
      </c>
      <c r="D162" s="63">
        <f>'Community starts  Stage 1'!H161</f>
        <v>453</v>
      </c>
      <c r="E162" s="63">
        <f>'Community starts  Stage 1'!I161</f>
        <v>200</v>
      </c>
      <c r="F162" s="63">
        <f>'Community starts  Stage 1'!E161</f>
        <v>2711</v>
      </c>
      <c r="G162" s="63">
        <f>'Community starts  Stage 1'!D161</f>
        <v>944</v>
      </c>
      <c r="H162" s="63">
        <f>'Community starts  Stage 1'!K161</f>
        <v>4619</v>
      </c>
      <c r="I162" s="63"/>
      <c r="J162" s="63"/>
      <c r="K162" s="63"/>
      <c r="L162" s="63"/>
      <c r="M162" s="63"/>
      <c r="N162" s="63"/>
      <c r="O162" s="63"/>
      <c r="P162" s="108"/>
    </row>
    <row r="163" spans="2:16">
      <c r="B163" s="45">
        <f>'Community starts  Stage 1'!B162</f>
        <v>41547</v>
      </c>
      <c r="C163" s="63">
        <f>'Community starts  Stage 1'!G162</f>
        <v>275</v>
      </c>
      <c r="D163" s="63">
        <f>'Community starts  Stage 1'!H162</f>
        <v>472</v>
      </c>
      <c r="E163" s="63">
        <f>'Community starts  Stage 1'!I162</f>
        <v>177</v>
      </c>
      <c r="F163" s="63">
        <f>'Community starts  Stage 1'!E162</f>
        <v>2664</v>
      </c>
      <c r="G163" s="63">
        <f>'Community starts  Stage 1'!D162</f>
        <v>926</v>
      </c>
      <c r="H163" s="63">
        <f>'Community starts  Stage 1'!K162</f>
        <v>4514</v>
      </c>
      <c r="I163" s="63"/>
      <c r="J163" s="63"/>
      <c r="K163" s="63"/>
      <c r="L163" s="63"/>
      <c r="M163" s="63"/>
      <c r="N163" s="63"/>
      <c r="O163" s="63"/>
      <c r="P163" s="108"/>
    </row>
    <row r="164" spans="2:16">
      <c r="B164" s="45">
        <f>'Community starts  Stage 1'!B163</f>
        <v>41578</v>
      </c>
      <c r="C164" s="63">
        <f>'Community starts  Stage 1'!G163</f>
        <v>352</v>
      </c>
      <c r="D164" s="63">
        <f>'Community starts  Stage 1'!H163</f>
        <v>513</v>
      </c>
      <c r="E164" s="63">
        <f>'Community starts  Stage 1'!I163</f>
        <v>228</v>
      </c>
      <c r="F164" s="63">
        <f>'Community starts  Stage 1'!E163</f>
        <v>2835</v>
      </c>
      <c r="G164" s="63">
        <f>'Community starts  Stage 1'!D163</f>
        <v>958</v>
      </c>
      <c r="H164" s="63">
        <f>'Community starts  Stage 1'!K163</f>
        <v>4886</v>
      </c>
      <c r="I164" s="63"/>
      <c r="J164" s="63"/>
      <c r="K164" s="63"/>
      <c r="L164" s="63"/>
      <c r="M164" s="63"/>
      <c r="N164" s="63"/>
      <c r="O164" s="63"/>
      <c r="P164" s="108"/>
    </row>
    <row r="165" spans="2:16">
      <c r="B165" s="45">
        <f>'Community starts  Stage 1'!B164</f>
        <v>41608</v>
      </c>
      <c r="C165" s="63">
        <f>'Community starts  Stage 1'!G164</f>
        <v>284</v>
      </c>
      <c r="D165" s="63">
        <f>'Community starts  Stage 1'!H164</f>
        <v>447</v>
      </c>
      <c r="E165" s="63">
        <f>'Community starts  Stage 1'!I164</f>
        <v>202</v>
      </c>
      <c r="F165" s="63">
        <f>'Community starts  Stage 1'!E164</f>
        <v>2597</v>
      </c>
      <c r="G165" s="63">
        <f>'Community starts  Stage 1'!D164</f>
        <v>914</v>
      </c>
      <c r="H165" s="63">
        <f>'Community starts  Stage 1'!K164</f>
        <v>4444</v>
      </c>
      <c r="I165" s="63"/>
      <c r="J165" s="63"/>
      <c r="K165" s="63"/>
      <c r="L165" s="63"/>
      <c r="M165" s="63"/>
      <c r="N165" s="63"/>
      <c r="O165" s="63"/>
      <c r="P165" s="108"/>
    </row>
    <row r="166" spans="2:16">
      <c r="B166" s="45">
        <f>'Community starts  Stage 1'!B165</f>
        <v>41639</v>
      </c>
      <c r="C166" s="63">
        <f>'Community starts  Stage 1'!G165</f>
        <v>292</v>
      </c>
      <c r="D166" s="63">
        <f>'Community starts  Stage 1'!H165</f>
        <v>395</v>
      </c>
      <c r="E166" s="63">
        <f>'Community starts  Stage 1'!I165</f>
        <v>194</v>
      </c>
      <c r="F166" s="63">
        <f>'Community starts  Stage 1'!E165</f>
        <v>2090</v>
      </c>
      <c r="G166" s="63">
        <f>'Community starts  Stage 1'!D165</f>
        <v>742</v>
      </c>
      <c r="H166" s="63">
        <f>'Community starts  Stage 1'!K165</f>
        <v>3713</v>
      </c>
      <c r="I166" s="63"/>
      <c r="J166" s="63"/>
      <c r="K166" s="63"/>
      <c r="L166" s="63"/>
      <c r="M166" s="63"/>
      <c r="N166" s="63"/>
      <c r="O166" s="63"/>
      <c r="P166" s="108"/>
    </row>
    <row r="167" spans="2:16">
      <c r="B167" s="45">
        <f>'Community starts  Stage 1'!B166</f>
        <v>41670</v>
      </c>
      <c r="C167" s="63">
        <f>'Community starts  Stage 1'!G166</f>
        <v>220</v>
      </c>
      <c r="D167" s="63">
        <f>'Community starts  Stage 1'!H166</f>
        <v>362</v>
      </c>
      <c r="E167" s="63">
        <f>'Community starts  Stage 1'!I166</f>
        <v>127</v>
      </c>
      <c r="F167" s="63">
        <f>'Community starts  Stage 1'!E166</f>
        <v>2254</v>
      </c>
      <c r="G167" s="63">
        <f>'Community starts  Stage 1'!D166</f>
        <v>798</v>
      </c>
      <c r="H167" s="63">
        <f>'Community starts  Stage 1'!K166</f>
        <v>3761</v>
      </c>
      <c r="I167" s="63"/>
      <c r="J167" s="63"/>
      <c r="K167" s="63"/>
      <c r="L167" s="63"/>
      <c r="M167" s="63"/>
      <c r="N167" s="63"/>
      <c r="O167" s="63"/>
      <c r="P167" s="108"/>
    </row>
    <row r="168" spans="2:16">
      <c r="B168" s="45">
        <f>'Community starts  Stage 1'!B167</f>
        <v>41698</v>
      </c>
      <c r="C168" s="63">
        <f>'Community starts  Stage 1'!G167</f>
        <v>235</v>
      </c>
      <c r="D168" s="63">
        <f>'Community starts  Stage 1'!H167</f>
        <v>398</v>
      </c>
      <c r="E168" s="63">
        <f>'Community starts  Stage 1'!I167</f>
        <v>152</v>
      </c>
      <c r="F168" s="63">
        <f>'Community starts  Stage 1'!E167</f>
        <v>2367</v>
      </c>
      <c r="G168" s="63">
        <f>'Community starts  Stage 1'!D167</f>
        <v>756</v>
      </c>
      <c r="H168" s="63">
        <f>'Community starts  Stage 1'!K167</f>
        <v>3908</v>
      </c>
      <c r="I168" s="63"/>
      <c r="J168" s="63"/>
      <c r="K168" s="63"/>
      <c r="L168" s="63"/>
      <c r="M168" s="63"/>
      <c r="N168" s="63"/>
      <c r="O168" s="63"/>
      <c r="P168" s="108"/>
    </row>
    <row r="169" spans="2:16">
      <c r="B169" s="45">
        <f>'Community starts  Stage 1'!B168</f>
        <v>41729</v>
      </c>
      <c r="C169" s="63">
        <f>'Community starts  Stage 1'!G168</f>
        <v>237</v>
      </c>
      <c r="D169" s="63">
        <f>'Community starts  Stage 1'!H168</f>
        <v>444</v>
      </c>
      <c r="E169" s="63">
        <f>'Community starts  Stage 1'!I168</f>
        <v>181</v>
      </c>
      <c r="F169" s="63">
        <f>'Community starts  Stage 1'!E168</f>
        <v>2539</v>
      </c>
      <c r="G169" s="63">
        <f>'Community starts  Stage 1'!D168</f>
        <v>934</v>
      </c>
      <c r="H169" s="63">
        <f>'Community starts  Stage 1'!K168</f>
        <v>4335</v>
      </c>
      <c r="I169" s="63"/>
      <c r="J169" s="63"/>
      <c r="K169" s="63"/>
      <c r="L169" s="63"/>
      <c r="M169" s="63"/>
      <c r="N169" s="63"/>
      <c r="O169" s="63"/>
      <c r="P169" s="108"/>
    </row>
    <row r="170" spans="2:16">
      <c r="B170" s="45">
        <f>'Community starts  Stage 1'!B169</f>
        <v>41759</v>
      </c>
      <c r="C170" s="63">
        <f>'Community starts  Stage 1'!G169</f>
        <v>239</v>
      </c>
      <c r="D170" s="63">
        <f>'Community starts  Stage 1'!H169</f>
        <v>445</v>
      </c>
      <c r="E170" s="63">
        <f>'Community starts  Stage 1'!I169</f>
        <v>202</v>
      </c>
      <c r="F170" s="63">
        <f>'Community starts  Stage 1'!E169</f>
        <v>2540</v>
      </c>
      <c r="G170" s="63">
        <f>'Community starts  Stage 1'!D169</f>
        <v>839</v>
      </c>
      <c r="H170" s="63">
        <f>'Community starts  Stage 1'!K169</f>
        <v>4265</v>
      </c>
      <c r="I170" s="63"/>
      <c r="J170" s="63"/>
      <c r="K170" s="63"/>
      <c r="L170" s="63"/>
      <c r="M170" s="63"/>
      <c r="N170" s="63"/>
      <c r="O170" s="63"/>
      <c r="P170" s="108"/>
    </row>
    <row r="171" spans="2:16">
      <c r="B171" s="45">
        <f>'Community starts  Stage 1'!B170</f>
        <v>41790</v>
      </c>
      <c r="C171" s="63">
        <f>'Community starts  Stage 1'!G170</f>
        <v>298</v>
      </c>
      <c r="D171" s="63">
        <f>'Community starts  Stage 1'!H170</f>
        <v>546</v>
      </c>
      <c r="E171" s="63">
        <f>'Community starts  Stage 1'!I170</f>
        <v>243</v>
      </c>
      <c r="F171" s="63">
        <f>'Community starts  Stage 1'!E170</f>
        <v>2760</v>
      </c>
      <c r="G171" s="63">
        <f>'Community starts  Stage 1'!D170</f>
        <v>951</v>
      </c>
      <c r="H171" s="63">
        <f>'Community starts  Stage 1'!K170</f>
        <v>4798</v>
      </c>
      <c r="I171" s="63"/>
      <c r="J171" s="63"/>
      <c r="K171" s="63"/>
      <c r="L171" s="63"/>
      <c r="M171" s="63"/>
      <c r="N171" s="63"/>
      <c r="O171" s="63"/>
      <c r="P171" s="108"/>
    </row>
    <row r="172" spans="2:16">
      <c r="B172" s="45">
        <f>'Community starts  Stage 1'!B171</f>
        <v>41820</v>
      </c>
      <c r="C172" s="63">
        <f>'Community starts  Stage 1'!G171</f>
        <v>263</v>
      </c>
      <c r="D172" s="63">
        <f>'Community starts  Stage 1'!H171</f>
        <v>398</v>
      </c>
      <c r="E172" s="63">
        <f>'Community starts  Stage 1'!I171</f>
        <v>202</v>
      </c>
      <c r="F172" s="63">
        <f>'Community starts  Stage 1'!E171</f>
        <v>2397</v>
      </c>
      <c r="G172" s="63">
        <f>'Community starts  Stage 1'!D171</f>
        <v>831</v>
      </c>
      <c r="H172" s="63">
        <f>'Community starts  Stage 1'!K171</f>
        <v>4091</v>
      </c>
      <c r="I172" s="63"/>
      <c r="J172" s="63"/>
      <c r="K172" s="63"/>
      <c r="L172" s="63"/>
      <c r="M172" s="63"/>
      <c r="N172" s="63"/>
      <c r="O172" s="63"/>
      <c r="P172" s="108"/>
    </row>
    <row r="173" spans="2:16">
      <c r="B173" s="45">
        <f>'Community starts  Stage 1'!B172</f>
        <v>41851</v>
      </c>
      <c r="C173" s="63">
        <f>'Community starts  Stage 1'!G172</f>
        <v>338</v>
      </c>
      <c r="D173" s="63">
        <f>'Community starts  Stage 1'!H172</f>
        <v>554</v>
      </c>
      <c r="E173" s="63">
        <f>'Community starts  Stage 1'!I172</f>
        <v>258</v>
      </c>
      <c r="F173" s="63">
        <f>'Community starts  Stage 1'!E172</f>
        <v>2896</v>
      </c>
      <c r="G173" s="63">
        <f>'Community starts  Stage 1'!D172</f>
        <v>1087</v>
      </c>
      <c r="H173" s="63">
        <f>'Community starts  Stage 1'!K172</f>
        <v>5133</v>
      </c>
      <c r="I173" s="63"/>
      <c r="J173" s="63"/>
      <c r="K173" s="63"/>
      <c r="L173" s="63"/>
      <c r="M173" s="63"/>
      <c r="N173" s="63"/>
      <c r="O173" s="63"/>
      <c r="P173" s="108"/>
    </row>
    <row r="174" spans="2:16">
      <c r="B174" s="45">
        <f>'Community starts  Stage 1'!B173</f>
        <v>41882</v>
      </c>
      <c r="C174" s="63">
        <f>'Community starts  Stage 1'!G173</f>
        <v>292</v>
      </c>
      <c r="D174" s="63">
        <f>'Community starts  Stage 1'!H173</f>
        <v>472</v>
      </c>
      <c r="E174" s="63">
        <f>'Community starts  Stage 1'!I173</f>
        <v>217</v>
      </c>
      <c r="F174" s="63">
        <f>'Community starts  Stage 1'!E173</f>
        <v>2475</v>
      </c>
      <c r="G174" s="63">
        <f>'Community starts  Stage 1'!D173</f>
        <v>865</v>
      </c>
      <c r="H174" s="63">
        <f>'Community starts  Stage 1'!K173</f>
        <v>4321</v>
      </c>
      <c r="I174" s="63"/>
      <c r="J174" s="63"/>
      <c r="K174" s="63"/>
      <c r="L174" s="63"/>
      <c r="M174" s="63"/>
      <c r="N174" s="63"/>
      <c r="O174" s="63"/>
      <c r="P174" s="108"/>
    </row>
    <row r="175" spans="2:16">
      <c r="B175" s="45">
        <f>'Community starts  Stage 1'!B174</f>
        <v>41912</v>
      </c>
      <c r="C175" s="63">
        <f>'Community starts  Stage 1'!G174</f>
        <v>342</v>
      </c>
      <c r="D175" s="63">
        <f>'Community starts  Stage 1'!H174</f>
        <v>491</v>
      </c>
      <c r="E175" s="63">
        <f>'Community starts  Stage 1'!I174</f>
        <v>258</v>
      </c>
      <c r="F175" s="63">
        <f>'Community starts  Stage 1'!E174</f>
        <v>2631</v>
      </c>
      <c r="G175" s="63">
        <f>'Community starts  Stage 1'!D174</f>
        <v>930</v>
      </c>
      <c r="H175" s="63">
        <f>'Community starts  Stage 1'!K174</f>
        <v>4652</v>
      </c>
      <c r="I175" s="63"/>
      <c r="J175" s="63"/>
      <c r="K175" s="63"/>
      <c r="L175" s="63"/>
      <c r="M175" s="63"/>
      <c r="N175" s="63"/>
      <c r="O175" s="63"/>
      <c r="P175" s="108"/>
    </row>
    <row r="176" spans="2:16">
      <c r="B176" s="45">
        <f>'Community starts  Stage 1'!B175</f>
        <v>41943</v>
      </c>
      <c r="C176" s="63">
        <f>'Community starts  Stage 1'!G175</f>
        <v>290</v>
      </c>
      <c r="D176" s="63">
        <f>'Community starts  Stage 1'!H175</f>
        <v>481</v>
      </c>
      <c r="E176" s="63">
        <f>'Community starts  Stage 1'!I175</f>
        <v>271</v>
      </c>
      <c r="F176" s="63">
        <f>'Community starts  Stage 1'!E175</f>
        <v>2682</v>
      </c>
      <c r="G176" s="63">
        <f>'Community starts  Stage 1'!D175</f>
        <v>914</v>
      </c>
      <c r="H176" s="63">
        <f>'Community starts  Stage 1'!K175</f>
        <v>4638</v>
      </c>
      <c r="I176" s="63"/>
      <c r="J176" s="63"/>
      <c r="K176" s="63"/>
      <c r="L176" s="63"/>
      <c r="M176" s="63"/>
      <c r="N176" s="63"/>
      <c r="O176" s="63"/>
      <c r="P176" s="108"/>
    </row>
    <row r="177" spans="2:16">
      <c r="B177" s="45">
        <f>'Community starts  Stage 1'!B176</f>
        <v>41973</v>
      </c>
      <c r="C177" s="63">
        <f>'Community starts  Stage 1'!G176</f>
        <v>267</v>
      </c>
      <c r="D177" s="63">
        <f>'Community starts  Stage 1'!H176</f>
        <v>421</v>
      </c>
      <c r="E177" s="63">
        <f>'Community starts  Stage 1'!I176</f>
        <v>195</v>
      </c>
      <c r="F177" s="63">
        <f>'Community starts  Stage 1'!E176</f>
        <v>2362</v>
      </c>
      <c r="G177" s="63">
        <f>'Community starts  Stage 1'!D176</f>
        <v>850</v>
      </c>
      <c r="H177" s="63">
        <f>'Community starts  Stage 1'!K176</f>
        <v>4095</v>
      </c>
      <c r="I177" s="63"/>
      <c r="J177" s="63"/>
      <c r="K177" s="63"/>
      <c r="L177" s="63"/>
      <c r="M177" s="63"/>
      <c r="N177" s="63"/>
      <c r="O177" s="63"/>
      <c r="P177" s="108"/>
    </row>
    <row r="178" spans="2:16">
      <c r="B178" s="45">
        <f>'Community starts  Stage 1'!B177</f>
        <v>42004</v>
      </c>
      <c r="C178" s="63">
        <f>'Community starts  Stage 1'!G177</f>
        <v>307</v>
      </c>
      <c r="D178" s="63">
        <f>'Community starts  Stage 1'!H177</f>
        <v>405</v>
      </c>
      <c r="E178" s="63">
        <f>'Community starts  Stage 1'!I177</f>
        <v>227</v>
      </c>
      <c r="F178" s="63">
        <f>'Community starts  Stage 1'!E177</f>
        <v>2166</v>
      </c>
      <c r="G178" s="63">
        <f>'Community starts  Stage 1'!D177</f>
        <v>799</v>
      </c>
      <c r="H178" s="63">
        <f>'Community starts  Stage 1'!K177</f>
        <v>3904</v>
      </c>
      <c r="I178" s="63"/>
      <c r="J178" s="63"/>
      <c r="K178" s="63"/>
      <c r="L178" s="63"/>
      <c r="M178" s="63"/>
      <c r="N178" s="63"/>
      <c r="O178" s="63"/>
      <c r="P178" s="108"/>
    </row>
    <row r="179" spans="2:16">
      <c r="B179" s="45">
        <f>'Community starts  Stage 1'!B178</f>
        <v>42035</v>
      </c>
      <c r="C179" s="63">
        <f>'Community starts  Stage 1'!G178</f>
        <v>146</v>
      </c>
      <c r="D179" s="63">
        <f>'Community starts  Stage 1'!H178</f>
        <v>304</v>
      </c>
      <c r="E179" s="63">
        <f>'Community starts  Stage 1'!I178</f>
        <v>131</v>
      </c>
      <c r="F179" s="63">
        <f>'Community starts  Stage 1'!E178</f>
        <v>1812</v>
      </c>
      <c r="G179" s="63">
        <f>'Community starts  Stage 1'!D178</f>
        <v>644</v>
      </c>
      <c r="H179" s="63">
        <f>'Community starts  Stage 1'!K178</f>
        <v>3037</v>
      </c>
      <c r="I179" s="63"/>
      <c r="J179" s="63"/>
      <c r="K179" s="63"/>
      <c r="L179" s="63"/>
      <c r="M179" s="63"/>
      <c r="N179" s="63"/>
      <c r="O179" s="63"/>
      <c r="P179" s="108"/>
    </row>
    <row r="180" spans="2:16">
      <c r="B180" s="45">
        <f>'Community starts  Stage 1'!B179</f>
        <v>42063</v>
      </c>
      <c r="C180" s="63">
        <f>'Community starts  Stage 1'!G179</f>
        <v>189</v>
      </c>
      <c r="D180" s="63">
        <f>'Community starts  Stage 1'!H179</f>
        <v>356</v>
      </c>
      <c r="E180" s="63">
        <f>'Community starts  Stage 1'!I179</f>
        <v>184</v>
      </c>
      <c r="F180" s="63">
        <f>'Community starts  Stage 1'!E179</f>
        <v>2080</v>
      </c>
      <c r="G180" s="63">
        <f>'Community starts  Stage 1'!D179</f>
        <v>751</v>
      </c>
      <c r="H180" s="63">
        <f>'Community starts  Stage 1'!K179</f>
        <v>3560</v>
      </c>
      <c r="I180" s="63"/>
      <c r="J180" s="63"/>
      <c r="K180" s="63"/>
      <c r="L180" s="63"/>
      <c r="M180" s="63"/>
      <c r="N180" s="63"/>
      <c r="O180" s="63"/>
      <c r="P180" s="108"/>
    </row>
    <row r="181" spans="2:16">
      <c r="B181" s="45">
        <f>'Community starts  Stage 1'!B180</f>
        <v>42094</v>
      </c>
      <c r="C181" s="63">
        <f>'Community starts  Stage 1'!G180</f>
        <v>285</v>
      </c>
      <c r="D181" s="63">
        <f>'Community starts  Stage 1'!H180</f>
        <v>435</v>
      </c>
      <c r="E181" s="63">
        <f>'Community starts  Stage 1'!I180</f>
        <v>244</v>
      </c>
      <c r="F181" s="63">
        <f>'Community starts  Stage 1'!E180</f>
        <v>2436</v>
      </c>
      <c r="G181" s="63">
        <f>'Community starts  Stage 1'!D180</f>
        <v>993</v>
      </c>
      <c r="H181" s="63">
        <f>'Community starts  Stage 1'!K180</f>
        <v>4393</v>
      </c>
      <c r="I181" s="63"/>
      <c r="J181" s="63"/>
      <c r="K181" s="63"/>
      <c r="L181" s="63"/>
      <c r="M181" s="63"/>
      <c r="N181" s="63"/>
      <c r="O181" s="63"/>
      <c r="P181" s="108"/>
    </row>
    <row r="182" spans="2:16">
      <c r="B182" s="45">
        <f>'Community starts  Stage 1'!B181</f>
        <v>42124</v>
      </c>
      <c r="C182" s="63">
        <f>'Community starts  Stage 1'!G181</f>
        <v>239</v>
      </c>
      <c r="D182" s="63">
        <f>'Community starts  Stage 1'!H181</f>
        <v>374</v>
      </c>
      <c r="E182" s="63">
        <f>'Community starts  Stage 1'!I181</f>
        <v>246</v>
      </c>
      <c r="F182" s="63">
        <f>'Community starts  Stage 1'!E181</f>
        <v>2123</v>
      </c>
      <c r="G182" s="63">
        <f>'Community starts  Stage 1'!D181</f>
        <v>822</v>
      </c>
      <c r="H182" s="63">
        <f>'Community starts  Stage 1'!K181</f>
        <v>3804</v>
      </c>
      <c r="I182" s="63"/>
      <c r="J182" s="63"/>
      <c r="K182" s="63"/>
      <c r="L182" s="63"/>
      <c r="M182" s="63"/>
      <c r="N182" s="63"/>
      <c r="O182" s="63"/>
      <c r="P182" s="108"/>
    </row>
    <row r="183" spans="2:16">
      <c r="B183" s="45">
        <f>'Community starts  Stage 1'!B182</f>
        <v>42155</v>
      </c>
      <c r="C183" s="63">
        <f>'Community starts  Stage 1'!G182</f>
        <v>251</v>
      </c>
      <c r="D183" s="63">
        <f>'Community starts  Stage 1'!H182</f>
        <v>362</v>
      </c>
      <c r="E183" s="63">
        <f>'Community starts  Stage 1'!I182</f>
        <v>220</v>
      </c>
      <c r="F183" s="63">
        <f>'Community starts  Stage 1'!E182</f>
        <v>2188</v>
      </c>
      <c r="G183" s="63">
        <f>'Community starts  Stage 1'!D182</f>
        <v>878</v>
      </c>
      <c r="H183" s="63">
        <f>'Community starts  Stage 1'!K182</f>
        <v>3899</v>
      </c>
      <c r="I183" s="63"/>
      <c r="J183" s="63"/>
      <c r="K183" s="63"/>
      <c r="L183" s="63"/>
      <c r="M183" s="63"/>
      <c r="N183" s="63"/>
      <c r="O183" s="63"/>
      <c r="P183" s="108"/>
    </row>
    <row r="184" spans="2:16">
      <c r="B184" s="45">
        <f>'Community starts  Stage 1'!B183</f>
        <v>42185</v>
      </c>
      <c r="C184" s="63">
        <f>'Community starts  Stage 1'!G183</f>
        <v>310</v>
      </c>
      <c r="D184" s="63">
        <f>'Community starts  Stage 1'!H183</f>
        <v>479</v>
      </c>
      <c r="E184" s="63">
        <f>'Community starts  Stage 1'!I183</f>
        <v>267</v>
      </c>
      <c r="F184" s="63">
        <f>'Community starts  Stage 1'!E183</f>
        <v>2277</v>
      </c>
      <c r="G184" s="63">
        <f>'Community starts  Stage 1'!D183</f>
        <v>965</v>
      </c>
      <c r="H184" s="63">
        <f>'Community starts  Stage 1'!K183</f>
        <v>4298</v>
      </c>
      <c r="I184" s="63"/>
      <c r="J184" s="63"/>
      <c r="K184" s="63"/>
      <c r="L184" s="63"/>
      <c r="M184" s="63"/>
      <c r="N184" s="63"/>
      <c r="O184" s="63"/>
      <c r="P184" s="108"/>
    </row>
    <row r="185" spans="2:16">
      <c r="B185" s="45">
        <f>'Community starts  Stage 1'!B184</f>
        <v>42216</v>
      </c>
      <c r="C185" s="63">
        <f>'Community starts  Stage 1'!G184</f>
        <v>358</v>
      </c>
      <c r="D185" s="63">
        <f>'Community starts  Stage 1'!H184</f>
        <v>519</v>
      </c>
      <c r="E185" s="63">
        <f>'Community starts  Stage 1'!I184</f>
        <v>276</v>
      </c>
      <c r="F185" s="63">
        <f>'Community starts  Stage 1'!E184</f>
        <v>2363</v>
      </c>
      <c r="G185" s="63">
        <f>'Community starts  Stage 1'!D184</f>
        <v>1006</v>
      </c>
      <c r="H185" s="63">
        <f>'Community starts  Stage 1'!K184</f>
        <v>4522</v>
      </c>
      <c r="I185" s="63"/>
      <c r="J185" s="63"/>
      <c r="K185" s="63"/>
      <c r="L185" s="63"/>
      <c r="M185" s="63"/>
      <c r="N185" s="63"/>
      <c r="O185" s="63"/>
      <c r="P185" s="108"/>
    </row>
    <row r="186" spans="2:16">
      <c r="B186" s="45">
        <f>'Community starts  Stage 1'!B185</f>
        <v>42247</v>
      </c>
      <c r="C186" s="63">
        <f>'Community starts  Stage 1'!G185</f>
        <v>324</v>
      </c>
      <c r="D186" s="63">
        <f>'Community starts  Stage 1'!H185</f>
        <v>464</v>
      </c>
      <c r="E186" s="63">
        <f>'Community starts  Stage 1'!I185</f>
        <v>244</v>
      </c>
      <c r="F186" s="63">
        <f>'Community starts  Stage 1'!E185</f>
        <v>2212</v>
      </c>
      <c r="G186" s="63">
        <f>'Community starts  Stage 1'!D185</f>
        <v>918</v>
      </c>
      <c r="H186" s="63">
        <f>'Community starts  Stage 1'!K185</f>
        <v>4162</v>
      </c>
      <c r="I186" s="63"/>
      <c r="J186" s="63"/>
      <c r="K186" s="63"/>
      <c r="L186" s="63"/>
      <c r="M186" s="63"/>
      <c r="N186" s="63"/>
      <c r="O186" s="63"/>
      <c r="P186" s="108"/>
    </row>
    <row r="187" spans="2:16">
      <c r="B187" s="45">
        <f>'Community starts  Stage 1'!B186</f>
        <v>42277</v>
      </c>
      <c r="C187" s="63">
        <f>'Community starts  Stage 1'!G186</f>
        <v>304</v>
      </c>
      <c r="D187" s="63">
        <f>'Community starts  Stage 1'!H186</f>
        <v>497</v>
      </c>
      <c r="E187" s="63">
        <f>'Community starts  Stage 1'!I186</f>
        <v>270</v>
      </c>
      <c r="F187" s="63">
        <f>'Community starts  Stage 1'!E186</f>
        <v>2313</v>
      </c>
      <c r="G187" s="63">
        <f>'Community starts  Stage 1'!D186</f>
        <v>988</v>
      </c>
      <c r="H187" s="63">
        <f>'Community starts  Stage 1'!K186</f>
        <v>4372</v>
      </c>
      <c r="I187" s="63"/>
      <c r="J187" s="63"/>
      <c r="K187" s="63"/>
      <c r="L187" s="63"/>
      <c r="M187" s="63"/>
      <c r="N187" s="63"/>
      <c r="O187" s="63"/>
      <c r="P187" s="108"/>
    </row>
    <row r="188" spans="2:16">
      <c r="B188" s="45">
        <f>'Community starts  Stage 1'!B187</f>
        <v>42308</v>
      </c>
      <c r="C188" s="63">
        <f>'Community starts  Stage 1'!G187</f>
        <v>324</v>
      </c>
      <c r="D188" s="63">
        <f>'Community starts  Stage 1'!H187</f>
        <v>458</v>
      </c>
      <c r="E188" s="63">
        <f>'Community starts  Stage 1'!I187</f>
        <v>244</v>
      </c>
      <c r="F188" s="63">
        <f>'Community starts  Stage 1'!E187</f>
        <v>2295</v>
      </c>
      <c r="G188" s="63">
        <f>'Community starts  Stage 1'!D187</f>
        <v>904</v>
      </c>
      <c r="H188" s="63">
        <f>'Community starts  Stage 1'!K187</f>
        <v>4225</v>
      </c>
      <c r="I188" s="63"/>
      <c r="J188" s="63"/>
      <c r="K188" s="63"/>
      <c r="L188" s="63"/>
      <c r="M188" s="63"/>
      <c r="N188" s="63"/>
      <c r="O188" s="63"/>
      <c r="P188" s="108"/>
    </row>
    <row r="189" spans="2:16">
      <c r="B189" s="45">
        <f>'Community starts  Stage 1'!B188</f>
        <v>42338</v>
      </c>
      <c r="C189" s="63">
        <f>'Community starts  Stage 1'!G188</f>
        <v>289</v>
      </c>
      <c r="D189" s="63">
        <f>'Community starts  Stage 1'!H188</f>
        <v>442</v>
      </c>
      <c r="E189" s="63">
        <f>'Community starts  Stage 1'!I188</f>
        <v>267</v>
      </c>
      <c r="F189" s="63">
        <f>'Community starts  Stage 1'!E188</f>
        <v>2058</v>
      </c>
      <c r="G189" s="63">
        <f>'Community starts  Stage 1'!D188</f>
        <v>966</v>
      </c>
      <c r="H189" s="63">
        <f>'Community starts  Stage 1'!K188</f>
        <v>4022</v>
      </c>
      <c r="I189" s="63"/>
      <c r="J189" s="63">
        <f>'Community starts  Stage 1'!Q188</f>
        <v>300.88786403447892</v>
      </c>
      <c r="K189" s="63">
        <f>'Community starts  Stage 1'!R188</f>
        <v>443.5846297910457</v>
      </c>
      <c r="L189" s="63">
        <f>'Community starts  Stage 1'!S188</f>
        <v>240.99940886115053</v>
      </c>
      <c r="M189" s="63">
        <f>'Community starts  Stage 1'!O188</f>
        <v>2188.2997010911831</v>
      </c>
      <c r="N189" s="63">
        <f>'Community starts  Stage 1'!N188</f>
        <v>915.19160812457869</v>
      </c>
      <c r="O189" s="63">
        <f>'Community starts  Stage 1'!U188</f>
        <v>4088.9632119024368</v>
      </c>
      <c r="P189" s="108"/>
    </row>
    <row r="190" spans="2:16">
      <c r="B190" s="45">
        <f>'Community starts  Stage 1'!B189</f>
        <v>42369</v>
      </c>
      <c r="C190" s="63">
        <f>'Community starts  Stage 1'!G189</f>
        <v>246</v>
      </c>
      <c r="D190" s="63">
        <f>'Community starts  Stage 1'!H189</f>
        <v>360</v>
      </c>
      <c r="E190" s="63">
        <f>'Community starts  Stage 1'!I189</f>
        <v>256</v>
      </c>
      <c r="F190" s="63">
        <f>'Community starts  Stage 1'!E189</f>
        <v>1752</v>
      </c>
      <c r="G190" s="63">
        <f>'Community starts  Stage 1'!D189</f>
        <v>806</v>
      </c>
      <c r="H190" s="63">
        <f>'Community starts  Stage 1'!K189</f>
        <v>3420</v>
      </c>
      <c r="I190" s="63"/>
      <c r="J190" s="63">
        <f>'Community starts  Stage 1'!Q189</f>
        <v>291.27835334758845</v>
      </c>
      <c r="K190" s="63">
        <f>'Community starts  Stage 1'!R189</f>
        <v>407.3572342471611</v>
      </c>
      <c r="L190" s="63">
        <f>'Community starts  Stage 1'!S189</f>
        <v>250.09838575816894</v>
      </c>
      <c r="M190" s="63">
        <f>'Community starts  Stage 1'!O189</f>
        <v>1835.2047178861208</v>
      </c>
      <c r="N190" s="63">
        <f>'Community starts  Stage 1'!N189</f>
        <v>794.69745167949736</v>
      </c>
      <c r="O190" s="63">
        <f>'Community starts  Stage 1'!U189</f>
        <v>3578.6361429185372</v>
      </c>
      <c r="P190" s="108"/>
    </row>
    <row r="191" spans="2:16">
      <c r="B191" s="45">
        <f>'Community starts  Stage 1'!B190</f>
        <v>42400</v>
      </c>
      <c r="C191" s="63"/>
      <c r="D191" s="63"/>
      <c r="E191" s="63"/>
      <c r="F191" s="63"/>
      <c r="G191" s="63"/>
      <c r="H191" s="63"/>
      <c r="I191" s="63"/>
      <c r="J191" s="63">
        <f>'Community starts  Stage 1'!Q190</f>
        <v>188.61550964851023</v>
      </c>
      <c r="K191" s="63">
        <f>'Community starts  Stage 1'!R190</f>
        <v>315.15517733414862</v>
      </c>
      <c r="L191" s="63">
        <f>'Community starts  Stage 1'!S190</f>
        <v>184.95356525727988</v>
      </c>
      <c r="M191" s="63">
        <f>'Community starts  Stage 1'!O190</f>
        <v>1624.9940669274768</v>
      </c>
      <c r="N191" s="63">
        <f>'Community starts  Stage 1'!N190</f>
        <v>676.20949209025298</v>
      </c>
      <c r="O191" s="63">
        <f>'Community starts  Stage 1'!U190</f>
        <v>2989.9278112576685</v>
      </c>
      <c r="P191" s="108"/>
    </row>
    <row r="192" spans="2:16">
      <c r="B192" s="45">
        <f>'Community starts  Stage 1'!B191</f>
        <v>42429</v>
      </c>
      <c r="C192" s="63"/>
      <c r="D192" s="63"/>
      <c r="E192" s="63"/>
      <c r="F192" s="63"/>
      <c r="G192" s="63"/>
      <c r="H192" s="63"/>
      <c r="I192" s="63"/>
      <c r="J192" s="63">
        <f>'Community starts  Stage 1'!Q191</f>
        <v>241.85048913243116</v>
      </c>
      <c r="K192" s="63">
        <f>'Community starts  Stage 1'!R191</f>
        <v>385.38466599764655</v>
      </c>
      <c r="L192" s="63">
        <f>'Community starts  Stage 1'!S191</f>
        <v>194.43090146159278</v>
      </c>
      <c r="M192" s="63">
        <f>'Community starts  Stage 1'!O191</f>
        <v>2092.502722268086</v>
      </c>
      <c r="N192" s="63">
        <f>'Community starts  Stage 1'!N191</f>
        <v>824.12891670847409</v>
      </c>
      <c r="O192" s="63">
        <f>'Community starts  Stage 1'!U191</f>
        <v>3738.2976955682307</v>
      </c>
      <c r="P192" s="108"/>
    </row>
    <row r="193" spans="2:16">
      <c r="B193" s="45">
        <f>'Community starts  Stage 1'!B192</f>
        <v>42460</v>
      </c>
      <c r="C193" s="63"/>
      <c r="D193" s="63"/>
      <c r="E193" s="63"/>
      <c r="F193" s="63"/>
      <c r="G193" s="63"/>
      <c r="H193" s="63"/>
      <c r="I193" s="63"/>
      <c r="J193" s="63">
        <f>'Community starts  Stage 1'!Q192</f>
        <v>274.70978246442189</v>
      </c>
      <c r="K193" s="63">
        <f>'Community starts  Stage 1'!R192</f>
        <v>449.91127413741702</v>
      </c>
      <c r="L193" s="63">
        <f>'Community starts  Stage 1'!S192</f>
        <v>258.92029373690917</v>
      </c>
      <c r="M193" s="63">
        <f>'Community starts  Stage 1'!O192</f>
        <v>2347.6692310733524</v>
      </c>
      <c r="N193" s="63">
        <f>'Community starts  Stage 1'!N192</f>
        <v>976.70046729984597</v>
      </c>
      <c r="O193" s="63">
        <f>'Community starts  Stage 1'!U192</f>
        <v>4307.9110487119469</v>
      </c>
      <c r="P193" s="108"/>
    </row>
    <row r="194" spans="2:16">
      <c r="B194" s="45">
        <f>'Community starts  Stage 1'!B193</f>
        <v>42490</v>
      </c>
      <c r="C194" s="63"/>
      <c r="D194" s="63"/>
      <c r="E194" s="63"/>
      <c r="F194" s="63"/>
      <c r="G194" s="63"/>
      <c r="H194" s="63"/>
      <c r="I194" s="63"/>
      <c r="J194" s="63">
        <f>'Community starts  Stage 1'!Q193</f>
        <v>253.70467370493586</v>
      </c>
      <c r="K194" s="63">
        <f>'Community starts  Stage 1'!R193</f>
        <v>395.88790584454875</v>
      </c>
      <c r="L194" s="63">
        <f>'Community starts  Stage 1'!S193</f>
        <v>247.28336965742457</v>
      </c>
      <c r="M194" s="63">
        <f>'Community starts  Stage 1'!O193</f>
        <v>1977.8799287910838</v>
      </c>
      <c r="N194" s="63">
        <f>'Community starts  Stage 1'!N193</f>
        <v>821.85945251940916</v>
      </c>
      <c r="O194" s="63">
        <f>'Community starts  Stage 1'!U193</f>
        <v>3696.6153305174016</v>
      </c>
      <c r="P194" s="108"/>
    </row>
    <row r="195" spans="2:16">
      <c r="B195" s="45">
        <f>'Community starts  Stage 1'!B194</f>
        <v>42521</v>
      </c>
      <c r="C195" s="63"/>
      <c r="D195" s="63"/>
      <c r="E195" s="63"/>
      <c r="F195" s="63"/>
      <c r="G195" s="63"/>
      <c r="H195" s="63"/>
      <c r="I195" s="63"/>
      <c r="J195" s="63">
        <f>'Community starts  Stage 1'!Q194</f>
        <v>297.30791071854117</v>
      </c>
      <c r="K195" s="63">
        <f>'Community starts  Stage 1'!R194</f>
        <v>474.91461764194344</v>
      </c>
      <c r="L195" s="63">
        <f>'Community starts  Stage 1'!S194</f>
        <v>257.35896090082036</v>
      </c>
      <c r="M195" s="63">
        <f>'Community starts  Stage 1'!O194</f>
        <v>2395.0218230829742</v>
      </c>
      <c r="N195" s="63">
        <f>'Community starts  Stage 1'!N194</f>
        <v>975.6107068426536</v>
      </c>
      <c r="O195" s="63">
        <f>'Community starts  Stage 1'!U194</f>
        <v>4400.214019186933</v>
      </c>
      <c r="P195" s="108"/>
    </row>
    <row r="196" spans="2:16">
      <c r="B196" s="45">
        <f>'Community starts  Stage 1'!B195</f>
        <v>42551</v>
      </c>
      <c r="C196" s="63"/>
      <c r="D196" s="63"/>
      <c r="E196" s="63"/>
      <c r="F196" s="63"/>
      <c r="G196" s="63"/>
      <c r="H196" s="63"/>
      <c r="I196" s="63"/>
      <c r="J196" s="63">
        <f>'Community starts  Stage 1'!Q195</f>
        <v>289.18555711097503</v>
      </c>
      <c r="K196" s="63">
        <f>'Community starts  Stage 1'!R195</f>
        <v>446.65082236545487</v>
      </c>
      <c r="L196" s="63">
        <f>'Community starts  Stage 1'!S195</f>
        <v>269.41027544929761</v>
      </c>
      <c r="M196" s="63">
        <f>'Community starts  Stage 1'!O195</f>
        <v>2245.6541299679116</v>
      </c>
      <c r="N196" s="63">
        <f>'Community starts  Stage 1'!N195</f>
        <v>911.18876299972783</v>
      </c>
      <c r="O196" s="63">
        <f>'Community starts  Stage 1'!U195</f>
        <v>4162.0895478933671</v>
      </c>
      <c r="P196" s="108"/>
    </row>
    <row r="197" spans="2:16">
      <c r="B197" s="45">
        <f>'Community starts  Stage 1'!B196</f>
        <v>42582</v>
      </c>
      <c r="C197" s="63"/>
      <c r="D197" s="63"/>
      <c r="E197" s="63"/>
      <c r="F197" s="63"/>
      <c r="G197" s="63"/>
      <c r="H197" s="63"/>
      <c r="I197" s="63"/>
      <c r="J197" s="63">
        <f>'Community starts  Stage 1'!Q196</f>
        <v>335.88771052309994</v>
      </c>
      <c r="K197" s="63">
        <f>'Community starts  Stage 1'!R196</f>
        <v>516.18085337034461</v>
      </c>
      <c r="L197" s="63">
        <f>'Community starts  Stage 1'!S196</f>
        <v>286.77849781910675</v>
      </c>
      <c r="M197" s="63">
        <f>'Community starts  Stage 1'!O196</f>
        <v>2337.9815049776234</v>
      </c>
      <c r="N197" s="63">
        <f>'Community starts  Stage 1'!N196</f>
        <v>1020.9959943801075</v>
      </c>
      <c r="O197" s="63">
        <f>'Community starts  Stage 1'!U196</f>
        <v>4497.8245610702825</v>
      </c>
      <c r="P197" s="108"/>
    </row>
    <row r="198" spans="2:16">
      <c r="B198" s="45">
        <f>'Community starts  Stage 1'!B197</f>
        <v>42613</v>
      </c>
      <c r="C198" s="63"/>
      <c r="D198" s="63"/>
      <c r="E198" s="63"/>
      <c r="F198" s="63"/>
      <c r="G198" s="63"/>
      <c r="H198" s="63"/>
      <c r="I198" s="63"/>
      <c r="J198" s="63">
        <f>'Community starts  Stage 1'!Q197</f>
        <v>315.1619350715186</v>
      </c>
      <c r="K198" s="63">
        <f>'Community starts  Stage 1'!R197</f>
        <v>479.39433564411354</v>
      </c>
      <c r="L198" s="63">
        <f>'Community starts  Stage 1'!S197</f>
        <v>254.35448974958192</v>
      </c>
      <c r="M198" s="63">
        <f>'Community starts  Stage 1'!O197</f>
        <v>2343.1946131881473</v>
      </c>
      <c r="N198" s="63">
        <f>'Community starts  Stage 1'!N197</f>
        <v>933.70945125405774</v>
      </c>
      <c r="O198" s="63">
        <f>'Community starts  Stage 1'!U197</f>
        <v>4325.8148249074193</v>
      </c>
      <c r="P198" s="108"/>
    </row>
    <row r="199" spans="2:16">
      <c r="B199" s="45">
        <f>'Community starts  Stage 1'!B198</f>
        <v>42643</v>
      </c>
      <c r="C199" s="63"/>
      <c r="D199" s="63"/>
      <c r="E199" s="63"/>
      <c r="F199" s="63"/>
      <c r="G199" s="63"/>
      <c r="H199" s="63"/>
      <c r="I199" s="63"/>
      <c r="J199" s="63">
        <f>'Community starts  Stage 1'!Q198</f>
        <v>308.85999307211824</v>
      </c>
      <c r="K199" s="63">
        <f>'Community starts  Stage 1'!R198</f>
        <v>483.73087516856594</v>
      </c>
      <c r="L199" s="63">
        <f>'Community starts  Stage 1'!S198</f>
        <v>267.02510238756008</v>
      </c>
      <c r="M199" s="63">
        <f>'Community starts  Stage 1'!O198</f>
        <v>2301.5711613214417</v>
      </c>
      <c r="N199" s="63">
        <f>'Community starts  Stage 1'!N198</f>
        <v>946.32535196461174</v>
      </c>
      <c r="O199" s="63">
        <f>'Community starts  Stage 1'!U198</f>
        <v>4307.5124839142982</v>
      </c>
      <c r="P199" s="108"/>
    </row>
    <row r="200" spans="2:16">
      <c r="B200" s="45">
        <f>'Community starts  Stage 1'!B199</f>
        <v>42674</v>
      </c>
      <c r="C200" s="63"/>
      <c r="D200" s="63"/>
      <c r="E200" s="63"/>
      <c r="F200" s="63"/>
      <c r="G200" s="63"/>
      <c r="H200" s="63"/>
      <c r="I200" s="63"/>
      <c r="J200" s="63">
        <f>'Community starts  Stage 1'!Q199</f>
        <v>313.57505441156184</v>
      </c>
      <c r="K200" s="63">
        <f>'Community starts  Stage 1'!R199</f>
        <v>470.1546437886156</v>
      </c>
      <c r="L200" s="63">
        <f>'Community starts  Stage 1'!S199</f>
        <v>271.40072521036234</v>
      </c>
      <c r="M200" s="63">
        <f>'Community starts  Stage 1'!O199</f>
        <v>2191.6796592011419</v>
      </c>
      <c r="N200" s="63">
        <f>'Community starts  Stage 1'!N199</f>
        <v>908.03253648712882</v>
      </c>
      <c r="O200" s="63">
        <f>'Community starts  Stage 1'!U199</f>
        <v>4154.8426190988102</v>
      </c>
      <c r="P200" s="108"/>
    </row>
    <row r="201" spans="2:16">
      <c r="B201" s="45">
        <f>'Community starts  Stage 1'!B200</f>
        <v>42704</v>
      </c>
      <c r="C201" s="63"/>
      <c r="D201" s="63"/>
      <c r="E201" s="63"/>
      <c r="F201" s="63"/>
      <c r="G201" s="63"/>
      <c r="H201" s="63"/>
      <c r="I201" s="63"/>
      <c r="J201" s="63">
        <f>'Community starts  Stage 1'!Q200</f>
        <v>294.56336462785225</v>
      </c>
      <c r="K201" s="63">
        <f>'Community starts  Stage 1'!R200</f>
        <v>449.69420252743265</v>
      </c>
      <c r="L201" s="63">
        <f>'Community starts  Stage 1'!S200</f>
        <v>249.07052820416826</v>
      </c>
      <c r="M201" s="63">
        <f>'Community starts  Stage 1'!O200</f>
        <v>2201.0901106664987</v>
      </c>
      <c r="N201" s="63">
        <f>'Community starts  Stage 1'!N200</f>
        <v>907.13972009722443</v>
      </c>
      <c r="O201" s="63">
        <f>'Community starts  Stage 1'!U200</f>
        <v>4101.557926123176</v>
      </c>
      <c r="P201" s="108"/>
    </row>
    <row r="202" spans="2:16">
      <c r="B202" s="45">
        <f>'Community starts  Stage 1'!B201</f>
        <v>42735</v>
      </c>
      <c r="C202" s="63"/>
      <c r="D202" s="63"/>
      <c r="E202" s="63"/>
      <c r="F202" s="63"/>
      <c r="G202" s="63"/>
      <c r="H202" s="63"/>
      <c r="I202" s="63"/>
      <c r="J202" s="63">
        <f>'Community starts  Stage 1'!Q201</f>
        <v>292.09875908183074</v>
      </c>
      <c r="K202" s="63">
        <f>'Community starts  Stage 1'!R201</f>
        <v>399.45430954192767</v>
      </c>
      <c r="L202" s="63">
        <f>'Community starts  Stage 1'!S201</f>
        <v>252.2468224805954</v>
      </c>
      <c r="M202" s="63">
        <f>'Community starts  Stage 1'!O201</f>
        <v>1741.029250649967</v>
      </c>
      <c r="N202" s="63">
        <f>'Community starts  Stage 1'!N201</f>
        <v>778.12142508053944</v>
      </c>
      <c r="O202" s="63">
        <f>'Community starts  Stage 1'!U201</f>
        <v>3462.9505668348602</v>
      </c>
      <c r="P202" s="108"/>
    </row>
    <row r="203" spans="2:16">
      <c r="B203" s="45">
        <f>'Community starts  Stage 1'!B202</f>
        <v>42766</v>
      </c>
      <c r="C203" s="63"/>
      <c r="D203" s="63"/>
      <c r="E203" s="63"/>
      <c r="F203" s="63"/>
      <c r="G203" s="63"/>
      <c r="H203" s="63"/>
      <c r="I203" s="63"/>
      <c r="J203" s="63">
        <f>'Community starts  Stage 1'!Q202</f>
        <v>184.42759945922026</v>
      </c>
      <c r="K203" s="63">
        <f>'Community starts  Stage 1'!R202</f>
        <v>318.93820272001921</v>
      </c>
      <c r="L203" s="63">
        <f>'Community starts  Stage 1'!S202</f>
        <v>191.3039805916759</v>
      </c>
      <c r="M203" s="63">
        <f>'Community starts  Stage 1'!O202</f>
        <v>1575.4902012947023</v>
      </c>
      <c r="N203" s="63">
        <f>'Community starts  Stage 1'!N202</f>
        <v>694.92141117239214</v>
      </c>
      <c r="O203" s="63">
        <f>'Community starts  Stage 1'!U202</f>
        <v>2965.0813952380099</v>
      </c>
      <c r="P203" s="108"/>
    </row>
    <row r="204" spans="2:16">
      <c r="B204" s="45">
        <f>'Community starts  Stage 1'!B203</f>
        <v>42794</v>
      </c>
      <c r="C204" s="63"/>
      <c r="D204" s="63"/>
      <c r="E204" s="63"/>
      <c r="F204" s="63"/>
      <c r="G204" s="63"/>
      <c r="H204" s="63"/>
      <c r="I204" s="63"/>
      <c r="J204" s="63">
        <f>'Community starts  Stage 1'!Q203</f>
        <v>237.89663370685304</v>
      </c>
      <c r="K204" s="63">
        <f>'Community starts  Stage 1'!R203</f>
        <v>386.99762630056244</v>
      </c>
      <c r="L204" s="63">
        <f>'Community starts  Stage 1'!S203</f>
        <v>210.62702267191855</v>
      </c>
      <c r="M204" s="63">
        <f>'Community starts  Stage 1'!O203</f>
        <v>2069.2511522768109</v>
      </c>
      <c r="N204" s="63">
        <f>'Community starts  Stage 1'!N203</f>
        <v>808.8122334125153</v>
      </c>
      <c r="O204" s="63">
        <f>'Community starts  Stage 1'!U203</f>
        <v>3713.5846683686605</v>
      </c>
      <c r="P204" s="108"/>
    </row>
    <row r="205" spans="2:16">
      <c r="B205" s="45">
        <f>'Community starts  Stage 1'!B204</f>
        <v>42825</v>
      </c>
      <c r="C205" s="63"/>
      <c r="D205" s="63"/>
      <c r="E205" s="63"/>
      <c r="F205" s="63"/>
      <c r="G205" s="63"/>
      <c r="H205" s="63"/>
      <c r="I205" s="63"/>
      <c r="J205" s="63">
        <f>'Community starts  Stage 1'!Q204</f>
        <v>274.17745970885818</v>
      </c>
      <c r="K205" s="63">
        <f>'Community starts  Stage 1'!R204</f>
        <v>445.84236252694814</v>
      </c>
      <c r="L205" s="63">
        <f>'Community starts  Stage 1'!S204</f>
        <v>262.43493980511352</v>
      </c>
      <c r="M205" s="63">
        <f>'Community starts  Stage 1'!O204</f>
        <v>2269.7987248526456</v>
      </c>
      <c r="N205" s="63">
        <f>'Community starts  Stage 1'!N204</f>
        <v>975.60905157155457</v>
      </c>
      <c r="O205" s="63">
        <f>'Community starts  Stage 1'!U204</f>
        <v>4227.8625384651205</v>
      </c>
      <c r="P205" s="108"/>
    </row>
    <row r="206" spans="2:16">
      <c r="B206" s="45">
        <f>'Community starts  Stage 1'!B205</f>
        <v>42855</v>
      </c>
      <c r="C206" s="63"/>
      <c r="D206" s="63"/>
      <c r="E206" s="63"/>
      <c r="F206" s="63"/>
      <c r="G206" s="63"/>
      <c r="H206" s="63"/>
      <c r="I206" s="63"/>
      <c r="J206" s="63">
        <f>'Community starts  Stage 1'!Q205</f>
        <v>251.60734214417718</v>
      </c>
      <c r="K206" s="63">
        <f>'Community starts  Stage 1'!R205</f>
        <v>398.88969618938904</v>
      </c>
      <c r="L206" s="63">
        <f>'Community starts  Stage 1'!S205</f>
        <v>252.66205595243559</v>
      </c>
      <c r="M206" s="63">
        <f>'Community starts  Stage 1'!O205</f>
        <v>1945.4373076254942</v>
      </c>
      <c r="N206" s="63">
        <f>'Community starts  Stage 1'!N205</f>
        <v>828.66994977835861</v>
      </c>
      <c r="O206" s="63">
        <f>'Community starts  Stage 1'!U205</f>
        <v>3677.2663516898538</v>
      </c>
      <c r="P206" s="108"/>
    </row>
    <row r="207" spans="2:16">
      <c r="B207" s="45">
        <f>'Community starts  Stage 1'!B206</f>
        <v>42886</v>
      </c>
      <c r="C207" s="63"/>
      <c r="D207" s="63"/>
      <c r="E207" s="63"/>
      <c r="F207" s="63"/>
      <c r="G207" s="63"/>
      <c r="H207" s="63"/>
      <c r="I207" s="63"/>
      <c r="J207" s="63">
        <f>'Community starts  Stage 1'!Q206</f>
        <v>294.95714326314828</v>
      </c>
      <c r="K207" s="63">
        <f>'Community starts  Stage 1'!R206</f>
        <v>474.73012139981336</v>
      </c>
      <c r="L207" s="63">
        <f>'Community starts  Stage 1'!S206</f>
        <v>266.92904799790114</v>
      </c>
      <c r="M207" s="63">
        <f>'Community starts  Stage 1'!O206</f>
        <v>2367.3146217906469</v>
      </c>
      <c r="N207" s="63">
        <f>'Community starts  Stage 1'!N206</f>
        <v>963.35905363126028</v>
      </c>
      <c r="O207" s="63">
        <f>'Community starts  Stage 1'!U206</f>
        <v>4367.2899880827699</v>
      </c>
      <c r="P207" s="108"/>
    </row>
    <row r="208" spans="2:16">
      <c r="B208" s="45">
        <f>'Community starts  Stage 1'!B207</f>
        <v>42916</v>
      </c>
      <c r="C208" s="63"/>
      <c r="D208" s="63"/>
      <c r="E208" s="63"/>
      <c r="F208" s="63"/>
      <c r="G208" s="63"/>
      <c r="H208" s="63"/>
      <c r="I208" s="63"/>
      <c r="J208" s="63">
        <f>'Community starts  Stage 1'!Q207</f>
        <v>288.38833031775664</v>
      </c>
      <c r="K208" s="63">
        <f>'Community starts  Stage 1'!R207</f>
        <v>444.8803955981432</v>
      </c>
      <c r="L208" s="63">
        <f>'Community starts  Stage 1'!S207</f>
        <v>270.07923207508873</v>
      </c>
      <c r="M208" s="63">
        <f>'Community starts  Stage 1'!O207</f>
        <v>2187.2993941177638</v>
      </c>
      <c r="N208" s="63">
        <f>'Community starts  Stage 1'!N207</f>
        <v>915.16311774993642</v>
      </c>
      <c r="O208" s="63">
        <f>'Community starts  Stage 1'!U207</f>
        <v>4105.8104698586894</v>
      </c>
      <c r="P208" s="108"/>
    </row>
    <row r="209" spans="2:16">
      <c r="B209" s="45">
        <f>'Community starts  Stage 1'!B208</f>
        <v>42947</v>
      </c>
      <c r="C209" s="63"/>
      <c r="D209" s="63"/>
      <c r="E209" s="63"/>
      <c r="F209" s="63"/>
      <c r="G209" s="63"/>
      <c r="H209" s="63"/>
      <c r="I209" s="63"/>
      <c r="J209" s="63">
        <f>'Community starts  Stage 1'!Q208</f>
        <v>334.71402397610808</v>
      </c>
      <c r="K209" s="63">
        <f>'Community starts  Stage 1'!R208</f>
        <v>518.11192685800222</v>
      </c>
      <c r="L209" s="63">
        <f>'Community starts  Stage 1'!S208</f>
        <v>295.52526328594143</v>
      </c>
      <c r="M209" s="63">
        <f>'Community starts  Stage 1'!O208</f>
        <v>2309.8534882340964</v>
      </c>
      <c r="N209" s="63">
        <f>'Community starts  Stage 1'!N208</f>
        <v>1020.0172100138155</v>
      </c>
      <c r="O209" s="63">
        <f>'Community starts  Stage 1'!U208</f>
        <v>4478.2219123679633</v>
      </c>
      <c r="P209" s="108"/>
    </row>
    <row r="210" spans="2:16">
      <c r="B210" s="45">
        <f>'Community starts  Stage 1'!B209</f>
        <v>42978</v>
      </c>
      <c r="C210" s="63"/>
      <c r="D210" s="63"/>
      <c r="E210" s="63"/>
      <c r="F210" s="63"/>
      <c r="G210" s="63"/>
      <c r="H210" s="63"/>
      <c r="I210" s="63"/>
      <c r="J210" s="63">
        <f>'Community starts  Stage 1'!Q209</f>
        <v>313.78131709805706</v>
      </c>
      <c r="K210" s="63">
        <f>'Community starts  Stage 1'!R209</f>
        <v>478.72711773075201</v>
      </c>
      <c r="L210" s="63">
        <f>'Community starts  Stage 1'!S209</f>
        <v>254.35448974958192</v>
      </c>
      <c r="M210" s="63">
        <f>'Community starts  Stage 1'!O209</f>
        <v>2310.5250666727547</v>
      </c>
      <c r="N210" s="63">
        <f>'Community starts  Stage 1'!N209</f>
        <v>926.99106728018307</v>
      </c>
      <c r="O210" s="63">
        <f>'Community starts  Stage 1'!U209</f>
        <v>4284.3790585313291</v>
      </c>
      <c r="P210" s="108"/>
    </row>
    <row r="211" spans="2:16">
      <c r="B211" s="45">
        <f>'Community starts  Stage 1'!B210</f>
        <v>43008</v>
      </c>
      <c r="C211" s="63"/>
      <c r="D211" s="63"/>
      <c r="E211" s="63"/>
      <c r="F211" s="63"/>
      <c r="G211" s="63"/>
      <c r="H211" s="63"/>
      <c r="I211" s="63"/>
      <c r="J211" s="63">
        <f>'Community starts  Stage 1'!Q210</f>
        <v>308.16340757127267</v>
      </c>
      <c r="K211" s="63">
        <f>'Community starts  Stage 1'!R210</f>
        <v>483.15294304757913</v>
      </c>
      <c r="L211" s="63">
        <f>'Community starts  Stage 1'!S210</f>
        <v>267.02510238756008</v>
      </c>
      <c r="M211" s="63">
        <f>'Community starts  Stage 1'!O210</f>
        <v>2259.8641688097568</v>
      </c>
      <c r="N211" s="63">
        <f>'Community starts  Stage 1'!N210</f>
        <v>949.7237345945415</v>
      </c>
      <c r="O211" s="63">
        <f>'Community starts  Stage 1'!U210</f>
        <v>4267.9293564107102</v>
      </c>
      <c r="P211" s="108"/>
    </row>
    <row r="212" spans="2:16">
      <c r="B212" s="45">
        <f>'Community starts  Stage 1'!B211</f>
        <v>43039</v>
      </c>
      <c r="C212" s="63"/>
      <c r="D212" s="63"/>
      <c r="E212" s="63"/>
      <c r="F212" s="63"/>
      <c r="G212" s="63"/>
      <c r="H212" s="63"/>
      <c r="I212" s="63"/>
      <c r="J212" s="63">
        <f>'Community starts  Stage 1'!Q211</f>
        <v>312.86003909288672</v>
      </c>
      <c r="K212" s="63">
        <f>'Community starts  Stage 1'!R211</f>
        <v>471.2280482334246</v>
      </c>
      <c r="L212" s="63">
        <f>'Community starts  Stage 1'!S211</f>
        <v>271.40072521036234</v>
      </c>
      <c r="M212" s="63">
        <f>'Community starts  Stage 1'!O211</f>
        <v>2176.8606008028423</v>
      </c>
      <c r="N212" s="63">
        <f>'Community starts  Stage 1'!N211</f>
        <v>904.01205181951468</v>
      </c>
      <c r="O212" s="63">
        <f>'Community starts  Stage 1'!U211</f>
        <v>4136.3614651590306</v>
      </c>
      <c r="P212" s="108"/>
    </row>
    <row r="213" spans="2:16">
      <c r="B213" s="45">
        <f>'Community starts  Stage 1'!B212</f>
        <v>43069</v>
      </c>
      <c r="C213" s="63"/>
      <c r="D213" s="63"/>
      <c r="E213" s="63"/>
      <c r="F213" s="63"/>
      <c r="G213" s="63"/>
      <c r="H213" s="63"/>
      <c r="I213" s="63"/>
      <c r="J213" s="63">
        <f>'Community starts  Stage 1'!Q212</f>
        <v>293.74654661810672</v>
      </c>
      <c r="K213" s="63">
        <f>'Community starts  Stage 1'!R212</f>
        <v>449.07443085669485</v>
      </c>
      <c r="L213" s="63">
        <f>'Community starts  Stage 1'!S212</f>
        <v>249.07052820416826</v>
      </c>
      <c r="M213" s="63">
        <f>'Community starts  Stage 1'!O212</f>
        <v>2184.2706229651044</v>
      </c>
      <c r="N213" s="63">
        <f>'Community starts  Stage 1'!N212</f>
        <v>904.50279910709935</v>
      </c>
      <c r="O213" s="63">
        <f>'Community starts  Stage 1'!U212</f>
        <v>4080.6649277511733</v>
      </c>
      <c r="P213" s="108"/>
    </row>
    <row r="214" spans="2:16">
      <c r="B214" s="45">
        <f>'Community starts  Stage 1'!B213</f>
        <v>43100</v>
      </c>
      <c r="C214" s="63"/>
      <c r="D214" s="63"/>
      <c r="E214" s="63"/>
      <c r="F214" s="63"/>
      <c r="G214" s="63"/>
      <c r="H214" s="63"/>
      <c r="I214" s="63"/>
      <c r="J214" s="63">
        <f>'Community starts  Stage 1'!Q213</f>
        <v>291.58063984583049</v>
      </c>
      <c r="K214" s="63">
        <f>'Community starts  Stage 1'!R213</f>
        <v>399.40204186826656</v>
      </c>
      <c r="L214" s="63">
        <f>'Community starts  Stage 1'!S213</f>
        <v>252.2468224805954</v>
      </c>
      <c r="M214" s="63">
        <f>'Community starts  Stage 1'!O213</f>
        <v>1723.0881090983798</v>
      </c>
      <c r="N214" s="63">
        <f>'Community starts  Stage 1'!N213</f>
        <v>779.21738961541882</v>
      </c>
      <c r="O214" s="63">
        <f>'Community starts  Stage 1'!U213</f>
        <v>3445.5350029084907</v>
      </c>
      <c r="P214" s="108"/>
    </row>
    <row r="215" spans="2:16">
      <c r="B215" s="45">
        <f>'Community starts  Stage 1'!B214</f>
        <v>43131</v>
      </c>
      <c r="C215" s="63"/>
      <c r="D215" s="63"/>
      <c r="E215" s="63"/>
      <c r="F215" s="63"/>
      <c r="G215" s="63"/>
      <c r="H215" s="63"/>
      <c r="I215" s="63"/>
      <c r="J215" s="63">
        <f>'Community starts  Stage 1'!Q214</f>
        <v>183.97021811644171</v>
      </c>
      <c r="K215" s="63">
        <f>'Community starts  Stage 1'!R214</f>
        <v>319.45824069916711</v>
      </c>
      <c r="L215" s="63">
        <f>'Community starts  Stage 1'!S214</f>
        <v>191.3039805916759</v>
      </c>
      <c r="M215" s="63">
        <f>'Community starts  Stage 1'!O214</f>
        <v>1570.605023665205</v>
      </c>
      <c r="N215" s="63">
        <f>'Community starts  Stage 1'!N214</f>
        <v>690.84693843304785</v>
      </c>
      <c r="O215" s="63">
        <f>'Community starts  Stage 1'!U214</f>
        <v>2956.1844015055376</v>
      </c>
      <c r="P215" s="108"/>
    </row>
    <row r="216" spans="2:16">
      <c r="B216" s="45">
        <f>'Community starts  Stage 1'!B215</f>
        <v>43159</v>
      </c>
      <c r="C216" s="63"/>
      <c r="D216" s="63"/>
      <c r="E216" s="63"/>
      <c r="F216" s="63"/>
      <c r="G216" s="63"/>
      <c r="H216" s="63"/>
      <c r="I216" s="63"/>
      <c r="J216" s="63">
        <f>'Community starts  Stage 1'!Q215</f>
        <v>237.40539308335653</v>
      </c>
      <c r="K216" s="63">
        <f>'Community starts  Stage 1'!R215</f>
        <v>386.57110464952649</v>
      </c>
      <c r="L216" s="63">
        <f>'Community starts  Stage 1'!S215</f>
        <v>210.62702267191855</v>
      </c>
      <c r="M216" s="63">
        <f>'Community starts  Stage 1'!O215</f>
        <v>2056.7040537546181</v>
      </c>
      <c r="N216" s="63">
        <f>'Community starts  Stage 1'!N215</f>
        <v>808.06432294323349</v>
      </c>
      <c r="O216" s="63">
        <f>'Community starts  Stage 1'!U215</f>
        <v>3699.3718971026533</v>
      </c>
      <c r="P216" s="108"/>
    </row>
    <row r="217" spans="2:16">
      <c r="B217" s="45">
        <f>'Community starts  Stage 1'!B216</f>
        <v>43190</v>
      </c>
      <c r="C217" s="63"/>
      <c r="D217" s="63"/>
      <c r="E217" s="63"/>
      <c r="F217" s="63"/>
      <c r="G217" s="63"/>
      <c r="H217" s="63"/>
      <c r="I217" s="63"/>
      <c r="J217" s="63">
        <f>'Community starts  Stage 1'!Q216</f>
        <v>273.81911542288657</v>
      </c>
      <c r="K217" s="63">
        <f>'Community starts  Stage 1'!R216</f>
        <v>445.96784696819276</v>
      </c>
      <c r="L217" s="63">
        <f>'Community starts  Stage 1'!S216</f>
        <v>262.43493980511352</v>
      </c>
      <c r="M217" s="63">
        <f>'Community starts  Stage 1'!O216</f>
        <v>2256.1685041179244</v>
      </c>
      <c r="N217" s="63">
        <f>'Community starts  Stage 1'!N216</f>
        <v>974.78462249390941</v>
      </c>
      <c r="O217" s="63">
        <f>'Community starts  Stage 1'!U216</f>
        <v>4213.1750288080266</v>
      </c>
      <c r="P217" s="108"/>
    </row>
    <row r="218" spans="2:16">
      <c r="B218" s="45">
        <f>'Community starts  Stage 1'!B217</f>
        <v>43220</v>
      </c>
      <c r="C218" s="63"/>
      <c r="D218" s="63"/>
      <c r="E218" s="63"/>
      <c r="F218" s="63"/>
      <c r="G218" s="63"/>
      <c r="H218" s="63"/>
      <c r="I218" s="63"/>
      <c r="J218" s="63">
        <f>'Community starts  Stage 1'!Q217</f>
        <v>251.30850901929756</v>
      </c>
      <c r="K218" s="63">
        <f>'Community starts  Stage 1'!R217</f>
        <v>399.10277242452554</v>
      </c>
      <c r="L218" s="63">
        <f>'Community starts  Stage 1'!S217</f>
        <v>252.66205595243559</v>
      </c>
      <c r="M218" s="63">
        <f>'Community starts  Stage 1'!O217</f>
        <v>1937.3488920080731</v>
      </c>
      <c r="N218" s="63">
        <f>'Community starts  Stage 1'!N217</f>
        <v>825.64559471759094</v>
      </c>
      <c r="O218" s="63">
        <f>'Community starts  Stage 1'!U217</f>
        <v>3666.067824121923</v>
      </c>
      <c r="P218" s="108"/>
    </row>
    <row r="219" spans="2:16">
      <c r="B219" s="45">
        <f>'Community starts  Stage 1'!B218</f>
        <v>43251</v>
      </c>
      <c r="C219" s="63"/>
      <c r="D219" s="63"/>
      <c r="E219" s="63"/>
      <c r="F219" s="63"/>
      <c r="G219" s="63"/>
      <c r="H219" s="63"/>
      <c r="I219" s="63"/>
      <c r="J219" s="63">
        <f>'Community starts  Stage 1'!Q218</f>
        <v>294.65618500040034</v>
      </c>
      <c r="K219" s="63">
        <f>'Community starts  Stage 1'!R218</f>
        <v>474.48629780356163</v>
      </c>
      <c r="L219" s="63">
        <f>'Community starts  Stage 1'!S218</f>
        <v>266.92904799790114</v>
      </c>
      <c r="M219" s="63">
        <f>'Community starts  Stage 1'!O218</f>
        <v>2352.947268378879</v>
      </c>
      <c r="N219" s="63">
        <f>'Community starts  Stage 1'!N218</f>
        <v>962.96177994949164</v>
      </c>
      <c r="O219" s="63">
        <f>'Community starts  Stage 1'!U218</f>
        <v>4351.9805791302342</v>
      </c>
      <c r="P219" s="108"/>
    </row>
    <row r="220" spans="2:16">
      <c r="B220" s="45">
        <f>'Community starts  Stage 1'!B219</f>
        <v>43281</v>
      </c>
      <c r="C220" s="63"/>
      <c r="D220" s="63"/>
      <c r="E220" s="63"/>
      <c r="F220" s="63"/>
      <c r="G220" s="63"/>
      <c r="H220" s="63"/>
      <c r="I220" s="63"/>
      <c r="J220" s="63">
        <f>'Community starts  Stage 1'!Q219</f>
        <v>288.14950734395029</v>
      </c>
      <c r="K220" s="63">
        <f>'Community starts  Stage 1'!R219</f>
        <v>445.02909213057882</v>
      </c>
      <c r="L220" s="63">
        <f>'Community starts  Stage 1'!S219</f>
        <v>270.07923207508873</v>
      </c>
      <c r="M220" s="63">
        <f>'Community starts  Stage 1'!O219</f>
        <v>2173.4881154330146</v>
      </c>
      <c r="N220" s="63">
        <f>'Community starts  Stage 1'!N219</f>
        <v>913.38528532492842</v>
      </c>
      <c r="O220" s="63">
        <f>'Community starts  Stage 1'!U219</f>
        <v>4090.1312323075608</v>
      </c>
      <c r="P220" s="108"/>
    </row>
    <row r="221" spans="2:16">
      <c r="B221" s="45">
        <f>'Community starts  Stage 1'!B220</f>
        <v>43282</v>
      </c>
      <c r="C221" s="63"/>
      <c r="D221" s="63"/>
      <c r="E221" s="63"/>
      <c r="F221" s="63"/>
      <c r="G221" s="63"/>
      <c r="H221" s="63"/>
      <c r="I221" s="63"/>
      <c r="J221" s="63">
        <f>'Community starts  Stage 1'!Q220</f>
        <v>334.51768785457307</v>
      </c>
      <c r="K221" s="63">
        <f>'Community starts  Stage 1'!R220</f>
        <v>518.1779691525669</v>
      </c>
      <c r="L221" s="63">
        <f>'Community starts  Stage 1'!S220</f>
        <v>295.52526328594143</v>
      </c>
      <c r="M221" s="63">
        <f>'Community starts  Stage 1'!O220</f>
        <v>2298.3155391553155</v>
      </c>
      <c r="N221" s="63">
        <f>'Community starts  Stage 1'!N220</f>
        <v>1018.0190101283392</v>
      </c>
      <c r="O221" s="63">
        <f>'Community starts  Stage 1'!U220</f>
        <v>4464.555469576736</v>
      </c>
      <c r="P221" s="108"/>
    </row>
    <row r="222" spans="2:16">
      <c r="B222" s="45">
        <f>'Community starts  Stage 1'!B221</f>
        <v>43313</v>
      </c>
      <c r="C222" s="63"/>
      <c r="D222" s="63"/>
      <c r="E222" s="63"/>
      <c r="F222" s="63"/>
      <c r="G222" s="63"/>
      <c r="H222" s="63"/>
      <c r="I222" s="63"/>
      <c r="J222" s="63">
        <f>'Community starts  Stage 1'!Q221</f>
        <v>313.59385421749812</v>
      </c>
      <c r="K222" s="63">
        <f>'Community starts  Stage 1'!R221</f>
        <v>478.6114280663117</v>
      </c>
      <c r="L222" s="63">
        <f>'Community starts  Stage 1'!S221</f>
        <v>254.35448974958192</v>
      </c>
      <c r="M222" s="63">
        <f>'Community starts  Stage 1'!O221</f>
        <v>2294.6343183311697</v>
      </c>
      <c r="N222" s="63">
        <f>'Community starts  Stage 1'!N221</f>
        <v>926.28035832953174</v>
      </c>
      <c r="O222" s="63">
        <f>'Community starts  Stage 1'!U221</f>
        <v>4267.4744486940936</v>
      </c>
      <c r="P222" s="108"/>
    </row>
    <row r="223" spans="2:16">
      <c r="B223" s="45">
        <f>'Community starts  Stage 1'!B222</f>
        <v>43344</v>
      </c>
      <c r="C223" s="63"/>
      <c r="D223" s="63"/>
      <c r="E223" s="63"/>
      <c r="F223" s="63"/>
      <c r="G223" s="63"/>
      <c r="H223" s="63"/>
      <c r="I223" s="63"/>
      <c r="J223" s="63">
        <f>'Community starts  Stage 1'!Q222</f>
        <v>308.0072891003079</v>
      </c>
      <c r="K223" s="63">
        <f>'Community starts  Stage 1'!R222</f>
        <v>483.27174579178921</v>
      </c>
      <c r="L223" s="63">
        <f>'Community starts  Stage 1'!S222</f>
        <v>267.02510238756008</v>
      </c>
      <c r="M223" s="63">
        <f>'Community starts  Stage 1'!O222</f>
        <v>2244.9968662927167</v>
      </c>
      <c r="N223" s="63">
        <f>'Community starts  Stage 1'!N222</f>
        <v>947.75926179210455</v>
      </c>
      <c r="O223" s="63">
        <f>'Community starts  Stage 1'!U222</f>
        <v>4251.0602653644783</v>
      </c>
      <c r="P223" s="108"/>
    </row>
    <row r="224" spans="2:16">
      <c r="B224" s="45">
        <f>'Community starts  Stage 1'!B223</f>
        <v>43374</v>
      </c>
      <c r="C224" s="63"/>
      <c r="D224" s="63"/>
      <c r="E224" s="63"/>
      <c r="F224" s="63"/>
      <c r="G224" s="63"/>
      <c r="H224" s="63"/>
      <c r="I224" s="63"/>
      <c r="J224" s="63">
        <f>'Community starts  Stage 1'!Q223</f>
        <v>312.73122815882795</v>
      </c>
      <c r="K224" s="63">
        <f>'Community starts  Stage 1'!R223</f>
        <v>471.23616741072362</v>
      </c>
      <c r="L224" s="63">
        <f>'Community starts  Stage 1'!S223</f>
        <v>271.40072521036234</v>
      </c>
      <c r="M224" s="63">
        <f>'Community starts  Stage 1'!O223</f>
        <v>2162.502700156384</v>
      </c>
      <c r="N224" s="63">
        <f>'Community starts  Stage 1'!N223</f>
        <v>902.62678567050284</v>
      </c>
      <c r="O224" s="63">
        <f>'Community starts  Stage 1'!U223</f>
        <v>4120.4976066068002</v>
      </c>
      <c r="P224" s="108"/>
    </row>
    <row r="225" spans="2:16">
      <c r="B225" s="45">
        <f>'Community starts  Stage 1'!B224</f>
        <v>43405</v>
      </c>
      <c r="C225" s="63"/>
      <c r="D225" s="63"/>
      <c r="E225" s="63"/>
      <c r="F225" s="63"/>
      <c r="G225" s="63"/>
      <c r="H225" s="63"/>
      <c r="I225" s="63"/>
      <c r="J225" s="63">
        <f>'Community starts  Stage 1'!Q224</f>
        <v>293.62826410346622</v>
      </c>
      <c r="K225" s="63">
        <f>'Community starts  Stage 1'!R224</f>
        <v>449.03439214581886</v>
      </c>
      <c r="L225" s="63">
        <f>'Community starts  Stage 1'!S224</f>
        <v>249.07052820416826</v>
      </c>
      <c r="M225" s="63">
        <f>'Community starts  Stage 1'!O224</f>
        <v>2167.1330819274299</v>
      </c>
      <c r="N225" s="63">
        <f>'Community starts  Stage 1'!N224</f>
        <v>903.40061520129291</v>
      </c>
      <c r="O225" s="63">
        <f>'Community starts  Stage 1'!U224</f>
        <v>4062.2668815821762</v>
      </c>
      <c r="P225" s="108"/>
    </row>
    <row r="226" spans="2:16">
      <c r="B226" s="45">
        <f>'Community starts  Stage 1'!B225</f>
        <v>43435</v>
      </c>
      <c r="C226" s="63"/>
      <c r="D226" s="63"/>
      <c r="E226" s="63"/>
      <c r="F226" s="63"/>
      <c r="G226" s="63"/>
      <c r="H226" s="63"/>
      <c r="I226" s="63"/>
      <c r="J226" s="63">
        <f>'Community starts  Stage 1'!Q225</f>
        <v>291.4795758136276</v>
      </c>
      <c r="K226" s="63">
        <f>'Community starts  Stage 1'!R225</f>
        <v>399.48321601772841</v>
      </c>
      <c r="L226" s="63">
        <f>'Community starts  Stage 1'!S225</f>
        <v>252.2468224805954</v>
      </c>
      <c r="M226" s="63">
        <f>'Community starts  Stage 1'!O225</f>
        <v>1707.0070495036362</v>
      </c>
      <c r="N226" s="63">
        <f>'Community starts  Stage 1'!N225</f>
        <v>777.43987003719008</v>
      </c>
      <c r="O226" s="63">
        <f>'Community starts  Stage 1'!U225</f>
        <v>3427.6565338527776</v>
      </c>
      <c r="P226" s="108"/>
    </row>
    <row r="227" spans="2:16">
      <c r="B227" s="45">
        <f>'Community starts  Stage 1'!B226</f>
        <v>43466</v>
      </c>
      <c r="C227" s="63"/>
      <c r="D227" s="63"/>
      <c r="E227" s="63"/>
      <c r="F227" s="63"/>
      <c r="G227" s="63"/>
      <c r="H227" s="63"/>
      <c r="I227" s="63"/>
      <c r="J227" s="63">
        <f>'Community starts  Stage 1'!Q226</f>
        <v>183.8860250314832</v>
      </c>
      <c r="K227" s="63">
        <f>'Community starts  Stage 1'!R226</f>
        <v>319.45129123419963</v>
      </c>
      <c r="L227" s="63">
        <f>'Community starts  Stage 1'!S226</f>
        <v>191.3039805916759</v>
      </c>
      <c r="M227" s="63">
        <f>'Community starts  Stage 1'!O226</f>
        <v>1554.6121081635238</v>
      </c>
      <c r="N227" s="63">
        <f>'Community starts  Stage 1'!N226</f>
        <v>689.69610502629257</v>
      </c>
      <c r="O227" s="63">
        <f>'Community starts  Stage 1'!U226</f>
        <v>2938.9495100471754</v>
      </c>
      <c r="P227" s="108"/>
    </row>
    <row r="228" spans="2:16">
      <c r="B228" s="45">
        <f>'Community starts  Stage 1'!B227</f>
        <v>43497</v>
      </c>
      <c r="C228" s="63"/>
      <c r="D228" s="63"/>
      <c r="E228" s="63"/>
      <c r="F228" s="63"/>
      <c r="G228" s="63"/>
      <c r="H228" s="63"/>
      <c r="I228" s="63"/>
      <c r="J228" s="63">
        <f>'Community starts  Stage 1'!Q227</f>
        <v>237.33008278408113</v>
      </c>
      <c r="K228" s="63">
        <f>'Community starts  Stage 1'!R227</f>
        <v>386.56957993375772</v>
      </c>
      <c r="L228" s="63">
        <f>'Community starts  Stage 1'!S227</f>
        <v>210.62702267191855</v>
      </c>
      <c r="M228" s="63">
        <f>'Community starts  Stage 1'!O227</f>
        <v>2039.7400624839045</v>
      </c>
      <c r="N228" s="63">
        <f>'Community starts  Stage 1'!N227</f>
        <v>806.73119095352263</v>
      </c>
      <c r="O228" s="63">
        <f>'Community starts  Stage 1'!U227</f>
        <v>3680.9979388271845</v>
      </c>
      <c r="P228" s="108"/>
    </row>
    <row r="229" spans="2:16">
      <c r="B229" s="45">
        <f>'Community starts  Stage 1'!B228</f>
        <v>43525</v>
      </c>
      <c r="C229" s="63"/>
      <c r="D229" s="63"/>
      <c r="E229" s="63"/>
      <c r="F229" s="63"/>
      <c r="G229" s="63"/>
      <c r="H229" s="63"/>
      <c r="I229" s="63"/>
      <c r="J229" s="63">
        <f>'Community starts  Stage 1'!Q228</f>
        <v>273.75398409415925</v>
      </c>
      <c r="K229" s="63">
        <f>'Community starts  Stage 1'!R228</f>
        <v>446.01946338342356</v>
      </c>
      <c r="L229" s="63">
        <f>'Community starts  Stage 1'!S228</f>
        <v>262.43493980511352</v>
      </c>
      <c r="M229" s="63">
        <f>'Community starts  Stage 1'!O228</f>
        <v>2240.7378928420599</v>
      </c>
      <c r="N229" s="63">
        <f>'Community starts  Stage 1'!N228</f>
        <v>973.27122327283803</v>
      </c>
      <c r="O229" s="63">
        <f>'Community starts  Stage 1'!U228</f>
        <v>4196.2175033975946</v>
      </c>
      <c r="P229" s="108"/>
    </row>
    <row r="230" spans="2:16">
      <c r="B230" s="45">
        <f>'Community starts  Stage 1'!B229</f>
        <v>43556</v>
      </c>
      <c r="C230" s="63"/>
      <c r="D230" s="63"/>
      <c r="E230" s="63"/>
      <c r="F230" s="63"/>
      <c r="G230" s="63"/>
      <c r="H230" s="63"/>
      <c r="I230" s="63"/>
      <c r="J230" s="63">
        <f>'Community starts  Stage 1'!Q229</f>
        <v>251.2536941380888</v>
      </c>
      <c r="K230" s="63">
        <f>'Community starts  Stage 1'!R229</f>
        <v>399.0977008934135</v>
      </c>
      <c r="L230" s="63">
        <f>'Community starts  Stage 1'!S229</f>
        <v>252.66205595243559</v>
      </c>
      <c r="M230" s="63">
        <f>'Community starts  Stage 1'!O229</f>
        <v>1922.2418752270366</v>
      </c>
      <c r="N230" s="63">
        <f>'Community starts  Stage 1'!N229</f>
        <v>824.52060692012685</v>
      </c>
      <c r="O230" s="63">
        <f>'Community starts  Stage 1'!U229</f>
        <v>3649.7759331311008</v>
      </c>
      <c r="P230" s="108"/>
    </row>
    <row r="231" spans="2:16">
      <c r="B231" s="45">
        <f>'Community starts  Stage 1'!B230</f>
        <v>43586</v>
      </c>
      <c r="C231" s="63"/>
      <c r="D231" s="63"/>
      <c r="E231" s="63"/>
      <c r="F231" s="63"/>
      <c r="G231" s="63"/>
      <c r="H231" s="63"/>
      <c r="I231" s="63"/>
      <c r="J231" s="63">
        <f>'Community starts  Stage 1'!Q230</f>
        <v>294.60795398889786</v>
      </c>
      <c r="K231" s="63">
        <f>'Community starts  Stage 1'!R230</f>
        <v>474.50117859423239</v>
      </c>
      <c r="L231" s="63">
        <f>'Community starts  Stage 1'!S230</f>
        <v>266.92904799790114</v>
      </c>
      <c r="M231" s="63">
        <f>'Community starts  Stage 1'!O230</f>
        <v>2337.7072364878368</v>
      </c>
      <c r="N231" s="63">
        <f>'Community starts  Stage 1'!N230</f>
        <v>961.57416556333976</v>
      </c>
      <c r="O231" s="63">
        <f>'Community starts  Stage 1'!U230</f>
        <v>4335.319582632208</v>
      </c>
      <c r="P231" s="108"/>
    </row>
    <row r="232" spans="2:16">
      <c r="B232" s="45">
        <f>'Community starts  Stage 1'!B231</f>
        <v>43617</v>
      </c>
      <c r="C232" s="63"/>
      <c r="D232" s="63"/>
      <c r="E232" s="63"/>
      <c r="F232" s="63"/>
      <c r="G232" s="63"/>
      <c r="H232" s="63"/>
      <c r="I232" s="63"/>
      <c r="J232" s="63">
        <f>'Community starts  Stage 1'!Q231</f>
        <v>288.10760352586675</v>
      </c>
      <c r="K232" s="63">
        <f>'Community starts  Stage 1'!R231</f>
        <v>445.0617126987492</v>
      </c>
      <c r="L232" s="63">
        <f>'Community starts  Stage 1'!S231</f>
        <v>270.07923207508873</v>
      </c>
      <c r="M232" s="63">
        <f>'Community starts  Stage 1'!O231</f>
        <v>2159.3446585526035</v>
      </c>
      <c r="N232" s="63">
        <f>'Community starts  Stage 1'!N231</f>
        <v>912.07519576663788</v>
      </c>
      <c r="O232" s="63">
        <f>'Community starts  Stage 1'!U231</f>
        <v>4074.6684026189459</v>
      </c>
      <c r="P232" s="108"/>
    </row>
    <row r="233" spans="2:16">
      <c r="B233" s="45">
        <f>'Community starts  Stage 1'!B232</f>
        <v>43647</v>
      </c>
      <c r="C233" s="63"/>
      <c r="D233" s="63"/>
      <c r="E233" s="63"/>
      <c r="F233" s="63"/>
      <c r="G233" s="63"/>
      <c r="H233" s="63"/>
      <c r="I233" s="63"/>
      <c r="J233" s="63">
        <f>'Community starts  Stage 1'!Q232</f>
        <v>334.48211636142281</v>
      </c>
      <c r="K233" s="63">
        <f>'Community starts  Stage 1'!R232</f>
        <v>518.1791918018148</v>
      </c>
      <c r="L233" s="63">
        <f>'Community starts  Stage 1'!S232</f>
        <v>295.52526328594143</v>
      </c>
      <c r="M233" s="63">
        <f>'Community starts  Stage 1'!O232</f>
        <v>2284.2267409159886</v>
      </c>
      <c r="N233" s="63">
        <f>'Community starts  Stage 1'!N232</f>
        <v>1016.8577383400301</v>
      </c>
      <c r="O233" s="63">
        <f>'Community starts  Stage 1'!U232</f>
        <v>4449.2710507051979</v>
      </c>
      <c r="P233" s="108"/>
    </row>
    <row r="234" spans="2:16">
      <c r="B234" s="45">
        <f>'Community starts  Stage 1'!B233</f>
        <v>43678</v>
      </c>
      <c r="C234" s="63"/>
      <c r="D234" s="63"/>
      <c r="E234" s="63"/>
      <c r="F234" s="63"/>
      <c r="G234" s="63"/>
      <c r="H234" s="63"/>
      <c r="I234" s="63"/>
      <c r="J234" s="63">
        <f>'Community starts  Stage 1'!Q233</f>
        <v>313.56285721376105</v>
      </c>
      <c r="K234" s="63">
        <f>'Community starts  Stage 1'!R233</f>
        <v>478.63132504166941</v>
      </c>
      <c r="L234" s="63">
        <f>'Community starts  Stage 1'!S233</f>
        <v>254.35448974958192</v>
      </c>
      <c r="M234" s="63">
        <f>'Community starts  Stage 1'!O233</f>
        <v>2280.6624736800582</v>
      </c>
      <c r="N234" s="63">
        <f>'Community starts  Stage 1'!N233</f>
        <v>924.94543047779177</v>
      </c>
      <c r="O234" s="63">
        <f>'Community starts  Stage 1'!U233</f>
        <v>4252.1565761628626</v>
      </c>
      <c r="P234" s="108"/>
    </row>
    <row r="235" spans="2:16">
      <c r="B235" s="45">
        <f>'Community starts  Stage 1'!B234</f>
        <v>43709</v>
      </c>
      <c r="C235" s="63"/>
      <c r="D235" s="63"/>
      <c r="E235" s="63"/>
      <c r="F235" s="63"/>
      <c r="G235" s="63"/>
      <c r="H235" s="63"/>
      <c r="I235" s="63"/>
      <c r="J235" s="63">
        <f>'Community starts  Stage 1'!Q234</f>
        <v>307.98033706984711</v>
      </c>
      <c r="K235" s="63">
        <f>'Community starts  Stage 1'!R234</f>
        <v>483.2937244735312</v>
      </c>
      <c r="L235" s="63">
        <f>'Community starts  Stage 1'!S234</f>
        <v>267.02510238756008</v>
      </c>
      <c r="M235" s="63">
        <f>'Community starts  Stage 1'!O234</f>
        <v>2231.8670010942674</v>
      </c>
      <c r="N235" s="63">
        <f>'Community starts  Stage 1'!N234</f>
        <v>946.56751152604522</v>
      </c>
      <c r="O235" s="63">
        <f>'Community starts  Stage 1'!U234</f>
        <v>4236.7336765512509</v>
      </c>
      <c r="P235" s="108"/>
    </row>
    <row r="236" spans="2:16">
      <c r="B236" s="45">
        <f>'Community starts  Stage 1'!B235</f>
        <v>43739</v>
      </c>
      <c r="C236" s="63"/>
      <c r="D236" s="63"/>
      <c r="E236" s="63"/>
      <c r="F236" s="63"/>
      <c r="G236" s="63"/>
      <c r="H236" s="63"/>
      <c r="I236" s="63"/>
      <c r="J236" s="63">
        <f>'Community starts  Stage 1'!Q235</f>
        <v>312.70820045045991</v>
      </c>
      <c r="K236" s="63">
        <f>'Community starts  Stage 1'!R235</f>
        <v>471.24310251768713</v>
      </c>
      <c r="L236" s="63">
        <f>'Community starts  Stage 1'!S235</f>
        <v>271.40072521036234</v>
      </c>
      <c r="M236" s="63">
        <f>'Community starts  Stage 1'!O235</f>
        <v>2149.6126670358008</v>
      </c>
      <c r="N236" s="63">
        <f>'Community starts  Stage 1'!N235</f>
        <v>901.44392376774169</v>
      </c>
      <c r="O236" s="63">
        <f>'Community starts  Stage 1'!U235</f>
        <v>4106.4086189820518</v>
      </c>
      <c r="P236" s="108"/>
    </row>
    <row r="237" spans="2:16">
      <c r="B237" s="45">
        <f>'Community starts  Stage 1'!B236</f>
        <v>43770</v>
      </c>
      <c r="C237" s="63"/>
      <c r="D237" s="63"/>
      <c r="E237" s="63"/>
      <c r="F237" s="63"/>
      <c r="G237" s="63"/>
      <c r="H237" s="63"/>
      <c r="I237" s="63"/>
      <c r="J237" s="63">
        <f>'Community starts  Stage 1'!Q236</f>
        <v>293.60830427164018</v>
      </c>
      <c r="K237" s="63">
        <f>'Community starts  Stage 1'!R236</f>
        <v>449.05433479846215</v>
      </c>
      <c r="L237" s="63">
        <f>'Community starts  Stage 1'!S236</f>
        <v>249.07052820416826</v>
      </c>
      <c r="M237" s="63">
        <f>'Community starts  Stage 1'!O236</f>
        <v>2154.6328939238761</v>
      </c>
      <c r="N237" s="63">
        <f>'Community starts  Stage 1'!N236</f>
        <v>902.15524189931273</v>
      </c>
      <c r="O237" s="63">
        <f>'Community starts  Stage 1'!U236</f>
        <v>4048.5213030974592</v>
      </c>
      <c r="P237" s="108"/>
    </row>
    <row r="238" spans="2:16">
      <c r="B238" s="45">
        <f>'Community starts  Stage 1'!B237</f>
        <v>43800</v>
      </c>
      <c r="C238" s="63"/>
      <c r="D238" s="63"/>
      <c r="E238" s="63"/>
      <c r="F238" s="63"/>
      <c r="G238" s="63"/>
      <c r="H238" s="63"/>
      <c r="I238" s="63"/>
      <c r="J238" s="63">
        <f>'Community starts  Stage 1'!Q237</f>
        <v>291.4622352626393</v>
      </c>
      <c r="K238" s="63">
        <f>'Community starts  Stage 1'!R237</f>
        <v>399.49990595874664</v>
      </c>
      <c r="L238" s="63">
        <f>'Community starts  Stage 1'!S237</f>
        <v>252.2468224805954</v>
      </c>
      <c r="M238" s="63">
        <f>'Community starts  Stage 1'!O237</f>
        <v>1694.7917429075771</v>
      </c>
      <c r="N238" s="63">
        <f>'Community starts  Stage 1'!N237</f>
        <v>776.30767772170441</v>
      </c>
      <c r="O238" s="63">
        <f>'Community starts  Stage 1'!U237</f>
        <v>3414.3083843312629</v>
      </c>
      <c r="P238" s="108"/>
    </row>
    <row r="239" spans="2:16">
      <c r="B239" s="45">
        <f>'Community starts  Stage 1'!B238</f>
        <v>43831</v>
      </c>
      <c r="C239" s="63"/>
      <c r="D239" s="63"/>
      <c r="E239" s="63"/>
      <c r="F239" s="63"/>
      <c r="G239" s="63"/>
      <c r="H239" s="63"/>
      <c r="I239" s="63"/>
      <c r="J239" s="63">
        <f>'Community starts  Stage 1'!Q238</f>
        <v>183.87114264076399</v>
      </c>
      <c r="K239" s="63">
        <f>'Community starts  Stage 1'!R238</f>
        <v>319.46202335732363</v>
      </c>
      <c r="L239" s="63">
        <f>'Community starts  Stage 1'!S238</f>
        <v>191.3039805916759</v>
      </c>
      <c r="M239" s="63">
        <f>'Community starts  Stage 1'!O238</f>
        <v>1541.6155161169117</v>
      </c>
      <c r="N239" s="63">
        <f>'Community starts  Stage 1'!N238</f>
        <v>688.52642187173126</v>
      </c>
      <c r="O239" s="63">
        <f>'Community starts  Stage 1'!U238</f>
        <v>2924.7790845784066</v>
      </c>
      <c r="P239" s="108"/>
    </row>
    <row r="240" spans="2:16">
      <c r="B240" s="45">
        <f>'Community starts  Stage 1'!B239</f>
        <v>43862</v>
      </c>
      <c r="C240" s="63"/>
      <c r="D240" s="63"/>
      <c r="E240" s="63"/>
      <c r="F240" s="63"/>
      <c r="G240" s="63"/>
      <c r="H240" s="63"/>
      <c r="I240" s="63"/>
      <c r="J240" s="63">
        <f>'Community starts  Stage 1'!Q239</f>
        <v>237.31721749454783</v>
      </c>
      <c r="K240" s="63">
        <f>'Community starts  Stage 1'!R239</f>
        <v>386.58792465663345</v>
      </c>
      <c r="L240" s="63">
        <f>'Community starts  Stage 1'!S239</f>
        <v>210.62702267191855</v>
      </c>
      <c r="M240" s="63">
        <f>'Community starts  Stage 1'!O239</f>
        <v>2025.5404182475272</v>
      </c>
      <c r="N240" s="63">
        <f>'Community starts  Stage 1'!N239</f>
        <v>805.57109170414242</v>
      </c>
      <c r="O240" s="63">
        <f>'Community starts  Stage 1'!U239</f>
        <v>3665.6436747747694</v>
      </c>
      <c r="P240" s="108"/>
    </row>
    <row r="241" spans="2:16">
      <c r="B241" s="45">
        <f>'Community starts  Stage 1'!B240</f>
        <v>43891</v>
      </c>
      <c r="C241" s="63"/>
      <c r="D241" s="63"/>
      <c r="E241" s="63"/>
      <c r="F241" s="63"/>
      <c r="G241" s="63"/>
      <c r="H241" s="63"/>
      <c r="I241" s="63"/>
      <c r="J241" s="63">
        <f>'Community starts  Stage 1'!Q240</f>
        <v>273.74282198856901</v>
      </c>
      <c r="K241" s="63">
        <f>'Community starts  Stage 1'!R240</f>
        <v>446.03381990793889</v>
      </c>
      <c r="L241" s="63">
        <f>'Community starts  Stage 1'!S240</f>
        <v>262.43493980511352</v>
      </c>
      <c r="M241" s="63">
        <f>'Community starts  Stage 1'!O240</f>
        <v>2224.6927051007383</v>
      </c>
      <c r="N241" s="63">
        <f>'Community starts  Stage 1'!N240</f>
        <v>972.17283094211655</v>
      </c>
      <c r="O241" s="63">
        <f>'Community starts  Stage 1'!U240</f>
        <v>4179.0771177444758</v>
      </c>
      <c r="P241" s="108"/>
    </row>
    <row r="242" spans="2:16">
      <c r="B242" s="45">
        <f>'Community starts  Stage 1'!B241</f>
        <v>43922</v>
      </c>
      <c r="C242" s="63"/>
      <c r="D242" s="63"/>
      <c r="E242" s="63"/>
      <c r="F242" s="63"/>
      <c r="G242" s="63"/>
      <c r="H242" s="63"/>
      <c r="I242" s="63"/>
      <c r="J242" s="63">
        <f>'Community starts  Stage 1'!Q241</f>
        <v>251.2440863259234</v>
      </c>
      <c r="K242" s="63">
        <f>'Community starts  Stage 1'!R241</f>
        <v>399.11045557533515</v>
      </c>
      <c r="L242" s="63">
        <f>'Community starts  Stage 1'!S241</f>
        <v>252.66205595243559</v>
      </c>
      <c r="M242" s="63">
        <f>'Community starts  Stage 1'!O241</f>
        <v>1904.3371244243078</v>
      </c>
      <c r="N242" s="63">
        <f>'Community starts  Stage 1'!N241</f>
        <v>823.39053347881293</v>
      </c>
      <c r="O242" s="63">
        <f>'Community starts  Stage 1'!U241</f>
        <v>3630.7442557568147</v>
      </c>
      <c r="P242" s="108"/>
    </row>
    <row r="243" spans="2:16">
      <c r="B243" s="45">
        <f>'Community starts  Stage 1'!B242</f>
        <v>43952</v>
      </c>
      <c r="C243" s="63"/>
      <c r="D243" s="63"/>
      <c r="E243" s="63"/>
      <c r="F243" s="63"/>
      <c r="G243" s="63"/>
      <c r="H243" s="63"/>
      <c r="I243" s="63"/>
      <c r="J243" s="63">
        <f>'Community starts  Stage 1'!Q242</f>
        <v>294.59965801010298</v>
      </c>
      <c r="K243" s="63">
        <f>'Community starts  Stage 1'!R242</f>
        <v>474.51774676217428</v>
      </c>
      <c r="L243" s="63">
        <f>'Community starts  Stage 1'!S242</f>
        <v>266.92904799790114</v>
      </c>
      <c r="M243" s="63">
        <f>'Community starts  Stage 1'!O242</f>
        <v>2319.5472173092949</v>
      </c>
      <c r="N243" s="63">
        <f>'Community starts  Stage 1'!N242</f>
        <v>960.48148842682372</v>
      </c>
      <c r="O243" s="63">
        <f>'Community starts  Stage 1'!U242</f>
        <v>4316.0751585062962</v>
      </c>
      <c r="P243" s="108"/>
    </row>
    <row r="244" spans="2:16">
      <c r="B244" s="45">
        <f>'Community starts  Stage 1'!B243</f>
        <v>43983</v>
      </c>
      <c r="C244" s="63"/>
      <c r="D244" s="63"/>
      <c r="E244" s="63"/>
      <c r="F244" s="63"/>
      <c r="G244" s="63"/>
      <c r="H244" s="63"/>
      <c r="I244" s="63"/>
      <c r="J244" s="63">
        <f>'Community starts  Stage 1'!Q243</f>
        <v>288.10041509039894</v>
      </c>
      <c r="K244" s="63">
        <f>'Community starts  Stage 1'!R243</f>
        <v>445.07514662756216</v>
      </c>
      <c r="L244" s="63">
        <f>'Community starts  Stage 1'!S243</f>
        <v>270.07923207508873</v>
      </c>
      <c r="M244" s="63">
        <f>'Community starts  Stage 1'!O243</f>
        <v>2142.7855122734682</v>
      </c>
      <c r="N244" s="63">
        <f>'Community starts  Stage 1'!N243</f>
        <v>911.00647446463995</v>
      </c>
      <c r="O244" s="63">
        <f>'Community starts  Stage 1'!U243</f>
        <v>4057.0467805311582</v>
      </c>
      <c r="P244" s="108"/>
    </row>
    <row r="245" spans="2:16">
      <c r="B245" s="45">
        <f>'Community starts  Stage 1'!B244</f>
        <v>44013</v>
      </c>
      <c r="C245" s="63"/>
      <c r="D245" s="63"/>
      <c r="E245" s="63"/>
      <c r="F245" s="63"/>
      <c r="G245" s="63"/>
      <c r="H245" s="63"/>
      <c r="I245" s="63"/>
      <c r="J245" s="63">
        <f>'Community starts  Stage 1'!Q244</f>
        <v>334.47591782175863</v>
      </c>
      <c r="K245" s="63">
        <f>'Community starts  Stage 1'!R244</f>
        <v>518.19273895464949</v>
      </c>
      <c r="L245" s="63">
        <f>'Community starts  Stage 1'!S244</f>
        <v>295.52526328594143</v>
      </c>
      <c r="M245" s="63">
        <f>'Community starts  Stage 1'!O244</f>
        <v>2276.9952436490712</v>
      </c>
      <c r="N245" s="63">
        <f>'Community starts  Stage 1'!N244</f>
        <v>1015.7788671452463</v>
      </c>
      <c r="O245" s="63">
        <f>'Community starts  Stage 1'!U244</f>
        <v>4440.9680308566667</v>
      </c>
      <c r="P245" s="108"/>
    </row>
    <row r="246" spans="2:16">
      <c r="B246" s="45">
        <f>'Community starts  Stage 1'!B245</f>
        <v>44044</v>
      </c>
      <c r="C246" s="63"/>
      <c r="D246" s="63"/>
      <c r="E246" s="63"/>
      <c r="F246" s="63"/>
      <c r="G246" s="63"/>
      <c r="H246" s="63"/>
      <c r="I246" s="63"/>
      <c r="J246" s="63">
        <f>'Community starts  Stage 1'!Q245</f>
        <v>313.55750696380397</v>
      </c>
      <c r="K246" s="63">
        <f>'Community starts  Stage 1'!R245</f>
        <v>478.64643269573361</v>
      </c>
      <c r="L246" s="63">
        <f>'Community starts  Stage 1'!S245</f>
        <v>254.35448974958192</v>
      </c>
      <c r="M246" s="63">
        <f>'Community starts  Stage 1'!O245</f>
        <v>2273.2928964476482</v>
      </c>
      <c r="N246" s="63">
        <f>'Community starts  Stage 1'!N245</f>
        <v>923.90421158337324</v>
      </c>
      <c r="O246" s="63">
        <f>'Community starts  Stage 1'!U245</f>
        <v>4243.7555374401409</v>
      </c>
      <c r="P246" s="108"/>
    </row>
    <row r="247" spans="2:16">
      <c r="B247" s="45">
        <f>'Community starts  Stage 1'!B246</f>
        <v>44075</v>
      </c>
      <c r="C247" s="63"/>
      <c r="D247" s="63"/>
      <c r="E247" s="63"/>
      <c r="F247" s="63"/>
      <c r="G247" s="63"/>
      <c r="H247" s="63"/>
      <c r="I247" s="63"/>
      <c r="J247" s="63">
        <f>'Community starts  Stage 1'!Q246</f>
        <v>307.97570592321682</v>
      </c>
      <c r="K247" s="63">
        <f>'Community starts  Stage 1'!R246</f>
        <v>483.30679140101859</v>
      </c>
      <c r="L247" s="63">
        <f>'Community starts  Stage 1'!S246</f>
        <v>267.02510238756008</v>
      </c>
      <c r="M247" s="63">
        <f>'Community starts  Stage 1'!O246</f>
        <v>2221.2932092567371</v>
      </c>
      <c r="N247" s="63">
        <f>'Community starts  Stage 1'!N246</f>
        <v>945.53290633558538</v>
      </c>
      <c r="O247" s="63">
        <f>'Community starts  Stage 1'!U246</f>
        <v>4225.1337153041177</v>
      </c>
      <c r="P247" s="108"/>
    </row>
    <row r="248" spans="2:16">
      <c r="B248" s="45">
        <f>'Community starts  Stage 1'!B247</f>
        <v>44105</v>
      </c>
      <c r="C248" s="63"/>
      <c r="D248" s="63"/>
      <c r="E248" s="63"/>
      <c r="F248" s="63"/>
      <c r="G248" s="63"/>
      <c r="H248" s="63"/>
      <c r="I248" s="63"/>
      <c r="J248" s="63">
        <f>'Community starts  Stage 1'!Q247</f>
        <v>312.70420293881983</v>
      </c>
      <c r="K248" s="63">
        <f>'Community starts  Stage 1'!R247</f>
        <v>471.25672483741567</v>
      </c>
      <c r="L248" s="63">
        <f>'Community starts  Stage 1'!S247</f>
        <v>271.40072521036234</v>
      </c>
      <c r="M248" s="63">
        <f>'Community starts  Stage 1'!O247</f>
        <v>2133.7694248155972</v>
      </c>
      <c r="N248" s="63">
        <f>'Community starts  Stage 1'!N247</f>
        <v>900.41696779913582</v>
      </c>
      <c r="O248" s="63">
        <f>'Community starts  Stage 1'!U247</f>
        <v>4089.5480456013311</v>
      </c>
      <c r="P248" s="108"/>
    </row>
    <row r="249" spans="2:16">
      <c r="B249" s="45">
        <f>'Community starts  Stage 1'!B248</f>
        <v>44136</v>
      </c>
      <c r="C249" s="63"/>
      <c r="D249" s="63"/>
      <c r="E249" s="63"/>
      <c r="F249" s="63"/>
      <c r="G249" s="63"/>
      <c r="H249" s="63"/>
      <c r="I249" s="63"/>
      <c r="J249" s="63">
        <f>'Community starts  Stage 1'!Q248</f>
        <v>293.60485379674276</v>
      </c>
      <c r="K249" s="63">
        <f>'Community starts  Stage 1'!R248</f>
        <v>449.06836227404534</v>
      </c>
      <c r="L249" s="63">
        <f>'Community starts  Stage 1'!S248</f>
        <v>249.07052820416826</v>
      </c>
      <c r="M249" s="63">
        <f>'Community starts  Stage 1'!O248</f>
        <v>2134.0935619242246</v>
      </c>
      <c r="N249" s="63">
        <f>'Community starts  Stage 1'!N248</f>
        <v>901.15610513304136</v>
      </c>
      <c r="O249" s="63">
        <f>'Community starts  Stage 1'!U248</f>
        <v>4026.993411332222</v>
      </c>
      <c r="P249" s="108"/>
    </row>
    <row r="250" spans="2:16">
      <c r="B250" s="45">
        <f>'Community starts  Stage 1'!B249</f>
        <v>44166</v>
      </c>
      <c r="C250" s="63"/>
      <c r="D250" s="63"/>
      <c r="E250" s="63"/>
      <c r="F250" s="63"/>
      <c r="G250" s="63"/>
      <c r="H250" s="63"/>
      <c r="I250" s="63"/>
      <c r="J250" s="63">
        <f>'Community starts  Stage 1'!Q249</f>
        <v>291.45925081658498</v>
      </c>
      <c r="K250" s="63">
        <f>'Community starts  Stage 1'!R249</f>
        <v>399.51275298807678</v>
      </c>
      <c r="L250" s="63">
        <f>'Community starts  Stage 1'!S249</f>
        <v>252.2468224805954</v>
      </c>
      <c r="M250" s="63">
        <f>'Community starts  Stage 1'!O249</f>
        <v>1672.0099117941149</v>
      </c>
      <c r="N250" s="63">
        <f>'Community starts  Stage 1'!N249</f>
        <v>775.31203756293144</v>
      </c>
      <c r="O250" s="63">
        <f>'Community starts  Stage 1'!U249</f>
        <v>3390.5407756423037</v>
      </c>
      <c r="P250" s="108"/>
    </row>
    <row r="251" spans="2:16">
      <c r="B251" s="45">
        <f>'Community starts  Stage 1'!B250</f>
        <v>44197</v>
      </c>
      <c r="C251" s="63"/>
      <c r="D251" s="63"/>
      <c r="E251" s="63"/>
      <c r="F251" s="63"/>
      <c r="G251" s="63"/>
      <c r="H251" s="63"/>
      <c r="I251" s="63"/>
      <c r="J251" s="63">
        <f>'Community starts  Stage 1'!Q250</f>
        <v>183.86856511767917</v>
      </c>
      <c r="K251" s="63">
        <f>'Community starts  Stage 1'!R250</f>
        <v>319.47536291367072</v>
      </c>
      <c r="L251" s="63">
        <f>'Community starts  Stage 1'!S250</f>
        <v>191.3039805916759</v>
      </c>
      <c r="M251" s="63">
        <f>'Community starts  Stage 1'!O250</f>
        <v>1518.9569212081753</v>
      </c>
      <c r="N251" s="63">
        <f>'Community starts  Stage 1'!N250</f>
        <v>687.54720512604706</v>
      </c>
      <c r="O251" s="63">
        <f>'Community starts  Stage 1'!U250</f>
        <v>2901.1520349572484</v>
      </c>
      <c r="P251" s="108"/>
    </row>
    <row r="252" spans="2:16">
      <c r="B252" s="45">
        <f>'Community starts  Stage 1'!B251</f>
        <v>44228</v>
      </c>
      <c r="C252" s="63"/>
      <c r="D252" s="63"/>
      <c r="E252" s="63"/>
      <c r="F252" s="63"/>
      <c r="G252" s="63"/>
      <c r="H252" s="63"/>
      <c r="I252" s="63"/>
      <c r="J252" s="63">
        <f>'Community starts  Stage 1'!Q251</f>
        <v>237.31499234651432</v>
      </c>
      <c r="K252" s="63">
        <f>'Community starts  Stage 1'!R251</f>
        <v>386.60116910960807</v>
      </c>
      <c r="L252" s="63">
        <f>'Community starts  Stage 1'!S251</f>
        <v>210.62702267191855</v>
      </c>
      <c r="M252" s="63">
        <f>'Community starts  Stage 1'!O251</f>
        <v>2004.4744529838786</v>
      </c>
      <c r="N252" s="63">
        <f>'Community starts  Stage 1'!N251</f>
        <v>804.61017832541552</v>
      </c>
      <c r="O252" s="63">
        <f>'Community starts  Stage 1'!U251</f>
        <v>3643.6278154373354</v>
      </c>
      <c r="P252" s="108"/>
    </row>
    <row r="253" spans="2:16">
      <c r="B253" s="45">
        <f>'Community starts  Stage 1'!B252</f>
        <v>44256</v>
      </c>
      <c r="C253" s="63"/>
      <c r="D253" s="63"/>
      <c r="E253" s="63"/>
      <c r="F253" s="63"/>
      <c r="G253" s="63"/>
      <c r="H253" s="63"/>
      <c r="I253" s="63"/>
      <c r="J253" s="63">
        <f>'Community starts  Stage 1'!Q252</f>
        <v>273.74089836155071</v>
      </c>
      <c r="K253" s="63">
        <f>'Community starts  Stage 1'!R252</f>
        <v>446.04643426354227</v>
      </c>
      <c r="L253" s="63">
        <f>'Community starts  Stage 1'!S252</f>
        <v>262.43493980511352</v>
      </c>
      <c r="M253" s="63">
        <f>'Community starts  Stage 1'!O252</f>
        <v>2205.8564722358078</v>
      </c>
      <c r="N253" s="63">
        <f>'Community starts  Stage 1'!N252</f>
        <v>971.21838635818733</v>
      </c>
      <c r="O253" s="63">
        <f>'Community starts  Stage 1'!U252</f>
        <v>4159.297131024201</v>
      </c>
      <c r="P253" s="108"/>
    </row>
    <row r="254" spans="2:16">
      <c r="B254" s="45">
        <f>'Community starts  Stage 1'!B253</f>
        <v>44287</v>
      </c>
      <c r="C254" s="63"/>
      <c r="D254" s="63"/>
      <c r="E254" s="63"/>
      <c r="F254" s="63"/>
      <c r="G254" s="63"/>
      <c r="H254" s="63"/>
      <c r="I254" s="63"/>
      <c r="J254" s="63">
        <f>'Community starts  Stage 1'!Q253</f>
        <v>251.24242454604004</v>
      </c>
      <c r="K254" s="63">
        <f>'Community starts  Stage 1'!R253</f>
        <v>399.1233668182299</v>
      </c>
      <c r="L254" s="63">
        <f>'Community starts  Stage 1'!S253</f>
        <v>252.66205595243559</v>
      </c>
      <c r="M254" s="63">
        <f>'Community starts  Stage 1'!O253</f>
        <v>1887.5392722036436</v>
      </c>
      <c r="N254" s="63">
        <f>'Community starts  Stage 1'!N253</f>
        <v>822.45418631061978</v>
      </c>
      <c r="O254" s="63">
        <f>'Community starts  Stage 1'!U253</f>
        <v>3613.0213058309691</v>
      </c>
      <c r="P254" s="108"/>
    </row>
    <row r="255" spans="2:16">
      <c r="B255" s="45">
        <f>'Community starts  Stage 1'!B254</f>
        <v>44317</v>
      </c>
      <c r="C255" s="63"/>
      <c r="D255" s="63"/>
      <c r="E255" s="63"/>
      <c r="F255" s="63"/>
      <c r="G255" s="63"/>
      <c r="H255" s="63"/>
      <c r="I255" s="63"/>
      <c r="J255" s="63">
        <f>'Community starts  Stage 1'!Q254</f>
        <v>294.59822314995068</v>
      </c>
      <c r="K255" s="63">
        <f>'Community starts  Stage 1'!R254</f>
        <v>474.53040104466447</v>
      </c>
      <c r="L255" s="63">
        <f>'Community starts  Stage 1'!S254</f>
        <v>266.92904799790114</v>
      </c>
      <c r="M255" s="63">
        <f>'Community starts  Stage 1'!O254</f>
        <v>2303.3674289583951</v>
      </c>
      <c r="N255" s="63">
        <f>'Community starts  Stage 1'!N254</f>
        <v>959.55779698282981</v>
      </c>
      <c r="O255" s="63">
        <f>'Community starts  Stage 1'!U254</f>
        <v>4298.9828981337414</v>
      </c>
      <c r="P255" s="108"/>
    </row>
    <row r="256" spans="2:16">
      <c r="B256" s="45">
        <f>'Community starts  Stage 1'!B255</f>
        <v>44348</v>
      </c>
      <c r="C256" s="63"/>
      <c r="D256" s="63"/>
      <c r="E256" s="63"/>
      <c r="F256" s="63"/>
      <c r="G256" s="63"/>
      <c r="H256" s="63"/>
      <c r="I256" s="63"/>
      <c r="J256" s="63">
        <f>'Community starts  Stage 1'!Q255</f>
        <v>288.09917506653636</v>
      </c>
      <c r="K256" s="63">
        <f>'Community starts  Stage 1'!R255</f>
        <v>445.0874750404052</v>
      </c>
      <c r="L256" s="63">
        <f>'Community starts  Stage 1'!S255</f>
        <v>270.07923207508873</v>
      </c>
      <c r="M256" s="63">
        <f>'Community starts  Stage 1'!O255</f>
        <v>2125.3058266646667</v>
      </c>
      <c r="N256" s="63">
        <f>'Community starts  Stage 1'!N255</f>
        <v>910.09289841785233</v>
      </c>
      <c r="O256" s="63">
        <f>'Community starts  Stage 1'!U255</f>
        <v>4038.664607264549</v>
      </c>
      <c r="P256" s="108"/>
    </row>
    <row r="257" spans="2:16">
      <c r="B257" s="45">
        <f>'Community starts  Stage 1'!B256</f>
        <v>44378</v>
      </c>
      <c r="C257" s="63"/>
      <c r="D257" s="63"/>
      <c r="E257" s="63"/>
      <c r="F257" s="63"/>
      <c r="G257" s="63"/>
      <c r="H257" s="63"/>
      <c r="I257" s="63"/>
      <c r="J257" s="63">
        <f>'Community starts  Stage 1'!Q256</f>
        <v>334.47484648053535</v>
      </c>
      <c r="K257" s="63">
        <f>'Community starts  Stage 1'!R256</f>
        <v>518.20518486761785</v>
      </c>
      <c r="L257" s="63">
        <f>'Community starts  Stage 1'!S256</f>
        <v>295.52526328594143</v>
      </c>
      <c r="M257" s="63">
        <f>'Community starts  Stage 1'!O256</f>
        <v>2257.9690902011471</v>
      </c>
      <c r="N257" s="63">
        <f>'Community starts  Stage 1'!N256</f>
        <v>1014.8816279087033</v>
      </c>
      <c r="O257" s="63">
        <f>'Community starts  Stage 1'!U256</f>
        <v>4421.0560127439439</v>
      </c>
      <c r="P257" s="108"/>
    </row>
    <row r="258" spans="2:16">
      <c r="B258" s="45">
        <f>'Community starts  Stage 1'!B257</f>
        <v>44409</v>
      </c>
      <c r="C258" s="63"/>
      <c r="D258" s="63"/>
      <c r="E258" s="63"/>
      <c r="F258" s="63"/>
      <c r="G258" s="63"/>
      <c r="H258" s="63"/>
      <c r="I258" s="63"/>
      <c r="J258" s="63">
        <f>'Community starts  Stage 1'!Q257</f>
        <v>313.55658176660603</v>
      </c>
      <c r="K258" s="63">
        <f>'Community starts  Stage 1'!R257</f>
        <v>478.6586081206994</v>
      </c>
      <c r="L258" s="63">
        <f>'Community starts  Stage 1'!S257</f>
        <v>254.35448974958192</v>
      </c>
      <c r="M258" s="63">
        <f>'Community starts  Stage 1'!O257</f>
        <v>2254.6702315598504</v>
      </c>
      <c r="N258" s="63">
        <f>'Community starts  Stage 1'!N257</f>
        <v>923.01749039486367</v>
      </c>
      <c r="O258" s="63">
        <f>'Community starts  Stage 1'!U257</f>
        <v>4224.2574015916016</v>
      </c>
      <c r="P258" s="108"/>
    </row>
    <row r="259" spans="2:16">
      <c r="B259" s="45">
        <f>'Community starts  Stage 1'!B258</f>
        <v>44440</v>
      </c>
      <c r="C259" s="63"/>
      <c r="D259" s="63"/>
      <c r="E259" s="63"/>
      <c r="F259" s="63"/>
      <c r="G259" s="63"/>
      <c r="H259" s="63"/>
      <c r="I259" s="63"/>
      <c r="J259" s="63">
        <f>'Community starts  Stage 1'!Q258</f>
        <v>307.97490651188855</v>
      </c>
      <c r="K259" s="63">
        <f>'Community starts  Stage 1'!R258</f>
        <v>483.318787199013</v>
      </c>
      <c r="L259" s="63">
        <f>'Community starts  Stage 1'!S258</f>
        <v>267.02510238756008</v>
      </c>
      <c r="M259" s="63">
        <f>'Community starts  Stage 1'!O258</f>
        <v>2206.0136073267445</v>
      </c>
      <c r="N259" s="63">
        <f>'Community starts  Stage 1'!N258</f>
        <v>944.65843669573667</v>
      </c>
      <c r="O259" s="63">
        <f>'Community starts  Stage 1'!U258</f>
        <v>4208.9908401209432</v>
      </c>
      <c r="P259" s="108"/>
    </row>
    <row r="260" spans="2:16">
      <c r="B260" s="45">
        <f>'Community starts  Stage 1'!B259</f>
        <v>44470</v>
      </c>
      <c r="C260" s="63"/>
      <c r="D260" s="63"/>
      <c r="E260" s="63"/>
      <c r="F260" s="63"/>
      <c r="G260" s="63"/>
      <c r="H260" s="63"/>
      <c r="I260" s="63"/>
      <c r="J260" s="63">
        <f>'Community starts  Stage 1'!Q259</f>
        <v>312.70351225647977</v>
      </c>
      <c r="K260" s="63">
        <f>'Community starts  Stage 1'!R259</f>
        <v>471.26871517561347</v>
      </c>
      <c r="L260" s="63">
        <f>'Community starts  Stage 1'!S259</f>
        <v>271.40072521036234</v>
      </c>
      <c r="M260" s="63">
        <f>'Community starts  Stage 1'!O259</f>
        <v>2123.7594750428748</v>
      </c>
      <c r="N260" s="63">
        <f>'Community starts  Stage 1'!N259</f>
        <v>899.55638296331881</v>
      </c>
      <c r="O260" s="63">
        <f>'Community starts  Stage 1'!U259</f>
        <v>4078.6888106486495</v>
      </c>
      <c r="P260" s="108"/>
    </row>
    <row r="261" spans="2:16">
      <c r="B261" s="45">
        <f>'Community starts  Stage 1'!B260</f>
        <v>44501</v>
      </c>
      <c r="C261" s="63"/>
      <c r="D261" s="63"/>
      <c r="E261" s="63"/>
      <c r="F261" s="63"/>
      <c r="G261" s="63"/>
      <c r="H261" s="63"/>
      <c r="I261" s="63"/>
      <c r="J261" s="63">
        <f>'Community starts  Stage 1'!Q260</f>
        <v>293.60425725742272</v>
      </c>
      <c r="K261" s="63">
        <f>'Community starts  Stage 1'!R260</f>
        <v>449.08011818778238</v>
      </c>
      <c r="L261" s="63">
        <f>'Community starts  Stage 1'!S260</f>
        <v>249.07052820416826</v>
      </c>
      <c r="M261" s="63">
        <f>'Community starts  Stage 1'!O260</f>
        <v>2128.9251127442699</v>
      </c>
      <c r="N261" s="63">
        <f>'Community starts  Stage 1'!N260</f>
        <v>900.30582208331543</v>
      </c>
      <c r="O261" s="63">
        <f>'Community starts  Stage 1'!U260</f>
        <v>4020.9858384769586</v>
      </c>
      <c r="P261" s="108"/>
    </row>
    <row r="262" spans="2:16">
      <c r="B262" s="45">
        <f>'Community starts  Stage 1'!B261</f>
        <v>44531</v>
      </c>
      <c r="C262" s="63"/>
      <c r="D262" s="63"/>
      <c r="E262" s="63"/>
      <c r="F262" s="63"/>
      <c r="G262" s="63"/>
      <c r="H262" s="63"/>
      <c r="I262" s="63"/>
      <c r="J262" s="63">
        <f>'Community starts  Stage 1'!Q261</f>
        <v>291.45873543617404</v>
      </c>
      <c r="K262" s="63">
        <f>'Community starts  Stage 1'!R261</f>
        <v>399.52438826681924</v>
      </c>
      <c r="L262" s="63">
        <f>'Community starts  Stage 1'!S261</f>
        <v>252.2468224805954</v>
      </c>
      <c r="M262" s="63">
        <f>'Community starts  Stage 1'!O261</f>
        <v>1669.4841631448112</v>
      </c>
      <c r="N262" s="63">
        <f>'Community starts  Stage 1'!N261</f>
        <v>774.47450268715511</v>
      </c>
      <c r="O262" s="63">
        <f>'Community starts  Stage 1'!U261</f>
        <v>3387.188612015555</v>
      </c>
      <c r="P262" s="108"/>
    </row>
    <row r="263" spans="2:16">
      <c r="B263" s="45">
        <f>'Community starts  Stage 1'!B262</f>
        <v>44562</v>
      </c>
      <c r="C263" s="63"/>
      <c r="D263" s="63"/>
      <c r="E263" s="63"/>
      <c r="F263" s="63"/>
      <c r="G263" s="63"/>
      <c r="H263" s="63"/>
      <c r="I263" s="63"/>
      <c r="J263" s="63">
        <f>'Community starts  Stage 1'!Q262</f>
        <v>183.8681198401386</v>
      </c>
      <c r="K263" s="63">
        <f>'Community starts  Stage 1'!R262</f>
        <v>319.48692240744634</v>
      </c>
      <c r="L263" s="63">
        <f>'Community starts  Stage 1'!S262</f>
        <v>191.3039805916759</v>
      </c>
      <c r="M263" s="63">
        <f>'Community starts  Stage 1'!O262</f>
        <v>1517.1843640047225</v>
      </c>
      <c r="N263" s="63">
        <f>'Community starts  Stage 1'!N262</f>
        <v>686.72167891983577</v>
      </c>
      <c r="O263" s="63">
        <f>'Community starts  Stage 1'!U262</f>
        <v>2898.5650657638193</v>
      </c>
      <c r="P263" s="108"/>
    </row>
    <row r="264" spans="2:16">
      <c r="B264" s="45">
        <f>'Community starts  Stage 1'!B263</f>
        <v>44593</v>
      </c>
      <c r="C264" s="63"/>
      <c r="D264" s="63"/>
      <c r="E264" s="63"/>
      <c r="F264" s="63"/>
      <c r="G264" s="63"/>
      <c r="H264" s="63"/>
      <c r="I264" s="63"/>
      <c r="J264" s="63">
        <f>'Community starts  Stage 1'!Q263</f>
        <v>237.31460772837701</v>
      </c>
      <c r="K264" s="63">
        <f>'Community starts  Stage 1'!R263</f>
        <v>386.61253622236268</v>
      </c>
      <c r="L264" s="63">
        <f>'Community starts  Stage 1'!S263</f>
        <v>210.62702267191855</v>
      </c>
      <c r="M264" s="63">
        <f>'Community starts  Stage 1'!O263</f>
        <v>2002.5649527747269</v>
      </c>
      <c r="N264" s="63">
        <f>'Community starts  Stage 1'!N263</f>
        <v>803.79530166494931</v>
      </c>
      <c r="O264" s="63">
        <f>'Community starts  Stage 1'!U263</f>
        <v>3640.914421062334</v>
      </c>
      <c r="P264" s="108"/>
    </row>
    <row r="265" spans="2:16">
      <c r="B265" s="45">
        <f>'Community starts  Stage 1'!B264</f>
        <v>44621</v>
      </c>
      <c r="C265" s="63"/>
      <c r="D265" s="63"/>
      <c r="E265" s="63"/>
      <c r="F265" s="63"/>
      <c r="G265" s="63"/>
      <c r="H265" s="63"/>
      <c r="I265" s="63"/>
      <c r="J265" s="63">
        <f>'Community starts  Stage 1'!Q264</f>
        <v>273.74056608903851</v>
      </c>
      <c r="K265" s="63">
        <f>'Community starts  Stage 1'!R264</f>
        <v>446.05769815735653</v>
      </c>
      <c r="L265" s="63">
        <f>'Community starts  Stage 1'!S264</f>
        <v>262.43493980511352</v>
      </c>
      <c r="M265" s="63">
        <f>'Community starts  Stage 1'!O264</f>
        <v>2203.8429055898387</v>
      </c>
      <c r="N265" s="63">
        <f>'Community starts  Stage 1'!N264</f>
        <v>970.41576540167034</v>
      </c>
      <c r="O265" s="63">
        <f>'Community starts  Stage 1'!U264</f>
        <v>4156.4918750430179</v>
      </c>
      <c r="P265" s="108"/>
    </row>
    <row r="266" spans="2:16">
      <c r="B266" s="45">
        <f>'Community starts  Stage 1'!B265</f>
        <v>44652</v>
      </c>
      <c r="C266" s="63"/>
      <c r="D266" s="63"/>
      <c r="E266" s="63"/>
      <c r="F266" s="63"/>
      <c r="G266" s="63"/>
      <c r="H266" s="63"/>
      <c r="I266" s="63"/>
      <c r="J266" s="63">
        <f>'Community starts  Stage 1'!Q265</f>
        <v>251.24213747656609</v>
      </c>
      <c r="K266" s="63">
        <f>'Community starts  Stage 1'!R265</f>
        <v>399.13452129911269</v>
      </c>
      <c r="L266" s="63">
        <f>'Community starts  Stage 1'!S265</f>
        <v>252.66205595243559</v>
      </c>
      <c r="M266" s="63">
        <f>'Community starts  Stage 1'!O265</f>
        <v>1885.2491724300307</v>
      </c>
      <c r="N266" s="63">
        <f>'Community starts  Stage 1'!N265</f>
        <v>821.66248837479634</v>
      </c>
      <c r="O266" s="63">
        <f>'Community starts  Stage 1'!U265</f>
        <v>3609.9503755329415</v>
      </c>
      <c r="P266" s="108"/>
    </row>
    <row r="267" spans="2:16">
      <c r="B267" s="45">
        <f>'Community starts  Stage 1'!B266</f>
        <v>44682</v>
      </c>
      <c r="C267" s="63"/>
      <c r="D267" s="63"/>
      <c r="E267" s="63"/>
      <c r="F267" s="63"/>
      <c r="G267" s="63"/>
      <c r="H267" s="63"/>
      <c r="I267" s="63"/>
      <c r="J267" s="63">
        <f>'Community starts  Stage 1'!Q266</f>
        <v>294.59797517308118</v>
      </c>
      <c r="K267" s="63">
        <f>'Community starts  Stage 1'!R266</f>
        <v>474.54139634856642</v>
      </c>
      <c r="L267" s="63">
        <f>'Community starts  Stage 1'!S266</f>
        <v>266.92904799790114</v>
      </c>
      <c r="M267" s="63">
        <f>'Community starts  Stage 1'!O266</f>
        <v>2300.7246286033037</v>
      </c>
      <c r="N267" s="63">
        <f>'Community starts  Stage 1'!N266</f>
        <v>958.77695322186617</v>
      </c>
      <c r="O267" s="63">
        <f>'Community starts  Stage 1'!U266</f>
        <v>4295.5700013447185</v>
      </c>
      <c r="P267" s="108"/>
    </row>
    <row r="268" spans="2:16">
      <c r="B268" s="45">
        <f>'Community starts  Stage 1'!B267</f>
        <v>44713</v>
      </c>
      <c r="C268" s="63"/>
      <c r="D268" s="63"/>
      <c r="E268" s="63"/>
      <c r="F268" s="63"/>
      <c r="G268" s="63"/>
      <c r="H268" s="63"/>
      <c r="I268" s="63"/>
      <c r="J268" s="63">
        <f>'Community starts  Stage 1'!Q267</f>
        <v>288.09896084411071</v>
      </c>
      <c r="K268" s="63">
        <f>'Community starts  Stage 1'!R267</f>
        <v>445.09836830615802</v>
      </c>
      <c r="L268" s="63">
        <f>'Community starts  Stage 1'!S267</f>
        <v>270.07923207508873</v>
      </c>
      <c r="M268" s="63">
        <f>'Community starts  Stage 1'!O267</f>
        <v>2122.2140486246185</v>
      </c>
      <c r="N268" s="63">
        <f>'Community starts  Stage 1'!N267</f>
        <v>909.32348141074294</v>
      </c>
      <c r="O268" s="63">
        <f>'Community starts  Stage 1'!U267</f>
        <v>4034.8140912607191</v>
      </c>
      <c r="P268" s="108"/>
    </row>
    <row r="269" spans="2:16">
      <c r="B269" s="45">
        <f>'Community starts  Stage 1'!B268</f>
        <v>44743</v>
      </c>
      <c r="C269" s="63"/>
      <c r="D269" s="63"/>
      <c r="E269" s="63"/>
      <c r="F269" s="63"/>
      <c r="G269" s="63"/>
      <c r="H269" s="63"/>
      <c r="I269" s="63"/>
      <c r="J269" s="63">
        <f>'Community starts  Stage 1'!Q268</f>
        <v>334.47466140582338</v>
      </c>
      <c r="K269" s="63">
        <f>'Community starts  Stage 1'!R268</f>
        <v>518.21595667314546</v>
      </c>
      <c r="L269" s="63">
        <f>'Community starts  Stage 1'!S268</f>
        <v>295.52526328594143</v>
      </c>
      <c r="M269" s="63">
        <f>'Community starts  Stage 1'!O268</f>
        <v>2254.3427478581889</v>
      </c>
      <c r="N269" s="63">
        <f>'Community starts  Stage 1'!N268</f>
        <v>1014.1225914221225</v>
      </c>
      <c r="O269" s="63">
        <f>'Community starts  Stage 1'!U268</f>
        <v>4416.6812206452214</v>
      </c>
      <c r="P269" s="108"/>
    </row>
    <row r="270" spans="2:16">
      <c r="B270" s="45">
        <f>'Community starts  Stage 1'!B269</f>
        <v>44774</v>
      </c>
      <c r="C270" s="63"/>
      <c r="D270" s="63"/>
      <c r="E270" s="63"/>
      <c r="F270" s="63"/>
      <c r="G270" s="63"/>
      <c r="H270" s="63"/>
      <c r="I270" s="63"/>
      <c r="J270" s="63">
        <f>'Community starts  Stage 1'!Q269</f>
        <v>313.5564218892921</v>
      </c>
      <c r="K270" s="63">
        <f>'Community starts  Stage 1'!R269</f>
        <v>478.66924310143361</v>
      </c>
      <c r="L270" s="63">
        <f>'Community starts  Stage 1'!S269</f>
        <v>254.35448974958192</v>
      </c>
      <c r="M270" s="63">
        <f>'Community starts  Stage 1'!O269</f>
        <v>2250.5057037344395</v>
      </c>
      <c r="N270" s="63">
        <f>'Community starts  Stage 1'!N269</f>
        <v>922.26918806657488</v>
      </c>
      <c r="O270" s="63">
        <f>'Community starts  Stage 1'!U269</f>
        <v>4219.3550465413218</v>
      </c>
      <c r="P270" s="108"/>
    </row>
    <row r="271" spans="2:16">
      <c r="B271" s="45">
        <f>'Community starts  Stage 1'!B270</f>
        <v>44805</v>
      </c>
      <c r="C271" s="63"/>
      <c r="D271" s="63"/>
      <c r="E271" s="63"/>
      <c r="F271" s="63"/>
      <c r="G271" s="63"/>
      <c r="H271" s="63"/>
      <c r="I271" s="63"/>
      <c r="J271" s="63">
        <f>'Community starts  Stage 1'!Q270</f>
        <v>307.9747683981642</v>
      </c>
      <c r="K271" s="63">
        <f>'Community starts  Stage 1'!R270</f>
        <v>483.32931721470209</v>
      </c>
      <c r="L271" s="63">
        <f>'Community starts  Stage 1'!S270</f>
        <v>267.02510238756008</v>
      </c>
      <c r="M271" s="63">
        <f>'Community starts  Stage 1'!O270</f>
        <v>2201.386737711874</v>
      </c>
      <c r="N271" s="63">
        <f>'Community starts  Stage 1'!N270</f>
        <v>943.92077516400627</v>
      </c>
      <c r="O271" s="63">
        <f>'Community starts  Stage 1'!U270</f>
        <v>4203.6367008763063</v>
      </c>
      <c r="P271" s="108"/>
    </row>
    <row r="272" spans="2:16">
      <c r="B272" s="45">
        <f>'Community starts  Stage 1'!B271</f>
        <v>44835</v>
      </c>
      <c r="C272" s="63"/>
      <c r="D272" s="63"/>
      <c r="E272" s="63"/>
      <c r="F272" s="63"/>
      <c r="G272" s="63"/>
      <c r="H272" s="63"/>
      <c r="I272" s="63"/>
      <c r="J272" s="63">
        <f>'Community starts  Stage 1'!Q271</f>
        <v>312.7033929372792</v>
      </c>
      <c r="K272" s="63">
        <f>'Community starts  Stage 1'!R271</f>
        <v>471.27912263430136</v>
      </c>
      <c r="L272" s="63">
        <f>'Community starts  Stage 1'!S271</f>
        <v>271.40072521036234</v>
      </c>
      <c r="M272" s="63">
        <f>'Community starts  Stage 1'!O271</f>
        <v>2118.749198048321</v>
      </c>
      <c r="N272" s="63">
        <f>'Community starts  Stage 1'!N271</f>
        <v>898.82879551442215</v>
      </c>
      <c r="O272" s="63">
        <f>'Community starts  Stage 1'!U271</f>
        <v>4072.9612343446865</v>
      </c>
      <c r="P272" s="108"/>
    </row>
    <row r="273" spans="1:22">
      <c r="B273" s="45">
        <f>'Community starts  Stage 1'!B272</f>
        <v>44866</v>
      </c>
      <c r="C273" s="63"/>
      <c r="D273" s="63"/>
      <c r="E273" s="63"/>
      <c r="F273" s="63"/>
      <c r="G273" s="63"/>
      <c r="H273" s="63"/>
      <c r="I273" s="63"/>
      <c r="J273" s="63">
        <f>'Community starts  Stage 1'!Q272</f>
        <v>293.60415418103929</v>
      </c>
      <c r="K273" s="63">
        <f>'Community starts  Stage 1'!R272</f>
        <v>449.09040272287234</v>
      </c>
      <c r="L273" s="63">
        <f>'Community starts  Stage 1'!S272</f>
        <v>249.07052820416826</v>
      </c>
      <c r="M273" s="63">
        <f>'Community starts  Stage 1'!O272</f>
        <v>2123.5873067039811</v>
      </c>
      <c r="N273" s="63">
        <f>'Community starts  Stage 1'!N272</f>
        <v>899.58860393761768</v>
      </c>
      <c r="O273" s="63">
        <f>'Community starts  Stage 1'!U272</f>
        <v>4014.9409957496782</v>
      </c>
      <c r="P273" s="108"/>
    </row>
    <row r="274" spans="1:22">
      <c r="B274" s="45">
        <f>'Community starts  Stage 1'!B273</f>
        <v>44896</v>
      </c>
      <c r="C274" s="63"/>
      <c r="D274" s="63"/>
      <c r="E274" s="63"/>
      <c r="F274" s="63"/>
      <c r="G274" s="63"/>
      <c r="H274" s="63"/>
      <c r="I274" s="63"/>
      <c r="J274" s="63">
        <f>'Community starts  Stage 1'!Q273</f>
        <v>291.45864639131418</v>
      </c>
      <c r="K274" s="63">
        <f>'Community starts  Stage 1'!R273</f>
        <v>399.53456556093857</v>
      </c>
      <c r="L274" s="63">
        <f>'Community starts  Stage 1'!S273</f>
        <v>252.2468224805954</v>
      </c>
      <c r="M274" s="63">
        <f>'Community starts  Stage 1'!O273</f>
        <v>1663.9022085735437</v>
      </c>
      <c r="N274" s="63">
        <f>'Community starts  Stage 1'!N273</f>
        <v>773.76730601425368</v>
      </c>
      <c r="O274" s="63">
        <f>'Community starts  Stage 1'!U273</f>
        <v>3380.9095490206455</v>
      </c>
      <c r="P274" s="108"/>
    </row>
    <row r="275" spans="1:22">
      <c r="B275" s="45">
        <f>'Community starts  Stage 1'!B274</f>
        <v>44927</v>
      </c>
      <c r="C275" s="63"/>
      <c r="D275" s="63"/>
      <c r="E275" s="63"/>
      <c r="F275" s="63"/>
      <c r="G275" s="63"/>
      <c r="H275" s="63"/>
      <c r="I275" s="63"/>
      <c r="J275" s="63">
        <f>'Community starts  Stage 1'!Q274</f>
        <v>183.86804291364351</v>
      </c>
      <c r="K275" s="63">
        <f>'Community starts  Stage 1'!R274</f>
        <v>319.49698069783528</v>
      </c>
      <c r="L275" s="63">
        <f>'Community starts  Stage 1'!S274</f>
        <v>191.3039805916759</v>
      </c>
      <c r="M275" s="63">
        <f>'Community starts  Stage 1'!O274</f>
        <v>1511.5325669605643</v>
      </c>
      <c r="N275" s="63">
        <f>'Community starts  Stage 1'!N274</f>
        <v>686.0242861725003</v>
      </c>
      <c r="O275" s="63">
        <f>'Community starts  Stage 1'!U274</f>
        <v>2892.2258573362192</v>
      </c>
      <c r="P275" s="108"/>
    </row>
    <row r="276" spans="1:22">
      <c r="B276" s="45">
        <f>'Community starts  Stage 1'!B275</f>
        <v>44958</v>
      </c>
      <c r="C276" s="63"/>
      <c r="D276" s="63"/>
      <c r="E276" s="63"/>
      <c r="F276" s="63"/>
      <c r="G276" s="63"/>
      <c r="H276" s="63"/>
      <c r="I276" s="63"/>
      <c r="J276" s="63">
        <f>'Community starts  Stage 1'!Q275</f>
        <v>237.31454127306611</v>
      </c>
      <c r="K276" s="63">
        <f>'Community starts  Stage 1'!R275</f>
        <v>386.62248009426503</v>
      </c>
      <c r="L276" s="63">
        <f>'Community starts  Stage 1'!S275</f>
        <v>210.62702267191855</v>
      </c>
      <c r="M276" s="63">
        <f>'Community starts  Stage 1'!O275</f>
        <v>1996.8965745026012</v>
      </c>
      <c r="N276" s="63">
        <f>'Community starts  Stage 1'!N275</f>
        <v>803.10780681444339</v>
      </c>
      <c r="O276" s="63">
        <f>'Community starts  Stage 1'!U275</f>
        <v>3634.568425356294</v>
      </c>
      <c r="P276" s="108"/>
    </row>
    <row r="277" spans="1:22">
      <c r="B277" s="45">
        <f>'Community starts  Stage 1'!B276</f>
        <v>44986</v>
      </c>
      <c r="C277" s="63"/>
      <c r="D277" s="63"/>
      <c r="E277" s="63"/>
      <c r="F277" s="63"/>
      <c r="G277" s="63"/>
      <c r="H277" s="63"/>
      <c r="I277" s="63"/>
      <c r="J277" s="63">
        <f>'Community starts  Stage 1'!Q276</f>
        <v>273.74050867997397</v>
      </c>
      <c r="K277" s="63">
        <f>'Community starts  Stage 1'!R276</f>
        <v>446.06753437500589</v>
      </c>
      <c r="L277" s="63">
        <f>'Community starts  Stage 1'!S276</f>
        <v>262.43493980511352</v>
      </c>
      <c r="M277" s="63">
        <f>'Community starts  Stage 1'!O276</f>
        <v>2198.1216112151133</v>
      </c>
      <c r="N277" s="63">
        <f>'Community starts  Stage 1'!N276</f>
        <v>969.73782050829425</v>
      </c>
      <c r="O277" s="63">
        <f>'Community starts  Stage 1'!U276</f>
        <v>4150.1024145835008</v>
      </c>
      <c r="P277" s="108"/>
    </row>
    <row r="278" spans="1:22">
      <c r="B278" s="45">
        <f>'Community starts  Stage 1'!B277</f>
        <v>45017</v>
      </c>
      <c r="C278" s="63"/>
      <c r="D278" s="63"/>
      <c r="E278" s="63"/>
      <c r="F278" s="63"/>
      <c r="G278" s="63"/>
      <c r="H278" s="63"/>
      <c r="I278" s="63"/>
      <c r="J278" s="63">
        <f>'Community starts  Stage 1'!Q277</f>
        <v>251.2420878809634</v>
      </c>
      <c r="K278" s="63">
        <f>'Community starts  Stage 1'!R277</f>
        <v>399.14424348447244</v>
      </c>
      <c r="L278" s="63">
        <f>'Community starts  Stage 1'!S277</f>
        <v>252.66205595243559</v>
      </c>
      <c r="M278" s="63">
        <f>'Community starts  Stage 1'!O277</f>
        <v>1879.6356717250983</v>
      </c>
      <c r="N278" s="63">
        <f>'Community starts  Stage 1'!N277</f>
        <v>820.99403506220483</v>
      </c>
      <c r="O278" s="63">
        <f>'Community starts  Stage 1'!U277</f>
        <v>3603.6780941051748</v>
      </c>
      <c r="P278" s="108"/>
    </row>
    <row r="279" spans="1:22">
      <c r="B279" s="45">
        <f>'Community starts  Stage 1'!B278</f>
        <v>45047</v>
      </c>
      <c r="C279" s="63"/>
      <c r="D279" s="63"/>
      <c r="E279" s="63"/>
      <c r="F279" s="63"/>
      <c r="G279" s="63"/>
      <c r="H279" s="63"/>
      <c r="I279" s="63"/>
      <c r="J279" s="63">
        <f>'Community starts  Stage 1'!Q278</f>
        <v>294.59793232816185</v>
      </c>
      <c r="K279" s="63">
        <f>'Community starts  Stage 1'!R278</f>
        <v>474.55100962053723</v>
      </c>
      <c r="L279" s="63">
        <f>'Community starts  Stage 1'!S278</f>
        <v>266.92904799790114</v>
      </c>
      <c r="M279" s="63">
        <f>'Community starts  Stage 1'!O278</f>
        <v>2295.5015332523544</v>
      </c>
      <c r="N279" s="63">
        <f>'Community starts  Stage 1'!N278</f>
        <v>958.11792050371821</v>
      </c>
      <c r="O279" s="63">
        <f>'Community starts  Stage 1'!U278</f>
        <v>4289.6974437026729</v>
      </c>
      <c r="P279" s="108"/>
    </row>
    <row r="280" spans="1:22">
      <c r="B280" s="45">
        <f>'Community starts  Stage 1'!B279</f>
        <v>45078</v>
      </c>
      <c r="C280" s="63"/>
      <c r="D280" s="63"/>
      <c r="E280" s="63"/>
      <c r="F280" s="63"/>
      <c r="G280" s="63"/>
      <c r="H280" s="63"/>
      <c r="I280" s="63"/>
      <c r="J280" s="63">
        <f>'Community starts  Stage 1'!Q279</f>
        <v>288.09892383134371</v>
      </c>
      <c r="K280" s="63">
        <f>'Community starts  Stage 1'!R279</f>
        <v>445.10787518068378</v>
      </c>
      <c r="L280" s="63">
        <f>'Community starts  Stage 1'!S279</f>
        <v>270.07923207508873</v>
      </c>
      <c r="M280" s="63">
        <f>'Community starts  Stage 1'!O279</f>
        <v>2117.6660395736758</v>
      </c>
      <c r="N280" s="63">
        <f>'Community starts  Stage 1'!N279</f>
        <v>908.67361340621846</v>
      </c>
      <c r="O280" s="63">
        <f>'Community starts  Stage 1'!U279</f>
        <v>4029.6256840670103</v>
      </c>
      <c r="P280" s="108"/>
    </row>
    <row r="281" spans="1:22" s="66" customFormat="1">
      <c r="A281" s="65"/>
      <c r="B281" s="25">
        <v>45138</v>
      </c>
      <c r="C281" s="63"/>
      <c r="D281" s="63"/>
      <c r="E281" s="63"/>
      <c r="F281" s="63"/>
      <c r="G281" s="63"/>
      <c r="H281" s="63"/>
      <c r="I281" s="63"/>
      <c r="J281" s="63">
        <f>'Community starts  Stage 1'!Q280</f>
        <v>334.4746294307584</v>
      </c>
      <c r="K281" s="63">
        <f>'Community starts  Stage 1'!R280</f>
        <v>518.22535450239866</v>
      </c>
      <c r="L281" s="63">
        <f>'Community starts  Stage 1'!S280</f>
        <v>295.52526328594143</v>
      </c>
      <c r="M281" s="63">
        <f>'Community starts  Stage 1'!O280</f>
        <v>2250.6148542597939</v>
      </c>
      <c r="N281" s="63">
        <f>'Community starts  Stage 1'!N280</f>
        <v>1013.4818574182666</v>
      </c>
      <c r="O281" s="63">
        <f>'Community starts  Stage 1'!U280</f>
        <v>4412.3219588971588</v>
      </c>
      <c r="P281"/>
      <c r="R281"/>
      <c r="S281"/>
      <c r="T281"/>
      <c r="U281"/>
      <c r="V281"/>
    </row>
    <row r="282" spans="1:22">
      <c r="B282" s="25">
        <v>45169</v>
      </c>
      <c r="C282" s="63"/>
      <c r="D282" s="63"/>
      <c r="E282" s="63"/>
      <c r="F282" s="63"/>
      <c r="G282" s="63"/>
      <c r="H282" s="63"/>
      <c r="I282" s="63"/>
      <c r="J282" s="63">
        <f>'Community starts  Stage 1'!Q281</f>
        <v>313.55639426643506</v>
      </c>
      <c r="K282" s="63">
        <f>'Community starts  Stage 1'!R281</f>
        <v>478.67853604984987</v>
      </c>
      <c r="L282" s="63">
        <f>'Community starts  Stage 1'!S281</f>
        <v>254.35448974958192</v>
      </c>
      <c r="M282" s="63">
        <f>'Community starts  Stage 1'!O281</f>
        <v>2247.5089236656122</v>
      </c>
      <c r="N282" s="63">
        <f>'Community starts  Stage 1'!N281</f>
        <v>921.63743633819047</v>
      </c>
      <c r="O282" s="63">
        <f>'Community starts  Stage 1'!U281</f>
        <v>4215.73578006967</v>
      </c>
      <c r="P282" s="66"/>
    </row>
    <row r="283" spans="1:22">
      <c r="B283" s="25">
        <v>45199</v>
      </c>
      <c r="C283" s="63"/>
      <c r="D283" s="63"/>
      <c r="E283" s="63"/>
      <c r="F283" s="63"/>
      <c r="G283" s="63"/>
      <c r="H283" s="63"/>
      <c r="I283" s="63"/>
      <c r="J283" s="63">
        <f>'Community starts  Stage 1'!Q282</f>
        <v>307.97474453532323</v>
      </c>
      <c r="K283" s="63">
        <f>'Community starts  Stage 1'!R282</f>
        <v>483.33850613325836</v>
      </c>
      <c r="L283" s="63">
        <f>'Community starts  Stage 1'!S282</f>
        <v>267.02510238756008</v>
      </c>
      <c r="M283" s="63">
        <f>'Community starts  Stage 1'!O282</f>
        <v>2198.8573092987408</v>
      </c>
      <c r="N283" s="63">
        <f>'Community starts  Stage 1'!N282</f>
        <v>943.29783806551029</v>
      </c>
      <c r="O283" s="63">
        <f>'Community starts  Stage 1'!U282</f>
        <v>4200.4935004203926</v>
      </c>
    </row>
    <row r="284" spans="1:22">
      <c r="B284" s="25">
        <v>45230</v>
      </c>
      <c r="C284" s="63"/>
      <c r="D284" s="63"/>
      <c r="E284" s="63"/>
      <c r="F284" s="63"/>
      <c r="G284" s="63"/>
      <c r="H284" s="63"/>
      <c r="I284" s="63"/>
      <c r="J284" s="63">
        <f>'Community starts  Stage 1'!Q283</f>
        <v>312.70337232242218</v>
      </c>
      <c r="K284" s="63">
        <f>'Community starts  Stage 1'!R283</f>
        <v>471.28820705158279</v>
      </c>
      <c r="L284" s="63">
        <f>'Community starts  Stage 1'!S283</f>
        <v>271.40072521036234</v>
      </c>
      <c r="M284" s="63">
        <f>'Community starts  Stage 1'!O283</f>
        <v>2116.4324990433347</v>
      </c>
      <c r="N284" s="63">
        <f>'Community starts  Stage 1'!N283</f>
        <v>898.214614168504</v>
      </c>
      <c r="O284" s="63">
        <f>'Community starts  Stage 1'!U283</f>
        <v>4070.0394177962062</v>
      </c>
    </row>
    <row r="285" spans="1:22">
      <c r="B285" s="25">
        <v>45260</v>
      </c>
      <c r="C285" s="63"/>
      <c r="D285" s="63"/>
      <c r="E285" s="63"/>
      <c r="F285" s="63"/>
      <c r="G285" s="63"/>
      <c r="H285" s="63"/>
      <c r="I285" s="63"/>
      <c r="J285" s="63">
        <f>'Community starts  Stage 1'!Q284</f>
        <v>293.60413637211201</v>
      </c>
      <c r="K285" s="63">
        <f>'Community starts  Stage 1'!R284</f>
        <v>449.09938565866787</v>
      </c>
      <c r="L285" s="63">
        <f>'Community starts  Stage 1'!S284</f>
        <v>249.07052820416826</v>
      </c>
      <c r="M285" s="63">
        <f>'Community starts  Stage 1'!O284</f>
        <v>2121.2902850609353</v>
      </c>
      <c r="N285" s="63">
        <f>'Community starts  Stage 1'!N284</f>
        <v>898.98301162240932</v>
      </c>
      <c r="O285" s="63">
        <f>'Community starts  Stage 1'!U284</f>
        <v>4012.0473469182925</v>
      </c>
    </row>
    <row r="286" spans="1:22">
      <c r="B286" s="25">
        <v>45291</v>
      </c>
      <c r="C286" s="63"/>
      <c r="D286" s="63"/>
      <c r="E286" s="63"/>
      <c r="F286" s="63"/>
      <c r="G286" s="63"/>
      <c r="H286" s="63"/>
      <c r="I286" s="63"/>
      <c r="J286" s="63">
        <f>'Community starts  Stage 1'!Q285</f>
        <v>291.45863100649638</v>
      </c>
      <c r="K286" s="63">
        <f>'Community starts  Stage 1'!R285</f>
        <v>399.54344743366102</v>
      </c>
      <c r="L286" s="63">
        <f>'Community starts  Stage 1'!S285</f>
        <v>252.2468224805954</v>
      </c>
      <c r="M286" s="63">
        <f>'Community starts  Stage 1'!O285</f>
        <v>1661.3797330394054</v>
      </c>
      <c r="N286" s="63">
        <f>'Community starts  Stage 1'!N285</f>
        <v>773.17018711732942</v>
      </c>
      <c r="O286" s="63">
        <f>'Community starts  Stage 1'!U285</f>
        <v>3377.7988210774879</v>
      </c>
    </row>
    <row r="287" spans="1:22">
      <c r="B287" s="25">
        <v>45322</v>
      </c>
      <c r="C287" s="63"/>
      <c r="D287" s="63"/>
      <c r="E287" s="63"/>
      <c r="F287" s="63"/>
      <c r="G287" s="63"/>
      <c r="H287" s="63"/>
      <c r="I287" s="63"/>
      <c r="J287" s="63">
        <f>'Community starts  Stage 1'!Q286</f>
        <v>183.86802962289096</v>
      </c>
      <c r="K287" s="63">
        <f>'Community starts  Stage 1'!R286</f>
        <v>319.50576212496486</v>
      </c>
      <c r="L287" s="63">
        <f>'Community starts  Stage 1'!S286</f>
        <v>191.3039805916759</v>
      </c>
      <c r="M287" s="63">
        <f>'Community starts  Stage 1'!O286</f>
        <v>1508.3377753008667</v>
      </c>
      <c r="N287" s="63">
        <f>'Community starts  Stage 1'!N286</f>
        <v>685.43554785364472</v>
      </c>
      <c r="O287" s="63">
        <f>'Community starts  Stage 1'!U286</f>
        <v>2888.4510954940433</v>
      </c>
    </row>
    <row r="288" spans="1:22">
      <c r="B288" s="25">
        <v>45351</v>
      </c>
      <c r="C288" s="63"/>
      <c r="D288" s="63"/>
      <c r="E288" s="63"/>
      <c r="F288" s="63"/>
      <c r="G288" s="63"/>
      <c r="H288" s="63"/>
      <c r="I288" s="63"/>
      <c r="J288" s="63">
        <f>'Community starts  Stage 1'!Q287</f>
        <v>237.31452979134622</v>
      </c>
      <c r="K288" s="63">
        <f>'Community starts  Stage 1'!R287</f>
        <v>386.63116320440446</v>
      </c>
      <c r="L288" s="63">
        <f>'Community starts  Stage 1'!S287</f>
        <v>210.62702267191855</v>
      </c>
      <c r="M288" s="63">
        <f>'Community starts  Stage 1'!O287</f>
        <v>1992.6898729957784</v>
      </c>
      <c r="N288" s="63">
        <f>'Community starts  Stage 1'!N287</f>
        <v>802.52729892648847</v>
      </c>
      <c r="O288" s="63">
        <f>'Community starts  Stage 1'!U287</f>
        <v>3629.7898875899359</v>
      </c>
      <c r="R288" s="66"/>
      <c r="S288" s="66"/>
      <c r="T288" s="66"/>
      <c r="U288" s="66"/>
      <c r="V288" s="66"/>
    </row>
    <row r="289" spans="2:15">
      <c r="B289" s="25">
        <v>45382</v>
      </c>
      <c r="C289" s="63"/>
      <c r="D289" s="63"/>
      <c r="E289" s="63"/>
      <c r="F289" s="63"/>
      <c r="G289" s="63"/>
      <c r="H289" s="63"/>
      <c r="I289" s="63"/>
      <c r="J289" s="63">
        <f>'Community starts  Stage 1'!Q288</f>
        <v>273.74049876110183</v>
      </c>
      <c r="K289" s="63">
        <f>'Community starts  Stage 1'!R288</f>
        <v>446.07611963533617</v>
      </c>
      <c r="L289" s="63">
        <f>'Community starts  Stage 1'!S288</f>
        <v>262.43493980511352</v>
      </c>
      <c r="M289" s="63">
        <f>'Community starts  Stage 1'!O288</f>
        <v>2192.4203591787996</v>
      </c>
      <c r="N289" s="63">
        <f>'Community starts  Stage 1'!N288</f>
        <v>969.1654469259289</v>
      </c>
      <c r="O289" s="63">
        <f>'Community starts  Stage 1'!U288</f>
        <v>4143.8373643062796</v>
      </c>
    </row>
    <row r="290" spans="2:15">
      <c r="B290" s="25">
        <v>45412</v>
      </c>
      <c r="C290" s="63"/>
      <c r="D290" s="63"/>
      <c r="E290" s="63"/>
      <c r="F290" s="63"/>
      <c r="G290" s="63"/>
      <c r="H290" s="63"/>
      <c r="I290" s="63"/>
      <c r="J290" s="63">
        <f>'Community starts  Stage 1'!Q289</f>
        <v>251.24207931218319</v>
      </c>
      <c r="K290" s="63">
        <f>'Community starts  Stage 1'!R289</f>
        <v>399.15273195921316</v>
      </c>
      <c r="L290" s="63">
        <f>'Community starts  Stage 1'!S289</f>
        <v>252.66205595243559</v>
      </c>
      <c r="M290" s="63">
        <f>'Community starts  Stage 1'!O289</f>
        <v>1872.6648789737292</v>
      </c>
      <c r="N290" s="63">
        <f>'Community starts  Stage 1'!N289</f>
        <v>820.42968318955093</v>
      </c>
      <c r="O290" s="63">
        <f>'Community starts  Stage 1'!U289</f>
        <v>3596.1514293871123</v>
      </c>
    </row>
    <row r="291" spans="2:15">
      <c r="B291" s="25">
        <v>45443</v>
      </c>
      <c r="C291" s="63"/>
      <c r="D291" s="63"/>
      <c r="E291" s="63"/>
      <c r="F291" s="63"/>
      <c r="G291" s="63"/>
      <c r="H291" s="63"/>
      <c r="I291" s="63"/>
      <c r="J291" s="63">
        <f>'Community starts  Stage 1'!Q290</f>
        <v>294.5979249256996</v>
      </c>
      <c r="K291" s="63">
        <f>'Community starts  Stage 1'!R290</f>
        <v>474.55940286313557</v>
      </c>
      <c r="L291" s="63">
        <f>'Community starts  Stage 1'!S290</f>
        <v>266.92904799790114</v>
      </c>
      <c r="M291" s="63">
        <f>'Community starts  Stage 1'!O290</f>
        <v>2288.4627331194588</v>
      </c>
      <c r="N291" s="63">
        <f>'Community starts  Stage 1'!N290</f>
        <v>957.5614629557723</v>
      </c>
      <c r="O291" s="63">
        <f>'Community starts  Stage 1'!U290</f>
        <v>4282.1105718619674</v>
      </c>
    </row>
    <row r="292" spans="2:15">
      <c r="B292" s="25">
        <v>45473</v>
      </c>
      <c r="C292" s="63"/>
      <c r="D292" s="63"/>
      <c r="E292" s="63"/>
      <c r="F292" s="63"/>
      <c r="G292" s="63"/>
      <c r="H292" s="63"/>
      <c r="I292" s="63"/>
      <c r="J292" s="63">
        <f>'Community starts  Stage 1'!Q291</f>
        <v>288.09891743646898</v>
      </c>
      <c r="K292" s="63">
        <f>'Community starts  Stage 1'!R291</f>
        <v>445.11617382814842</v>
      </c>
      <c r="L292" s="63">
        <f>'Community starts  Stage 1'!S291</f>
        <v>270.07923207508873</v>
      </c>
      <c r="M292" s="63">
        <f>'Community starts  Stage 1'!O291</f>
        <v>2112.2225271070347</v>
      </c>
      <c r="N292" s="63">
        <f>'Community starts  Stage 1'!N291</f>
        <v>908.12495584751048</v>
      </c>
      <c r="O292" s="63">
        <f>'Community starts  Stage 1'!U291</f>
        <v>4023.6418062942516</v>
      </c>
    </row>
    <row r="293" spans="2:15">
      <c r="B293" s="25">
        <v>45474</v>
      </c>
      <c r="C293" s="63"/>
      <c r="D293" s="63"/>
      <c r="E293" s="63"/>
      <c r="F293" s="63"/>
      <c r="G293" s="63"/>
      <c r="H293" s="63"/>
      <c r="I293" s="63"/>
      <c r="J293" s="63">
        <f>'Community starts  Stage 1'!Q292</f>
        <v>334.47462390631512</v>
      </c>
      <c r="K293" s="63">
        <f>'Community starts  Stage 1'!R292</f>
        <v>518.23355973772686</v>
      </c>
      <c r="L293" s="63">
        <f>'Community starts  Stage 1'!S292</f>
        <v>295.52526328594143</v>
      </c>
      <c r="M293" s="63">
        <f>'Community starts  Stage 1'!O292</f>
        <v>2246.947760032378</v>
      </c>
      <c r="N293" s="63">
        <f>'Community starts  Stage 1'!N292</f>
        <v>1012.9408827282967</v>
      </c>
      <c r="O293" s="63">
        <f>'Community starts  Stage 1'!U292</f>
        <v>4408.122089690658</v>
      </c>
    </row>
    <row r="294" spans="2:15">
      <c r="B294" s="25">
        <v>45505</v>
      </c>
      <c r="C294" s="63"/>
      <c r="D294" s="63"/>
      <c r="E294" s="63"/>
      <c r="F294" s="63"/>
      <c r="G294" s="63"/>
      <c r="H294" s="63"/>
      <c r="I294" s="63"/>
      <c r="J294" s="63">
        <f>'Community starts  Stage 1'!Q293</f>
        <v>313.55638949393961</v>
      </c>
      <c r="K294" s="63">
        <f>'Community starts  Stage 1'!R293</f>
        <v>478.68664909788703</v>
      </c>
      <c r="L294" s="63">
        <f>'Community starts  Stage 1'!S293</f>
        <v>254.35448974958192</v>
      </c>
      <c r="M294" s="63">
        <f>'Community starts  Stage 1'!O293</f>
        <v>2243.8092473639035</v>
      </c>
      <c r="N294" s="63">
        <f>'Community starts  Stage 1'!N293</f>
        <v>921.10403444392955</v>
      </c>
      <c r="O294" s="63">
        <f>'Community starts  Stage 1'!U293</f>
        <v>4211.5108101492415</v>
      </c>
    </row>
    <row r="295" spans="2:15">
      <c r="B295" s="25">
        <v>45536</v>
      </c>
      <c r="C295" s="63"/>
      <c r="D295" s="63"/>
      <c r="E295" s="63"/>
      <c r="F295" s="63"/>
      <c r="G295" s="63"/>
      <c r="H295" s="63"/>
      <c r="I295" s="63"/>
      <c r="J295" s="63">
        <f>'Community starts  Stage 1'!Q294</f>
        <v>307.9747404124339</v>
      </c>
      <c r="K295" s="63">
        <f>'Community starts  Stage 1'!R294</f>
        <v>483.3465277800446</v>
      </c>
      <c r="L295" s="63">
        <f>'Community starts  Stage 1'!S294</f>
        <v>267.02510238756008</v>
      </c>
      <c r="M295" s="63">
        <f>'Community starts  Stage 1'!O294</f>
        <v>2192.4414774763677</v>
      </c>
      <c r="N295" s="63">
        <f>'Community starts  Stage 1'!N294</f>
        <v>942.77191130344056</v>
      </c>
      <c r="O295" s="63">
        <f>'Community starts  Stage 1'!U294</f>
        <v>4193.5597593598468</v>
      </c>
    </row>
    <row r="296" spans="2:15">
      <c r="B296" s="25">
        <v>45566</v>
      </c>
      <c r="C296" s="63"/>
      <c r="D296" s="63"/>
      <c r="E296" s="63"/>
      <c r="F296" s="63"/>
      <c r="G296" s="63"/>
      <c r="H296" s="63"/>
      <c r="I296" s="63"/>
      <c r="J296" s="63">
        <f>'Community starts  Stage 1'!Q295</f>
        <v>312.70336876071616</v>
      </c>
      <c r="K296" s="63">
        <f>'Community starts  Stage 1'!R295</f>
        <v>471.29613845761082</v>
      </c>
      <c r="L296" s="63">
        <f>'Community starts  Stage 1'!S295</f>
        <v>271.40072521036234</v>
      </c>
      <c r="M296" s="63">
        <f>'Community starts  Stage 1'!O295</f>
        <v>2105.6057974105252</v>
      </c>
      <c r="N296" s="63">
        <f>'Community starts  Stage 1'!N295</f>
        <v>897.69605002123626</v>
      </c>
      <c r="O296" s="63">
        <f>'Community starts  Stage 1'!U295</f>
        <v>4058.7020798604512</v>
      </c>
    </row>
    <row r="297" spans="2:15">
      <c r="B297" s="25">
        <v>45597</v>
      </c>
      <c r="C297" s="63"/>
      <c r="D297" s="63"/>
      <c r="E297" s="63"/>
      <c r="F297" s="63"/>
      <c r="G297" s="63"/>
      <c r="H297" s="63"/>
      <c r="I297" s="63"/>
      <c r="J297" s="63">
        <f>'Community starts  Stage 1'!Q296</f>
        <v>293.60413329520122</v>
      </c>
      <c r="K297" s="63">
        <f>'Community starts  Stage 1'!R296</f>
        <v>449.10722787705396</v>
      </c>
      <c r="L297" s="63">
        <f>'Community starts  Stage 1'!S296</f>
        <v>249.07052820416826</v>
      </c>
      <c r="M297" s="63">
        <f>'Community starts  Stage 1'!O296</f>
        <v>2106.4778979510775</v>
      </c>
      <c r="N297" s="63">
        <f>'Community starts  Stage 1'!N296</f>
        <v>898.47170997577132</v>
      </c>
      <c r="O297" s="63">
        <f>'Community starts  Stage 1'!U296</f>
        <v>3996.7314973032721</v>
      </c>
    </row>
    <row r="298" spans="2:15">
      <c r="B298" s="25">
        <v>45627</v>
      </c>
      <c r="C298" s="63"/>
      <c r="D298" s="63"/>
      <c r="E298" s="63"/>
      <c r="F298" s="63"/>
      <c r="G298" s="63"/>
      <c r="H298" s="63"/>
      <c r="I298" s="63"/>
      <c r="J298" s="63">
        <f>'Community starts  Stage 1'!Q297</f>
        <v>291.45862834839681</v>
      </c>
      <c r="K298" s="63">
        <f>'Community starts  Stage 1'!R297</f>
        <v>399.55120134220999</v>
      </c>
      <c r="L298" s="63">
        <f>'Community starts  Stage 1'!S297</f>
        <v>252.2468224805954</v>
      </c>
      <c r="M298" s="63">
        <f>'Community starts  Stage 1'!O297</f>
        <v>1644.5476075304018</v>
      </c>
      <c r="N298" s="63">
        <f>'Community starts  Stage 1'!N297</f>
        <v>772.66604837034345</v>
      </c>
      <c r="O298" s="63">
        <f>'Community starts  Stage 1'!U297</f>
        <v>3360.4703080719473</v>
      </c>
    </row>
    <row r="299" spans="2:15">
      <c r="B299" s="25">
        <v>45658</v>
      </c>
      <c r="C299" s="63"/>
      <c r="D299" s="63"/>
      <c r="E299" s="63"/>
      <c r="F299" s="63"/>
      <c r="G299" s="63"/>
      <c r="H299" s="63"/>
      <c r="I299" s="63"/>
      <c r="J299" s="63">
        <f>'Community starts  Stage 1'!Q298</f>
        <v>183.86802732659626</v>
      </c>
      <c r="K299" s="63">
        <f>'Community starts  Stage 1'!R298</f>
        <v>319.51342881639818</v>
      </c>
      <c r="L299" s="63">
        <f>'Community starts  Stage 1'!S298</f>
        <v>191.3039805916759</v>
      </c>
      <c r="M299" s="63">
        <f>'Community starts  Stage 1'!O298</f>
        <v>1491.1294818118199</v>
      </c>
      <c r="N299" s="63">
        <f>'Community starts  Stage 1'!N298</f>
        <v>684.9384671620345</v>
      </c>
      <c r="O299" s="63">
        <f>'Community starts  Stage 1'!U298</f>
        <v>2870.753385708525</v>
      </c>
    </row>
    <row r="300" spans="2:15">
      <c r="B300" s="25">
        <v>45689</v>
      </c>
      <c r="C300" s="63"/>
      <c r="D300" s="63"/>
      <c r="E300" s="63"/>
      <c r="F300" s="63"/>
      <c r="G300" s="63"/>
      <c r="H300" s="63"/>
      <c r="I300" s="63"/>
      <c r="J300" s="63">
        <f>'Community starts  Stage 1'!Q299</f>
        <v>237.3145278076081</v>
      </c>
      <c r="K300" s="63">
        <f>'Community starts  Stage 1'!R299</f>
        <v>386.63874364636484</v>
      </c>
      <c r="L300" s="63">
        <f>'Community starts  Stage 1'!S299</f>
        <v>210.62702267191855</v>
      </c>
      <c r="M300" s="63">
        <f>'Community starts  Stage 1'!O299</f>
        <v>1975.798794374422</v>
      </c>
      <c r="N300" s="63">
        <f>'Community starts  Stage 1'!N299</f>
        <v>802.03718111659759</v>
      </c>
      <c r="O300" s="63">
        <f>'Community starts  Stage 1'!U299</f>
        <v>3612.416269616911</v>
      </c>
    </row>
    <row r="301" spans="2:15">
      <c r="B301" s="25">
        <v>45717</v>
      </c>
      <c r="C301" s="63"/>
      <c r="D301" s="63"/>
      <c r="E301" s="63"/>
      <c r="F301" s="63"/>
      <c r="G301" s="63"/>
      <c r="H301" s="63"/>
      <c r="I301" s="63"/>
      <c r="J301" s="63">
        <f>'Community starts  Stage 1'!Q300</f>
        <v>273.74049704737826</v>
      </c>
      <c r="K301" s="63">
        <f>'Community starts  Stage 1'!R300</f>
        <v>446.08361474553379</v>
      </c>
      <c r="L301" s="63">
        <f>'Community starts  Stage 1'!S300</f>
        <v>262.43493980511352</v>
      </c>
      <c r="M301" s="63">
        <f>'Community starts  Stage 1'!O300</f>
        <v>2175.9970361626624</v>
      </c>
      <c r="N301" s="63">
        <f>'Community starts  Stage 1'!N300</f>
        <v>968.6821934900795</v>
      </c>
      <c r="O301" s="63">
        <f>'Community starts  Stage 1'!U300</f>
        <v>4126.9382812507674</v>
      </c>
    </row>
    <row r="302" spans="2:15">
      <c r="B302" s="25">
        <v>45748</v>
      </c>
      <c r="C302" s="63"/>
      <c r="D302" s="63"/>
      <c r="E302" s="63"/>
      <c r="F302" s="63"/>
      <c r="G302" s="63"/>
      <c r="H302" s="63"/>
      <c r="I302" s="63"/>
      <c r="J302" s="63">
        <f>'Community starts  Stage 1'!Q301</f>
        <v>251.2420778317215</v>
      </c>
      <c r="K302" s="63">
        <f>'Community starts  Stage 1'!R301</f>
        <v>399.16014275917576</v>
      </c>
      <c r="L302" s="63">
        <f>'Community starts  Stage 1'!S301</f>
        <v>252.66205595243559</v>
      </c>
      <c r="M302" s="63">
        <f>'Community starts  Stage 1'!O301</f>
        <v>1856.5020700720029</v>
      </c>
      <c r="N302" s="63">
        <f>'Community starts  Stage 1'!N301</f>
        <v>819.95319652743501</v>
      </c>
      <c r="O302" s="63">
        <f>'Community starts  Stage 1'!U301</f>
        <v>3579.519543142771</v>
      </c>
    </row>
    <row r="303" spans="2:15">
      <c r="B303" s="25">
        <v>45778</v>
      </c>
      <c r="C303" s="63"/>
      <c r="D303" s="63"/>
      <c r="E303" s="63"/>
      <c r="F303" s="63"/>
      <c r="G303" s="63"/>
      <c r="H303" s="63"/>
      <c r="I303" s="63"/>
      <c r="J303" s="63">
        <f>'Community starts  Stage 1'!Q302</f>
        <v>294.59792364674894</v>
      </c>
      <c r="K303" s="63">
        <f>'Community starts  Stage 1'!R302</f>
        <v>474.56673027618797</v>
      </c>
      <c r="L303" s="63">
        <f>'Community starts  Stage 1'!S302</f>
        <v>266.92904799790114</v>
      </c>
      <c r="M303" s="63">
        <f>'Community starts  Stage 1'!O302</f>
        <v>2271.5207384414603</v>
      </c>
      <c r="N303" s="63">
        <f>'Community starts  Stage 1'!N302</f>
        <v>957.09165067119989</v>
      </c>
      <c r="O303" s="63">
        <f>'Community starts  Stage 1'!U302</f>
        <v>4264.7060910334976</v>
      </c>
    </row>
    <row r="304" spans="2:15">
      <c r="B304" s="25">
        <v>45809</v>
      </c>
      <c r="C304" s="63"/>
      <c r="D304" s="63"/>
      <c r="E304" s="63"/>
      <c r="F304" s="63"/>
      <c r="G304" s="63"/>
      <c r="H304" s="63"/>
      <c r="I304" s="63"/>
      <c r="J304" s="63">
        <f>'Community starts  Stage 1'!Q303</f>
        <v>288.09891633160123</v>
      </c>
      <c r="K304" s="63">
        <f>'Community starts  Stage 1'!R303</f>
        <v>445.12341877650971</v>
      </c>
      <c r="L304" s="63">
        <f>'Community starts  Stage 1'!S303</f>
        <v>270.07923207508873</v>
      </c>
      <c r="M304" s="63">
        <f>'Community starts  Stage 1'!O303</f>
        <v>2093.1778995730037</v>
      </c>
      <c r="N304" s="63">
        <f>'Community starts  Stage 1'!N303</f>
        <v>907.66172279388388</v>
      </c>
      <c r="O304" s="63">
        <f>'Community starts  Stage 1'!U303</f>
        <v>4004.1411895500878</v>
      </c>
    </row>
  </sheetData>
  <mergeCells count="1">
    <mergeCell ref="J2:O2"/>
  </mergeCells>
  <hyperlinks>
    <hyperlink ref="A1" location="Contents!A1" display="Back to Contents"/>
    <hyperlink ref="R6" r:id="rId1"/>
  </hyperlinks>
  <pageMargins left="0.70866141732283472" right="0.70866141732283472" top="0.74803149606299213" bottom="0.74803149606299213" header="0.31496062992125984" footer="0.31496062992125984"/>
  <pageSetup paperSize="9" scale="83" fitToHeight="8" orientation="landscape" r:id="rId2"/>
  <drawing r:id="rId3"/>
</worksheet>
</file>

<file path=xl/worksheets/sheet48.xml><?xml version="1.0" encoding="utf-8"?>
<worksheet xmlns="http://schemas.openxmlformats.org/spreadsheetml/2006/main" xmlns:r="http://schemas.openxmlformats.org/officeDocument/2006/relationships">
  <sheetPr codeName="Sheet49">
    <pageSetUpPr fitToPage="1"/>
  </sheetPr>
  <dimension ref="A1:O220"/>
  <sheetViews>
    <sheetView showGridLines="0" topLeftCell="A73" workbookViewId="0">
      <selection activeCell="C106" sqref="C95:C106"/>
    </sheetView>
  </sheetViews>
  <sheetFormatPr defaultRowHeight="12.75"/>
  <cols>
    <col min="3" max="3" width="10.140625" customWidth="1"/>
    <col min="4" max="4" width="11.28515625" customWidth="1"/>
    <col min="5" max="5" width="11.140625" customWidth="1"/>
    <col min="6" max="6" width="11.28515625" customWidth="1"/>
    <col min="7" max="7" width="11.7109375" customWidth="1"/>
    <col min="9" max="9" width="3" customWidth="1"/>
    <col min="10" max="10" width="9.85546875" customWidth="1"/>
    <col min="11" max="11" width="11.140625" customWidth="1"/>
    <col min="12" max="12" width="11.42578125" customWidth="1"/>
    <col min="13" max="13" width="11.7109375" customWidth="1"/>
    <col min="14" max="14" width="11.28515625" customWidth="1"/>
  </cols>
  <sheetData>
    <row r="1" spans="1:15">
      <c r="A1" s="41" t="s">
        <v>112</v>
      </c>
    </row>
    <row r="2" spans="1:15">
      <c r="A2" s="41"/>
      <c r="J2" s="159" t="s">
        <v>0</v>
      </c>
      <c r="K2" s="159"/>
      <c r="L2" s="159"/>
      <c r="M2" s="159"/>
      <c r="N2" s="159"/>
      <c r="O2" s="159"/>
    </row>
    <row r="3" spans="1:15" ht="38.25">
      <c r="A3" s="65" t="s">
        <v>74</v>
      </c>
      <c r="B3" s="88" t="str">
        <f>'Community musters Stage 1'!B2</f>
        <v>Month</v>
      </c>
      <c r="C3" s="88" t="str">
        <f>'Community musters Stage 1'!G2</f>
        <v>Home Detention</v>
      </c>
      <c r="D3" s="88" t="str">
        <f>'Community musters Stage 1'!H2</f>
        <v>Community Detention</v>
      </c>
      <c r="E3" s="88" t="str">
        <f>'Community musters Stage 1'!I2</f>
        <v>Intensive Supervision</v>
      </c>
      <c r="F3" s="88" t="str">
        <f>'Community musters Stage 1'!E2</f>
        <v>Community Work</v>
      </c>
      <c r="G3" s="88" t="str">
        <f>'Community musters Stage 1'!D2</f>
        <v>Supervision</v>
      </c>
      <c r="H3" s="88" t="s">
        <v>75</v>
      </c>
      <c r="I3" s="88" t="str">
        <f>'Community musters Stage 1'!Q2</f>
        <v xml:space="preserve"> </v>
      </c>
      <c r="J3" s="88" t="str">
        <f>'Community musters Stage 1'!V2</f>
        <v>Home Detention</v>
      </c>
      <c r="K3" s="88" t="str">
        <f>'Community musters Stage 1'!W2</f>
        <v>Community Detention</v>
      </c>
      <c r="L3" s="88" t="str">
        <f>'Community musters Stage 1'!X2</f>
        <v xml:space="preserve">Intensive Supervision </v>
      </c>
      <c r="M3" s="88" t="str">
        <f>'Community musters Stage 1'!T2</f>
        <v>Community Work</v>
      </c>
      <c r="N3" s="88" t="str">
        <f>'Community musters Stage 1'!S2</f>
        <v>Supervision</v>
      </c>
      <c r="O3" s="88" t="s">
        <v>75</v>
      </c>
    </row>
    <row r="4" spans="1:15">
      <c r="B4" s="45">
        <f>'Community musters Stage 1'!B3</f>
        <v>39263</v>
      </c>
      <c r="C4" s="63"/>
      <c r="D4" s="63"/>
      <c r="E4" s="63"/>
      <c r="F4" s="63"/>
      <c r="G4" s="63"/>
      <c r="H4" s="63"/>
      <c r="I4" s="63"/>
      <c r="J4" s="63"/>
      <c r="K4" s="63"/>
      <c r="L4" s="63"/>
      <c r="M4" s="63"/>
      <c r="N4" s="63"/>
      <c r="O4" s="63"/>
    </row>
    <row r="5" spans="1:15">
      <c r="B5" s="45">
        <f>'Community musters Stage 1'!B4</f>
        <v>39294</v>
      </c>
      <c r="C5" s="63"/>
      <c r="D5" s="63"/>
      <c r="E5" s="63"/>
      <c r="F5" s="63">
        <f>'Community musters Stage 1'!E4</f>
        <v>19786</v>
      </c>
      <c r="G5" s="63">
        <f>'Community musters Stage 1'!D4</f>
        <v>5146</v>
      </c>
      <c r="H5" s="63">
        <f t="shared" ref="H5:H36" si="0">SUM(C5:G5)</f>
        <v>24932</v>
      </c>
      <c r="I5" s="63"/>
      <c r="J5" s="63"/>
      <c r="K5" s="63"/>
      <c r="L5" s="63"/>
      <c r="M5" s="63"/>
      <c r="N5" s="63"/>
      <c r="O5" s="63"/>
    </row>
    <row r="6" spans="1:15">
      <c r="B6" s="45">
        <f>'Community musters Stage 1'!B5</f>
        <v>39325</v>
      </c>
      <c r="C6" s="63"/>
      <c r="D6" s="63"/>
      <c r="E6" s="63"/>
      <c r="F6" s="63">
        <f>'Community musters Stage 1'!E5</f>
        <v>20029</v>
      </c>
      <c r="G6" s="63">
        <f>'Community musters Stage 1'!D5</f>
        <v>5277</v>
      </c>
      <c r="H6" s="63">
        <f t="shared" si="0"/>
        <v>25306</v>
      </c>
      <c r="I6" s="63"/>
      <c r="J6" s="63"/>
      <c r="K6" s="63"/>
      <c r="L6" s="63"/>
      <c r="M6" s="63"/>
      <c r="N6" s="63"/>
      <c r="O6" s="63"/>
    </row>
    <row r="7" spans="1:15">
      <c r="B7" s="45">
        <f>'Community musters Stage 1'!B6</f>
        <v>39355</v>
      </c>
      <c r="C7" s="63"/>
      <c r="D7" s="63"/>
      <c r="E7" s="63"/>
      <c r="F7" s="63">
        <f>'Community musters Stage 1'!E6</f>
        <v>19829</v>
      </c>
      <c r="G7" s="63">
        <f>'Community musters Stage 1'!D6</f>
        <v>5265</v>
      </c>
      <c r="H7" s="63">
        <f t="shared" si="0"/>
        <v>25094</v>
      </c>
      <c r="I7" s="63"/>
      <c r="J7" s="63"/>
      <c r="K7" s="63"/>
      <c r="L7" s="63"/>
      <c r="M7" s="63"/>
      <c r="N7" s="63"/>
      <c r="O7" s="63"/>
    </row>
    <row r="8" spans="1:15">
      <c r="B8" s="45">
        <f>'Community musters Stage 1'!B7</f>
        <v>39386</v>
      </c>
      <c r="C8" s="63"/>
      <c r="D8" s="63"/>
      <c r="E8" s="63"/>
      <c r="F8" s="63">
        <f>'Community musters Stage 1'!E7</f>
        <v>20097</v>
      </c>
      <c r="G8" s="63">
        <f>'Community musters Stage 1'!D7</f>
        <v>5416</v>
      </c>
      <c r="H8" s="63">
        <f t="shared" si="0"/>
        <v>25513</v>
      </c>
      <c r="I8" s="63"/>
      <c r="J8" s="63"/>
      <c r="K8" s="63"/>
      <c r="L8" s="63"/>
      <c r="M8" s="63"/>
      <c r="N8" s="63"/>
      <c r="O8" s="63"/>
    </row>
    <row r="9" spans="1:15">
      <c r="B9" s="45">
        <f>'Community musters Stage 1'!B8</f>
        <v>39416</v>
      </c>
      <c r="C9" s="63">
        <f>'Community musters Stage 1'!G8</f>
        <v>229</v>
      </c>
      <c r="D9" s="63">
        <f>'Community musters Stage 1'!H8</f>
        <v>151</v>
      </c>
      <c r="E9" s="63">
        <f>'Community musters Stage 1'!I8</f>
        <v>221</v>
      </c>
      <c r="F9" s="63">
        <f>'Community musters Stage 1'!E8</f>
        <v>20119</v>
      </c>
      <c r="G9" s="63">
        <f>'Community musters Stage 1'!D8</f>
        <v>5558</v>
      </c>
      <c r="H9" s="63">
        <f t="shared" si="0"/>
        <v>26278</v>
      </c>
      <c r="I9" s="63"/>
      <c r="J9" s="63"/>
      <c r="K9" s="63"/>
      <c r="L9" s="63"/>
      <c r="M9" s="63"/>
      <c r="N9" s="63"/>
      <c r="O9" s="63"/>
    </row>
    <row r="10" spans="1:15">
      <c r="B10" s="45">
        <f>'Community musters Stage 1'!B9</f>
        <v>39447</v>
      </c>
      <c r="C10" s="63">
        <f>'Community musters Stage 1'!G9</f>
        <v>404</v>
      </c>
      <c r="D10" s="63">
        <f>'Community musters Stage 1'!H9</f>
        <v>293</v>
      </c>
      <c r="E10" s="63">
        <f>'Community musters Stage 1'!I9</f>
        <v>343</v>
      </c>
      <c r="F10" s="63">
        <f>'Community musters Stage 1'!E9</f>
        <v>21375</v>
      </c>
      <c r="G10" s="63">
        <f>'Community musters Stage 1'!D9</f>
        <v>5605</v>
      </c>
      <c r="H10" s="63">
        <f t="shared" si="0"/>
        <v>28020</v>
      </c>
      <c r="I10" s="63"/>
      <c r="J10" s="63"/>
      <c r="K10" s="63"/>
      <c r="L10" s="63"/>
      <c r="M10" s="63"/>
      <c r="N10" s="63"/>
      <c r="O10" s="63"/>
    </row>
    <row r="11" spans="1:15">
      <c r="B11" s="45">
        <f>'Community musters Stage 1'!B10</f>
        <v>39478</v>
      </c>
      <c r="C11" s="63">
        <f>'Community musters Stage 1'!G10</f>
        <v>549</v>
      </c>
      <c r="D11" s="63">
        <f>'Community musters Stage 1'!H10</f>
        <v>398</v>
      </c>
      <c r="E11" s="63">
        <f>'Community musters Stage 1'!I10</f>
        <v>436</v>
      </c>
      <c r="F11" s="63">
        <f>'Community musters Stage 1'!E10</f>
        <v>21998</v>
      </c>
      <c r="G11" s="63">
        <f>'Community musters Stage 1'!D10</f>
        <v>5612</v>
      </c>
      <c r="H11" s="63">
        <f t="shared" si="0"/>
        <v>28993</v>
      </c>
      <c r="I11" s="63"/>
      <c r="J11" s="63"/>
      <c r="K11" s="63"/>
      <c r="L11" s="63"/>
      <c r="M11" s="63"/>
      <c r="N11" s="63"/>
      <c r="O11" s="63"/>
    </row>
    <row r="12" spans="1:15">
      <c r="B12" s="45">
        <f>'Community musters Stage 1'!B11</f>
        <v>39507</v>
      </c>
      <c r="C12" s="63">
        <f>'Community musters Stage 1'!G11</f>
        <v>731</v>
      </c>
      <c r="D12" s="63">
        <f>'Community musters Stage 1'!H11</f>
        <v>468</v>
      </c>
      <c r="E12" s="63">
        <f>'Community musters Stage 1'!I11</f>
        <v>535</v>
      </c>
      <c r="F12" s="63">
        <f>'Community musters Stage 1'!E11</f>
        <v>22456</v>
      </c>
      <c r="G12" s="63">
        <f>'Community musters Stage 1'!D11</f>
        <v>5770</v>
      </c>
      <c r="H12" s="63">
        <f t="shared" si="0"/>
        <v>29960</v>
      </c>
      <c r="I12" s="63"/>
      <c r="J12" s="63"/>
      <c r="K12" s="63"/>
      <c r="L12" s="63"/>
      <c r="M12" s="63"/>
      <c r="N12" s="63"/>
      <c r="O12" s="63"/>
    </row>
    <row r="13" spans="1:15">
      <c r="B13" s="45">
        <f>'Community musters Stage 1'!B12</f>
        <v>39538</v>
      </c>
      <c r="C13" s="63">
        <f>'Community musters Stage 1'!G12</f>
        <v>900</v>
      </c>
      <c r="D13" s="63">
        <f>'Community musters Stage 1'!H12</f>
        <v>522</v>
      </c>
      <c r="E13" s="63">
        <f>'Community musters Stage 1'!I12</f>
        <v>642</v>
      </c>
      <c r="F13" s="63">
        <f>'Community musters Stage 1'!E12</f>
        <v>22762</v>
      </c>
      <c r="G13" s="63">
        <f>'Community musters Stage 1'!D12</f>
        <v>5925</v>
      </c>
      <c r="H13" s="63">
        <f t="shared" si="0"/>
        <v>30751</v>
      </c>
      <c r="I13" s="63"/>
      <c r="J13" s="63"/>
      <c r="K13" s="63"/>
      <c r="L13" s="63"/>
      <c r="M13" s="63"/>
      <c r="N13" s="63"/>
      <c r="O13" s="63"/>
    </row>
    <row r="14" spans="1:15">
      <c r="B14" s="45">
        <f>'Community musters Stage 1'!B13</f>
        <v>39568</v>
      </c>
      <c r="C14" s="63">
        <f>'Community musters Stage 1'!G13</f>
        <v>1079</v>
      </c>
      <c r="D14" s="63">
        <f>'Community musters Stage 1'!H13</f>
        <v>628</v>
      </c>
      <c r="E14" s="63">
        <f>'Community musters Stage 1'!I13</f>
        <v>782</v>
      </c>
      <c r="F14" s="63">
        <f>'Community musters Stage 1'!E13</f>
        <v>23213</v>
      </c>
      <c r="G14" s="63">
        <f>'Community musters Stage 1'!D13</f>
        <v>6064</v>
      </c>
      <c r="H14" s="63">
        <f t="shared" si="0"/>
        <v>31766</v>
      </c>
      <c r="I14" s="63"/>
      <c r="J14" s="63"/>
      <c r="K14" s="63"/>
      <c r="L14" s="63"/>
      <c r="M14" s="63"/>
      <c r="N14" s="63"/>
      <c r="O14" s="63"/>
    </row>
    <row r="15" spans="1:15">
      <c r="B15" s="45">
        <f>'Community musters Stage 1'!B14</f>
        <v>39599</v>
      </c>
      <c r="C15" s="63">
        <f>'Community musters Stage 1'!G14</f>
        <v>1194</v>
      </c>
      <c r="D15" s="63">
        <f>'Community musters Stage 1'!H14</f>
        <v>700</v>
      </c>
      <c r="E15" s="63">
        <f>'Community musters Stage 1'!I14</f>
        <v>932</v>
      </c>
      <c r="F15" s="63">
        <f>'Community musters Stage 1'!E14</f>
        <v>23485</v>
      </c>
      <c r="G15" s="63">
        <f>'Community musters Stage 1'!D14</f>
        <v>6121</v>
      </c>
      <c r="H15" s="63">
        <f t="shared" si="0"/>
        <v>32432</v>
      </c>
      <c r="I15" s="63"/>
      <c r="J15" s="63"/>
      <c r="K15" s="63"/>
      <c r="L15" s="63"/>
      <c r="M15" s="63"/>
      <c r="N15" s="63"/>
      <c r="O15" s="63"/>
    </row>
    <row r="16" spans="1:15">
      <c r="B16" s="45">
        <f>'Community musters Stage 1'!B15</f>
        <v>39629</v>
      </c>
      <c r="C16" s="63">
        <f>'Community musters Stage 1'!G15</f>
        <v>1314</v>
      </c>
      <c r="D16" s="63">
        <f>'Community musters Stage 1'!H15</f>
        <v>783</v>
      </c>
      <c r="E16" s="63">
        <f>'Community musters Stage 1'!I15</f>
        <v>1119</v>
      </c>
      <c r="F16" s="63">
        <f>'Community musters Stage 1'!E15</f>
        <v>23816</v>
      </c>
      <c r="G16" s="63">
        <f>'Community musters Stage 1'!D15</f>
        <v>6235</v>
      </c>
      <c r="H16" s="63">
        <f t="shared" si="0"/>
        <v>33267</v>
      </c>
      <c r="I16" s="63"/>
      <c r="J16" s="63"/>
      <c r="K16" s="63"/>
      <c r="L16" s="63"/>
      <c r="M16" s="63"/>
      <c r="N16" s="63"/>
      <c r="O16" s="63"/>
    </row>
    <row r="17" spans="2:15">
      <c r="B17" s="45">
        <f>'Community musters Stage 1'!B16</f>
        <v>39660</v>
      </c>
      <c r="C17" s="63">
        <f>'Community musters Stage 1'!G16</f>
        <v>1423</v>
      </c>
      <c r="D17" s="63">
        <f>'Community musters Stage 1'!H16</f>
        <v>912</v>
      </c>
      <c r="E17" s="63">
        <f>'Community musters Stage 1'!I16</f>
        <v>1282</v>
      </c>
      <c r="F17" s="63">
        <f>'Community musters Stage 1'!E16</f>
        <v>24112</v>
      </c>
      <c r="G17" s="63">
        <f>'Community musters Stage 1'!D16</f>
        <v>6370</v>
      </c>
      <c r="H17" s="63">
        <f t="shared" si="0"/>
        <v>34099</v>
      </c>
      <c r="I17" s="63"/>
      <c r="J17" s="63"/>
      <c r="K17" s="63"/>
      <c r="L17" s="63"/>
      <c r="M17" s="63"/>
      <c r="N17" s="63"/>
      <c r="O17" s="63"/>
    </row>
    <row r="18" spans="2:15">
      <c r="B18" s="45">
        <f>'Community musters Stage 1'!B17</f>
        <v>39691</v>
      </c>
      <c r="C18" s="63">
        <f>'Community musters Stage 1'!G17</f>
        <v>1472</v>
      </c>
      <c r="D18" s="63">
        <f>'Community musters Stage 1'!H17</f>
        <v>984</v>
      </c>
      <c r="E18" s="63">
        <f>'Community musters Stage 1'!I17</f>
        <v>1420</v>
      </c>
      <c r="F18" s="63">
        <f>'Community musters Stage 1'!E17</f>
        <v>24127</v>
      </c>
      <c r="G18" s="63">
        <f>'Community musters Stage 1'!D17</f>
        <v>6267</v>
      </c>
      <c r="H18" s="63">
        <f t="shared" si="0"/>
        <v>34270</v>
      </c>
      <c r="I18" s="63"/>
      <c r="J18" s="63"/>
      <c r="K18" s="63"/>
      <c r="L18" s="63"/>
      <c r="M18" s="63"/>
      <c r="N18" s="63"/>
      <c r="O18" s="63"/>
    </row>
    <row r="19" spans="2:15">
      <c r="B19" s="45">
        <f>'Community musters Stage 1'!B18</f>
        <v>39721</v>
      </c>
      <c r="C19" s="63">
        <f>'Community musters Stage 1'!G18</f>
        <v>1555</v>
      </c>
      <c r="D19" s="63">
        <f>'Community musters Stage 1'!H18</f>
        <v>1054</v>
      </c>
      <c r="E19" s="63">
        <f>'Community musters Stage 1'!I18</f>
        <v>1551</v>
      </c>
      <c r="F19" s="63">
        <f>'Community musters Stage 1'!E18</f>
        <v>24293</v>
      </c>
      <c r="G19" s="63">
        <f>'Community musters Stage 1'!D18</f>
        <v>6346</v>
      </c>
      <c r="H19" s="63">
        <f t="shared" si="0"/>
        <v>34799</v>
      </c>
      <c r="I19" s="63"/>
      <c r="J19" s="63"/>
      <c r="K19" s="63"/>
      <c r="L19" s="63"/>
      <c r="M19" s="63"/>
      <c r="N19" s="63"/>
      <c r="O19" s="63"/>
    </row>
    <row r="20" spans="2:15">
      <c r="B20" s="45">
        <f>'Community musters Stage 1'!B19</f>
        <v>39752</v>
      </c>
      <c r="C20" s="63">
        <f>'Community musters Stage 1'!G19</f>
        <v>1542</v>
      </c>
      <c r="D20" s="63">
        <f>'Community musters Stage 1'!H19</f>
        <v>1074</v>
      </c>
      <c r="E20" s="63">
        <f>'Community musters Stage 1'!I19</f>
        <v>1650</v>
      </c>
      <c r="F20" s="63">
        <f>'Community musters Stage 1'!E19</f>
        <v>24083</v>
      </c>
      <c r="G20" s="63">
        <f>'Community musters Stage 1'!D19</f>
        <v>6342</v>
      </c>
      <c r="H20" s="63">
        <f t="shared" si="0"/>
        <v>34691</v>
      </c>
      <c r="I20" s="63"/>
      <c r="J20" s="63"/>
      <c r="K20" s="63"/>
      <c r="L20" s="63"/>
      <c r="M20" s="63"/>
      <c r="N20" s="63"/>
      <c r="O20" s="63"/>
    </row>
    <row r="21" spans="2:15">
      <c r="B21" s="45">
        <f>'Community musters Stage 1'!B20</f>
        <v>39782</v>
      </c>
      <c r="C21" s="63">
        <f>'Community musters Stage 1'!G20</f>
        <v>1531</v>
      </c>
      <c r="D21" s="63">
        <f>'Community musters Stage 1'!H20</f>
        <v>1044</v>
      </c>
      <c r="E21" s="63">
        <f>'Community musters Stage 1'!I20</f>
        <v>1751</v>
      </c>
      <c r="F21" s="63">
        <f>'Community musters Stage 1'!E20</f>
        <v>24117</v>
      </c>
      <c r="G21" s="63">
        <f>'Community musters Stage 1'!D20</f>
        <v>6375</v>
      </c>
      <c r="H21" s="63">
        <f t="shared" si="0"/>
        <v>34818</v>
      </c>
      <c r="I21" s="63"/>
      <c r="J21" s="63"/>
      <c r="K21" s="63"/>
      <c r="L21" s="63"/>
      <c r="M21" s="63"/>
      <c r="N21" s="63"/>
      <c r="O21" s="63"/>
    </row>
    <row r="22" spans="2:15">
      <c r="B22" s="45">
        <f>'Community musters Stage 1'!B21</f>
        <v>39813</v>
      </c>
      <c r="C22" s="63">
        <f>'Community musters Stage 1'!G21</f>
        <v>1505</v>
      </c>
      <c r="D22" s="63">
        <f>'Community musters Stage 1'!H21</f>
        <v>1017</v>
      </c>
      <c r="E22" s="63">
        <f>'Community musters Stage 1'!I21</f>
        <v>1869</v>
      </c>
      <c r="F22" s="63">
        <f>'Community musters Stage 1'!E21</f>
        <v>24275</v>
      </c>
      <c r="G22" s="63">
        <f>'Community musters Stage 1'!D21</f>
        <v>6360</v>
      </c>
      <c r="H22" s="63">
        <f t="shared" si="0"/>
        <v>35026</v>
      </c>
      <c r="I22" s="63"/>
      <c r="J22" s="63"/>
      <c r="K22" s="63"/>
      <c r="L22" s="63"/>
      <c r="M22" s="63"/>
      <c r="N22" s="63"/>
      <c r="O22" s="63"/>
    </row>
    <row r="23" spans="2:15">
      <c r="B23" s="45">
        <f>'Community musters Stage 1'!B22</f>
        <v>39844</v>
      </c>
      <c r="C23" s="63">
        <f>'Community musters Stage 1'!G22</f>
        <v>1407</v>
      </c>
      <c r="D23" s="63">
        <f>'Community musters Stage 1'!H22</f>
        <v>938</v>
      </c>
      <c r="E23" s="63">
        <f>'Community musters Stage 1'!I22</f>
        <v>1896</v>
      </c>
      <c r="F23" s="63">
        <f>'Community musters Stage 1'!E22</f>
        <v>24466</v>
      </c>
      <c r="G23" s="63">
        <f>'Community musters Stage 1'!D22</f>
        <v>6310</v>
      </c>
      <c r="H23" s="63">
        <f t="shared" si="0"/>
        <v>35017</v>
      </c>
      <c r="I23" s="63"/>
      <c r="J23" s="63"/>
      <c r="K23" s="63"/>
      <c r="L23" s="63"/>
      <c r="M23" s="63"/>
      <c r="N23" s="63"/>
      <c r="O23" s="63"/>
    </row>
    <row r="24" spans="2:15">
      <c r="B24" s="45">
        <f>'Community musters Stage 1'!B23</f>
        <v>39872</v>
      </c>
      <c r="C24" s="63">
        <f>'Community musters Stage 1'!G23</f>
        <v>1430</v>
      </c>
      <c r="D24" s="63">
        <f>'Community musters Stage 1'!H23</f>
        <v>899</v>
      </c>
      <c r="E24" s="63">
        <f>'Community musters Stage 1'!I23</f>
        <v>1960</v>
      </c>
      <c r="F24" s="63">
        <f>'Community musters Stage 1'!E23</f>
        <v>24964</v>
      </c>
      <c r="G24" s="63">
        <f>'Community musters Stage 1'!D23</f>
        <v>6401</v>
      </c>
      <c r="H24" s="63">
        <f t="shared" si="0"/>
        <v>35654</v>
      </c>
      <c r="I24" s="63"/>
      <c r="J24" s="63"/>
      <c r="K24" s="63"/>
      <c r="L24" s="63"/>
      <c r="M24" s="63"/>
      <c r="N24" s="63"/>
      <c r="O24" s="63"/>
    </row>
    <row r="25" spans="2:15">
      <c r="B25" s="45">
        <f>'Community musters Stage 1'!B24</f>
        <v>39903</v>
      </c>
      <c r="C25" s="63">
        <f>'Community musters Stage 1'!G24</f>
        <v>1393</v>
      </c>
      <c r="D25" s="63">
        <f>'Community musters Stage 1'!H24</f>
        <v>885</v>
      </c>
      <c r="E25" s="63">
        <f>'Community musters Stage 1'!I24</f>
        <v>2020</v>
      </c>
      <c r="F25" s="63">
        <f>'Community musters Stage 1'!E24</f>
        <v>25123</v>
      </c>
      <c r="G25" s="63">
        <f>'Community musters Stage 1'!D24</f>
        <v>6379</v>
      </c>
      <c r="H25" s="63">
        <f t="shared" si="0"/>
        <v>35800</v>
      </c>
      <c r="I25" s="63"/>
      <c r="J25" s="63"/>
      <c r="K25" s="63"/>
      <c r="L25" s="63"/>
      <c r="M25" s="63"/>
      <c r="N25" s="63"/>
      <c r="O25" s="63"/>
    </row>
    <row r="26" spans="2:15">
      <c r="B26" s="45">
        <f>'Community musters Stage 1'!B25</f>
        <v>39933</v>
      </c>
      <c r="C26" s="63">
        <f>'Community musters Stage 1'!G25</f>
        <v>1325</v>
      </c>
      <c r="D26" s="63">
        <f>'Community musters Stage 1'!H25</f>
        <v>951</v>
      </c>
      <c r="E26" s="63">
        <f>'Community musters Stage 1'!I25</f>
        <v>2094</v>
      </c>
      <c r="F26" s="63">
        <f>'Community musters Stage 1'!E25</f>
        <v>25622</v>
      </c>
      <c r="G26" s="63">
        <f>'Community musters Stage 1'!D25</f>
        <v>6362</v>
      </c>
      <c r="H26" s="63">
        <f t="shared" si="0"/>
        <v>36354</v>
      </c>
      <c r="I26" s="63"/>
      <c r="J26" s="63"/>
      <c r="K26" s="63"/>
      <c r="L26" s="63"/>
      <c r="M26" s="63"/>
      <c r="N26" s="63"/>
      <c r="O26" s="63"/>
    </row>
    <row r="27" spans="2:15">
      <c r="B27" s="45">
        <f>'Community musters Stage 1'!B26</f>
        <v>39964</v>
      </c>
      <c r="C27" s="63">
        <f>'Community musters Stage 1'!G26</f>
        <v>1378</v>
      </c>
      <c r="D27" s="63">
        <f>'Community musters Stage 1'!H26</f>
        <v>1027</v>
      </c>
      <c r="E27" s="63">
        <f>'Community musters Stage 1'!I26</f>
        <v>2143</v>
      </c>
      <c r="F27" s="63">
        <f>'Community musters Stage 1'!E26</f>
        <v>25708</v>
      </c>
      <c r="G27" s="63">
        <f>'Community musters Stage 1'!D26</f>
        <v>6486</v>
      </c>
      <c r="H27" s="63">
        <f t="shared" si="0"/>
        <v>36742</v>
      </c>
      <c r="I27" s="63"/>
      <c r="J27" s="63"/>
      <c r="K27" s="63"/>
      <c r="L27" s="63"/>
      <c r="M27" s="63"/>
      <c r="N27" s="63"/>
      <c r="O27" s="63"/>
    </row>
    <row r="28" spans="2:15">
      <c r="B28" s="45">
        <f>'Community musters Stage 1'!B27</f>
        <v>39994</v>
      </c>
      <c r="C28" s="63">
        <f>'Community musters Stage 1'!G27</f>
        <v>1424</v>
      </c>
      <c r="D28" s="63">
        <f>'Community musters Stage 1'!H27</f>
        <v>1135</v>
      </c>
      <c r="E28" s="63">
        <f>'Community musters Stage 1'!I27</f>
        <v>2222</v>
      </c>
      <c r="F28" s="63">
        <f>'Community musters Stage 1'!E27</f>
        <v>25908</v>
      </c>
      <c r="G28" s="63">
        <f>'Community musters Stage 1'!D27</f>
        <v>6637</v>
      </c>
      <c r="H28" s="63">
        <f t="shared" si="0"/>
        <v>37326</v>
      </c>
      <c r="I28" s="63"/>
      <c r="J28" s="63"/>
      <c r="K28" s="63"/>
      <c r="L28" s="63"/>
      <c r="M28" s="63"/>
      <c r="N28" s="63"/>
      <c r="O28" s="63"/>
    </row>
    <row r="29" spans="2:15">
      <c r="B29" s="45">
        <f>'Community musters Stage 1'!B28</f>
        <v>40025</v>
      </c>
      <c r="C29" s="63">
        <f>'Community musters Stage 1'!G28</f>
        <v>1448</v>
      </c>
      <c r="D29" s="63">
        <f>'Community musters Stage 1'!H28</f>
        <v>1239</v>
      </c>
      <c r="E29" s="63">
        <f>'Community musters Stage 1'!I28</f>
        <v>2314</v>
      </c>
      <c r="F29" s="63">
        <f>'Community musters Stage 1'!E28</f>
        <v>26074</v>
      </c>
      <c r="G29" s="63">
        <f>'Community musters Stage 1'!D28</f>
        <v>6848</v>
      </c>
      <c r="H29" s="63">
        <f t="shared" si="0"/>
        <v>37923</v>
      </c>
      <c r="I29" s="63"/>
      <c r="J29" s="63"/>
      <c r="K29" s="63"/>
      <c r="L29" s="63"/>
      <c r="M29" s="63"/>
      <c r="N29" s="63"/>
      <c r="O29" s="63"/>
    </row>
    <row r="30" spans="2:15">
      <c r="B30" s="45">
        <f>'Community musters Stage 1'!B29</f>
        <v>40056</v>
      </c>
      <c r="C30" s="63">
        <f>'Community musters Stage 1'!G29</f>
        <v>1479</v>
      </c>
      <c r="D30" s="63">
        <f>'Community musters Stage 1'!H29</f>
        <v>1315</v>
      </c>
      <c r="E30" s="63">
        <f>'Community musters Stage 1'!I29</f>
        <v>2340</v>
      </c>
      <c r="F30" s="63">
        <f>'Community musters Stage 1'!E29</f>
        <v>26117</v>
      </c>
      <c r="G30" s="63">
        <f>'Community musters Stage 1'!D29</f>
        <v>6884</v>
      </c>
      <c r="H30" s="63">
        <f t="shared" si="0"/>
        <v>38135</v>
      </c>
      <c r="I30" s="63"/>
      <c r="J30" s="63"/>
      <c r="K30" s="63"/>
      <c r="L30" s="63"/>
      <c r="M30" s="63"/>
      <c r="N30" s="63"/>
      <c r="O30" s="63"/>
    </row>
    <row r="31" spans="2:15">
      <c r="B31" s="45">
        <f>'Community musters Stage 1'!B30</f>
        <v>40086</v>
      </c>
      <c r="C31" s="63">
        <f>'Community musters Stage 1'!G30</f>
        <v>1505</v>
      </c>
      <c r="D31" s="63">
        <f>'Community musters Stage 1'!H30</f>
        <v>1375</v>
      </c>
      <c r="E31" s="63">
        <f>'Community musters Stage 1'!I30</f>
        <v>2390</v>
      </c>
      <c r="F31" s="63">
        <f>'Community musters Stage 1'!E30</f>
        <v>25909</v>
      </c>
      <c r="G31" s="63">
        <f>'Community musters Stage 1'!D30</f>
        <v>7018</v>
      </c>
      <c r="H31" s="63">
        <f t="shared" si="0"/>
        <v>38197</v>
      </c>
      <c r="I31" s="63"/>
      <c r="J31" s="63"/>
      <c r="K31" s="63"/>
      <c r="L31" s="63"/>
      <c r="M31" s="63"/>
      <c r="N31" s="63"/>
      <c r="O31" s="63"/>
    </row>
    <row r="32" spans="2:15">
      <c r="B32" s="45">
        <f>'Community musters Stage 1'!B31</f>
        <v>40117</v>
      </c>
      <c r="C32" s="63">
        <f>'Community musters Stage 1'!G31</f>
        <v>1497</v>
      </c>
      <c r="D32" s="63">
        <f>'Community musters Stage 1'!H31</f>
        <v>1379</v>
      </c>
      <c r="E32" s="63">
        <f>'Community musters Stage 1'!I31</f>
        <v>2442</v>
      </c>
      <c r="F32" s="63">
        <f>'Community musters Stage 1'!E31</f>
        <v>25723</v>
      </c>
      <c r="G32" s="63">
        <f>'Community musters Stage 1'!D31</f>
        <v>7169</v>
      </c>
      <c r="H32" s="63">
        <f t="shared" si="0"/>
        <v>38210</v>
      </c>
      <c r="I32" s="63"/>
      <c r="J32" s="63"/>
      <c r="K32" s="63"/>
      <c r="L32" s="63"/>
      <c r="M32" s="63"/>
      <c r="N32" s="63"/>
      <c r="O32" s="63"/>
    </row>
    <row r="33" spans="2:15">
      <c r="B33" s="45">
        <f>'Community musters Stage 1'!B32</f>
        <v>40147</v>
      </c>
      <c r="C33" s="63">
        <f>'Community musters Stage 1'!G32</f>
        <v>1540</v>
      </c>
      <c r="D33" s="63">
        <f>'Community musters Stage 1'!H32</f>
        <v>1420</v>
      </c>
      <c r="E33" s="63">
        <f>'Community musters Stage 1'!I32</f>
        <v>2498</v>
      </c>
      <c r="F33" s="63">
        <f>'Community musters Stage 1'!E32</f>
        <v>25612</v>
      </c>
      <c r="G33" s="63">
        <f>'Community musters Stage 1'!D32</f>
        <v>7303</v>
      </c>
      <c r="H33" s="63">
        <f t="shared" si="0"/>
        <v>38373</v>
      </c>
      <c r="I33" s="63"/>
      <c r="J33" s="63"/>
      <c r="K33" s="63"/>
      <c r="L33" s="63"/>
      <c r="M33" s="63"/>
      <c r="N33" s="63"/>
      <c r="O33" s="63"/>
    </row>
    <row r="34" spans="2:15">
      <c r="B34" s="45">
        <f>'Community musters Stage 1'!B33</f>
        <v>40178</v>
      </c>
      <c r="C34" s="63">
        <f>'Community musters Stage 1'!G33</f>
        <v>1556</v>
      </c>
      <c r="D34" s="63">
        <f>'Community musters Stage 1'!H33</f>
        <v>1407</v>
      </c>
      <c r="E34" s="63">
        <f>'Community musters Stage 1'!I33</f>
        <v>2517</v>
      </c>
      <c r="F34" s="63">
        <f>'Community musters Stage 1'!E33</f>
        <v>25567</v>
      </c>
      <c r="G34" s="63">
        <f>'Community musters Stage 1'!D33</f>
        <v>7254</v>
      </c>
      <c r="H34" s="63">
        <f t="shared" si="0"/>
        <v>38301</v>
      </c>
      <c r="I34" s="63"/>
      <c r="J34" s="63"/>
      <c r="K34" s="63"/>
      <c r="L34" s="63"/>
      <c r="M34" s="63"/>
      <c r="N34" s="63"/>
      <c r="O34" s="63"/>
    </row>
    <row r="35" spans="2:15">
      <c r="B35" s="45">
        <f>'Community musters Stage 1'!B34</f>
        <v>40209</v>
      </c>
      <c r="C35" s="63">
        <f>'Community musters Stage 1'!G34</f>
        <v>1493</v>
      </c>
      <c r="D35" s="63">
        <f>'Community musters Stage 1'!H34</f>
        <v>1341</v>
      </c>
      <c r="E35" s="63">
        <f>'Community musters Stage 1'!I34</f>
        <v>2519</v>
      </c>
      <c r="F35" s="63">
        <f>'Community musters Stage 1'!E34</f>
        <v>25796</v>
      </c>
      <c r="G35" s="63">
        <f>'Community musters Stage 1'!D34</f>
        <v>7118</v>
      </c>
      <c r="H35" s="63">
        <f t="shared" si="0"/>
        <v>38267</v>
      </c>
      <c r="I35" s="63"/>
      <c r="J35" s="63"/>
      <c r="K35" s="63"/>
      <c r="L35" s="63"/>
      <c r="M35" s="63"/>
      <c r="N35" s="63"/>
      <c r="O35" s="63"/>
    </row>
    <row r="36" spans="2:15">
      <c r="B36" s="45">
        <f>'Community musters Stage 1'!B35</f>
        <v>40237</v>
      </c>
      <c r="C36" s="63">
        <f>'Community musters Stage 1'!G35</f>
        <v>1473</v>
      </c>
      <c r="D36" s="63">
        <f>'Community musters Stage 1'!H35</f>
        <v>1307</v>
      </c>
      <c r="E36" s="63">
        <f>'Community musters Stage 1'!I35</f>
        <v>2495</v>
      </c>
      <c r="F36" s="63">
        <f>'Community musters Stage 1'!E35</f>
        <v>25839</v>
      </c>
      <c r="G36" s="63">
        <f>'Community musters Stage 1'!D35</f>
        <v>7100</v>
      </c>
      <c r="H36" s="63">
        <f t="shared" si="0"/>
        <v>38214</v>
      </c>
      <c r="I36" s="63"/>
      <c r="J36" s="63"/>
      <c r="K36" s="63"/>
      <c r="L36" s="63"/>
      <c r="M36" s="63"/>
      <c r="N36" s="63"/>
      <c r="O36" s="63"/>
    </row>
    <row r="37" spans="2:15">
      <c r="B37" s="45">
        <f>'Community musters Stage 1'!B36</f>
        <v>40268</v>
      </c>
      <c r="C37" s="63">
        <f>'Community musters Stage 1'!G36</f>
        <v>1512</v>
      </c>
      <c r="D37" s="63">
        <f>'Community musters Stage 1'!H36</f>
        <v>1396</v>
      </c>
      <c r="E37" s="63">
        <f>'Community musters Stage 1'!I36</f>
        <v>2515</v>
      </c>
      <c r="F37" s="63">
        <f>'Community musters Stage 1'!E36</f>
        <v>25947</v>
      </c>
      <c r="G37" s="63">
        <f>'Community musters Stage 1'!D36</f>
        <v>7216</v>
      </c>
      <c r="H37" s="63">
        <f t="shared" ref="H37:H68" si="1">SUM(C37:G37)</f>
        <v>38586</v>
      </c>
      <c r="I37" s="63"/>
      <c r="J37" s="63"/>
      <c r="K37" s="63"/>
      <c r="L37" s="63"/>
      <c r="M37" s="63"/>
      <c r="N37" s="63"/>
      <c r="O37" s="63"/>
    </row>
    <row r="38" spans="2:15">
      <c r="B38" s="45">
        <f>'Community musters Stage 1'!B37</f>
        <v>40298</v>
      </c>
      <c r="C38" s="63">
        <f>'Community musters Stage 1'!G37</f>
        <v>1518</v>
      </c>
      <c r="D38" s="63">
        <f>'Community musters Stage 1'!H37</f>
        <v>1424</v>
      </c>
      <c r="E38" s="63">
        <f>'Community musters Stage 1'!I37</f>
        <v>2507</v>
      </c>
      <c r="F38" s="63">
        <f>'Community musters Stage 1'!E37</f>
        <v>25741</v>
      </c>
      <c r="G38" s="63">
        <f>'Community musters Stage 1'!D37</f>
        <v>7261</v>
      </c>
      <c r="H38" s="63">
        <f t="shared" si="1"/>
        <v>38451</v>
      </c>
      <c r="I38" s="63"/>
      <c r="J38" s="63"/>
      <c r="K38" s="63"/>
      <c r="L38" s="63"/>
      <c r="M38" s="63"/>
      <c r="N38" s="63"/>
      <c r="O38" s="63"/>
    </row>
    <row r="39" spans="2:15">
      <c r="B39" s="45">
        <f>'Community musters Stage 1'!B38</f>
        <v>40329</v>
      </c>
      <c r="C39" s="63">
        <f>'Community musters Stage 1'!G38</f>
        <v>1595</v>
      </c>
      <c r="D39" s="63">
        <f>'Community musters Stage 1'!H38</f>
        <v>1580</v>
      </c>
      <c r="E39" s="63">
        <f>'Community musters Stage 1'!I38</f>
        <v>2544</v>
      </c>
      <c r="F39" s="63">
        <f>'Community musters Stage 1'!E38</f>
        <v>25363</v>
      </c>
      <c r="G39" s="63">
        <f>'Community musters Stage 1'!D38</f>
        <v>7306</v>
      </c>
      <c r="H39" s="63">
        <f t="shared" si="1"/>
        <v>38388</v>
      </c>
      <c r="I39" s="63"/>
      <c r="J39" s="63"/>
      <c r="K39" s="63"/>
      <c r="L39" s="63"/>
      <c r="M39" s="63"/>
      <c r="N39" s="63"/>
      <c r="O39" s="63"/>
    </row>
    <row r="40" spans="2:15">
      <c r="B40" s="45">
        <f>'Community musters Stage 1'!B39</f>
        <v>40359</v>
      </c>
      <c r="C40" s="63">
        <f>'Community musters Stage 1'!G39</f>
        <v>1665</v>
      </c>
      <c r="D40" s="63">
        <f>'Community musters Stage 1'!H39</f>
        <v>1689</v>
      </c>
      <c r="E40" s="63">
        <f>'Community musters Stage 1'!I39</f>
        <v>2565</v>
      </c>
      <c r="F40" s="63">
        <f>'Community musters Stage 1'!E39</f>
        <v>25478</v>
      </c>
      <c r="G40" s="63">
        <f>'Community musters Stage 1'!D39</f>
        <v>7441</v>
      </c>
      <c r="H40" s="63">
        <f t="shared" si="1"/>
        <v>38838</v>
      </c>
      <c r="I40" s="63"/>
      <c r="J40" s="63"/>
      <c r="K40" s="63"/>
      <c r="L40" s="63"/>
      <c r="M40" s="63"/>
      <c r="N40" s="63"/>
      <c r="O40" s="63"/>
    </row>
    <row r="41" spans="2:15">
      <c r="B41" s="45">
        <f>'Community musters Stage 1'!B40</f>
        <v>40390</v>
      </c>
      <c r="C41" s="63">
        <f>'Community musters Stage 1'!G40</f>
        <v>1781</v>
      </c>
      <c r="D41" s="63">
        <f>'Community musters Stage 1'!H40</f>
        <v>1835</v>
      </c>
      <c r="E41" s="63">
        <f>'Community musters Stage 1'!I40</f>
        <v>2620</v>
      </c>
      <c r="F41" s="63">
        <f>'Community musters Stage 1'!E40</f>
        <v>25127</v>
      </c>
      <c r="G41" s="63">
        <f>'Community musters Stage 1'!D40</f>
        <v>7571</v>
      </c>
      <c r="H41" s="63">
        <f t="shared" si="1"/>
        <v>38934</v>
      </c>
      <c r="I41" s="63"/>
      <c r="J41" s="63"/>
      <c r="K41" s="63"/>
      <c r="L41" s="63"/>
      <c r="M41" s="63"/>
      <c r="N41" s="63"/>
      <c r="O41" s="63"/>
    </row>
    <row r="42" spans="2:15">
      <c r="B42" s="45">
        <f>'Community musters Stage 1'!B41</f>
        <v>40421</v>
      </c>
      <c r="C42" s="63">
        <f>'Community musters Stage 1'!G41</f>
        <v>1860</v>
      </c>
      <c r="D42" s="63">
        <f>'Community musters Stage 1'!H41</f>
        <v>1865</v>
      </c>
      <c r="E42" s="63">
        <f>'Community musters Stage 1'!I41</f>
        <v>2643</v>
      </c>
      <c r="F42" s="63">
        <f>'Community musters Stage 1'!E41</f>
        <v>25236</v>
      </c>
      <c r="G42" s="63">
        <f>'Community musters Stage 1'!D41</f>
        <v>7592</v>
      </c>
      <c r="H42" s="63">
        <f t="shared" si="1"/>
        <v>39196</v>
      </c>
      <c r="I42" s="63"/>
      <c r="J42" s="63"/>
      <c r="K42" s="63"/>
      <c r="L42" s="63"/>
      <c r="M42" s="63"/>
      <c r="N42" s="63"/>
      <c r="O42" s="63"/>
    </row>
    <row r="43" spans="2:15">
      <c r="B43" s="45">
        <f>'Community musters Stage 1'!B42</f>
        <v>40451</v>
      </c>
      <c r="C43" s="63">
        <f>'Community musters Stage 1'!G42</f>
        <v>1863</v>
      </c>
      <c r="D43" s="63">
        <f>'Community musters Stage 1'!H42</f>
        <v>1820</v>
      </c>
      <c r="E43" s="63">
        <f>'Community musters Stage 1'!I42</f>
        <v>2641</v>
      </c>
      <c r="F43" s="63">
        <f>'Community musters Stage 1'!E42</f>
        <v>25013</v>
      </c>
      <c r="G43" s="63">
        <f>'Community musters Stage 1'!D42</f>
        <v>7751</v>
      </c>
      <c r="H43" s="63">
        <f t="shared" si="1"/>
        <v>39088</v>
      </c>
      <c r="I43" s="63"/>
      <c r="J43" s="63"/>
      <c r="K43" s="63"/>
      <c r="L43" s="63"/>
      <c r="M43" s="63"/>
      <c r="N43" s="63"/>
      <c r="O43" s="63"/>
    </row>
    <row r="44" spans="2:15">
      <c r="B44" s="45">
        <f>'Community musters Stage 1'!B43</f>
        <v>40482</v>
      </c>
      <c r="C44" s="63">
        <f>'Community musters Stage 1'!G43</f>
        <v>1869</v>
      </c>
      <c r="D44" s="63">
        <f>'Community musters Stage 1'!H43</f>
        <v>1733</v>
      </c>
      <c r="E44" s="63">
        <f>'Community musters Stage 1'!I43</f>
        <v>2612</v>
      </c>
      <c r="F44" s="63">
        <f>'Community musters Stage 1'!E43</f>
        <v>24465</v>
      </c>
      <c r="G44" s="63">
        <f>'Community musters Stage 1'!D43</f>
        <v>7738</v>
      </c>
      <c r="H44" s="63">
        <f t="shared" si="1"/>
        <v>38417</v>
      </c>
      <c r="I44" s="63"/>
      <c r="J44" s="63"/>
      <c r="K44" s="63"/>
      <c r="L44" s="63"/>
      <c r="M44" s="63"/>
      <c r="N44" s="63"/>
      <c r="O44" s="63"/>
    </row>
    <row r="45" spans="2:15">
      <c r="B45" s="45">
        <f>'Community musters Stage 1'!B44</f>
        <v>40512</v>
      </c>
      <c r="C45" s="63">
        <f>'Community musters Stage 1'!G44</f>
        <v>1842</v>
      </c>
      <c r="D45" s="63">
        <f>'Community musters Stage 1'!H44</f>
        <v>1756</v>
      </c>
      <c r="E45" s="63">
        <f>'Community musters Stage 1'!I44</f>
        <v>2646</v>
      </c>
      <c r="F45" s="63">
        <f>'Community musters Stage 1'!E44</f>
        <v>24052</v>
      </c>
      <c r="G45" s="63">
        <f>'Community musters Stage 1'!D44</f>
        <v>7715</v>
      </c>
      <c r="H45" s="63">
        <f t="shared" si="1"/>
        <v>38011</v>
      </c>
      <c r="I45" s="63"/>
      <c r="J45" s="63"/>
      <c r="K45" s="63"/>
      <c r="L45" s="63"/>
      <c r="M45" s="63"/>
      <c r="N45" s="63"/>
      <c r="O45" s="63"/>
    </row>
    <row r="46" spans="2:15">
      <c r="B46" s="45">
        <f>'Community musters Stage 1'!B45</f>
        <v>40543</v>
      </c>
      <c r="C46" s="63">
        <f>'Community musters Stage 1'!G45</f>
        <v>1792</v>
      </c>
      <c r="D46" s="63">
        <f>'Community musters Stage 1'!H45</f>
        <v>1705</v>
      </c>
      <c r="E46" s="63">
        <f>'Community musters Stage 1'!I45</f>
        <v>2672</v>
      </c>
      <c r="F46" s="63">
        <f>'Community musters Stage 1'!E45</f>
        <v>23589</v>
      </c>
      <c r="G46" s="63">
        <f>'Community musters Stage 1'!D45</f>
        <v>7606</v>
      </c>
      <c r="H46" s="63">
        <f t="shared" si="1"/>
        <v>37364</v>
      </c>
      <c r="I46" s="63"/>
      <c r="J46" s="63"/>
      <c r="K46" s="63"/>
      <c r="L46" s="63"/>
      <c r="M46" s="63"/>
      <c r="N46" s="63"/>
      <c r="O46" s="63"/>
    </row>
    <row r="47" spans="2:15">
      <c r="B47" s="45">
        <f>'Community musters Stage 1'!B46</f>
        <v>40574</v>
      </c>
      <c r="C47" s="63">
        <f>'Community musters Stage 1'!G46</f>
        <v>1641</v>
      </c>
      <c r="D47" s="63">
        <f>'Community musters Stage 1'!H46</f>
        <v>1544</v>
      </c>
      <c r="E47" s="63">
        <f>'Community musters Stage 1'!I46</f>
        <v>2639</v>
      </c>
      <c r="F47" s="63">
        <f>'Community musters Stage 1'!E46</f>
        <v>23746</v>
      </c>
      <c r="G47" s="63">
        <f>'Community musters Stage 1'!D46</f>
        <v>7440</v>
      </c>
      <c r="H47" s="63">
        <f t="shared" si="1"/>
        <v>37010</v>
      </c>
      <c r="I47" s="63"/>
      <c r="J47" s="63"/>
      <c r="K47" s="63"/>
      <c r="L47" s="63"/>
      <c r="M47" s="63"/>
      <c r="N47" s="63"/>
      <c r="O47" s="63"/>
    </row>
    <row r="48" spans="2:15">
      <c r="B48" s="45">
        <f>'Community musters Stage 1'!B47</f>
        <v>40602</v>
      </c>
      <c r="C48" s="63">
        <f>'Community musters Stage 1'!G47</f>
        <v>1624</v>
      </c>
      <c r="D48" s="63">
        <f>'Community musters Stage 1'!H47</f>
        <v>1528</v>
      </c>
      <c r="E48" s="63">
        <f>'Community musters Stage 1'!I47</f>
        <v>2636</v>
      </c>
      <c r="F48" s="63">
        <f>'Community musters Stage 1'!E47</f>
        <v>23715</v>
      </c>
      <c r="G48" s="63">
        <f>'Community musters Stage 1'!D47</f>
        <v>7402</v>
      </c>
      <c r="H48" s="63">
        <f t="shared" si="1"/>
        <v>36905</v>
      </c>
      <c r="I48" s="63"/>
      <c r="J48" s="63"/>
      <c r="K48" s="63"/>
      <c r="L48" s="63"/>
      <c r="M48" s="63"/>
      <c r="N48" s="63"/>
      <c r="O48" s="63"/>
    </row>
    <row r="49" spans="2:15">
      <c r="B49" s="45">
        <f>'Community musters Stage 1'!B48</f>
        <v>40633</v>
      </c>
      <c r="C49" s="63">
        <f>'Community musters Stage 1'!G48</f>
        <v>1572</v>
      </c>
      <c r="D49" s="63">
        <f>'Community musters Stage 1'!H48</f>
        <v>1535</v>
      </c>
      <c r="E49" s="63">
        <f>'Community musters Stage 1'!I48</f>
        <v>2619</v>
      </c>
      <c r="F49" s="63">
        <f>'Community musters Stage 1'!E48</f>
        <v>23575</v>
      </c>
      <c r="G49" s="63">
        <f>'Community musters Stage 1'!D48</f>
        <v>7546</v>
      </c>
      <c r="H49" s="63">
        <f t="shared" si="1"/>
        <v>36847</v>
      </c>
      <c r="I49" s="63"/>
      <c r="J49" s="63"/>
      <c r="K49" s="63"/>
      <c r="L49" s="63"/>
      <c r="M49" s="63"/>
      <c r="N49" s="63"/>
      <c r="O49" s="63"/>
    </row>
    <row r="50" spans="2:15">
      <c r="B50" s="45">
        <f>'Community musters Stage 1'!B49</f>
        <v>40663</v>
      </c>
      <c r="C50" s="63">
        <f>'Community musters Stage 1'!G49</f>
        <v>1476</v>
      </c>
      <c r="D50" s="63">
        <f>'Community musters Stage 1'!H49</f>
        <v>1552</v>
      </c>
      <c r="E50" s="63">
        <f>'Community musters Stage 1'!I49</f>
        <v>2584</v>
      </c>
      <c r="F50" s="63">
        <f>'Community musters Stage 1'!E49</f>
        <v>23204</v>
      </c>
      <c r="G50" s="63">
        <f>'Community musters Stage 1'!D49</f>
        <v>7470</v>
      </c>
      <c r="H50" s="63">
        <f t="shared" si="1"/>
        <v>36286</v>
      </c>
      <c r="I50" s="63"/>
      <c r="J50" s="63"/>
      <c r="K50" s="63"/>
      <c r="L50" s="63"/>
      <c r="M50" s="63"/>
      <c r="N50" s="63"/>
      <c r="O50" s="63"/>
    </row>
    <row r="51" spans="2:15">
      <c r="B51" s="45">
        <f>'Community musters Stage 1'!B50</f>
        <v>40694</v>
      </c>
      <c r="C51" s="63">
        <f>'Community musters Stage 1'!G50</f>
        <v>1458</v>
      </c>
      <c r="D51" s="63">
        <f>'Community musters Stage 1'!H50</f>
        <v>1653</v>
      </c>
      <c r="E51" s="63">
        <f>'Community musters Stage 1'!I50</f>
        <v>2560</v>
      </c>
      <c r="F51" s="63">
        <f>'Community musters Stage 1'!E50</f>
        <v>23076</v>
      </c>
      <c r="G51" s="63">
        <f>'Community musters Stage 1'!D50</f>
        <v>7572</v>
      </c>
      <c r="H51" s="63">
        <f t="shared" si="1"/>
        <v>36319</v>
      </c>
      <c r="I51" s="63"/>
      <c r="J51" s="63"/>
      <c r="K51" s="63"/>
      <c r="L51" s="63"/>
      <c r="M51" s="63"/>
      <c r="N51" s="63"/>
      <c r="O51" s="63"/>
    </row>
    <row r="52" spans="2:15">
      <c r="B52" s="45">
        <f>'Community musters Stage 1'!B51</f>
        <v>40724</v>
      </c>
      <c r="C52" s="63">
        <f>'Community musters Stage 1'!G51</f>
        <v>1427</v>
      </c>
      <c r="D52" s="63">
        <f>'Community musters Stage 1'!H51</f>
        <v>1678</v>
      </c>
      <c r="E52" s="63">
        <f>'Community musters Stage 1'!I51</f>
        <v>2560</v>
      </c>
      <c r="F52" s="63">
        <f>'Community musters Stage 1'!E51</f>
        <v>22746</v>
      </c>
      <c r="G52" s="63">
        <f>'Community musters Stage 1'!D51</f>
        <v>7688</v>
      </c>
      <c r="H52" s="63">
        <f t="shared" si="1"/>
        <v>36099</v>
      </c>
      <c r="I52" s="63"/>
      <c r="J52" s="63"/>
      <c r="K52" s="63"/>
      <c r="L52" s="63"/>
      <c r="M52" s="63"/>
      <c r="N52" s="63"/>
      <c r="O52" s="63"/>
    </row>
    <row r="53" spans="2:15">
      <c r="B53" s="45">
        <f>'Community musters Stage 1'!B52</f>
        <v>40755</v>
      </c>
      <c r="C53" s="63">
        <f>'Community musters Stage 1'!G52</f>
        <v>1436</v>
      </c>
      <c r="D53" s="63">
        <f>'Community musters Stage 1'!H52</f>
        <v>1722</v>
      </c>
      <c r="E53" s="63">
        <f>'Community musters Stage 1'!I52</f>
        <v>2521</v>
      </c>
      <c r="F53" s="63">
        <f>'Community musters Stage 1'!E52</f>
        <v>22341</v>
      </c>
      <c r="G53" s="63">
        <f>'Community musters Stage 1'!D52</f>
        <v>7829</v>
      </c>
      <c r="H53" s="63">
        <f t="shared" si="1"/>
        <v>35849</v>
      </c>
      <c r="I53" s="63"/>
      <c r="J53" s="63"/>
      <c r="K53" s="63"/>
      <c r="L53" s="63"/>
      <c r="M53" s="63"/>
      <c r="N53" s="63"/>
      <c r="O53" s="63"/>
    </row>
    <row r="54" spans="2:15">
      <c r="B54" s="45">
        <f>'Community musters Stage 1'!B53</f>
        <v>40786</v>
      </c>
      <c r="C54" s="63">
        <f>'Community musters Stage 1'!G53</f>
        <v>1473</v>
      </c>
      <c r="D54" s="63">
        <f>'Community musters Stage 1'!H53</f>
        <v>1720</v>
      </c>
      <c r="E54" s="63">
        <f>'Community musters Stage 1'!I53</f>
        <v>2528</v>
      </c>
      <c r="F54" s="63">
        <f>'Community musters Stage 1'!E53</f>
        <v>22036</v>
      </c>
      <c r="G54" s="63">
        <f>'Community musters Stage 1'!D53</f>
        <v>7836</v>
      </c>
      <c r="H54" s="63">
        <f t="shared" si="1"/>
        <v>35593</v>
      </c>
      <c r="I54" s="63"/>
      <c r="J54" s="63"/>
      <c r="K54" s="63"/>
      <c r="L54" s="63"/>
      <c r="M54" s="63"/>
      <c r="N54" s="63"/>
      <c r="O54" s="63"/>
    </row>
    <row r="55" spans="2:15">
      <c r="B55" s="45">
        <f>'Community musters Stage 1'!B54</f>
        <v>40816</v>
      </c>
      <c r="C55" s="63">
        <f>'Community musters Stage 1'!G54</f>
        <v>1470</v>
      </c>
      <c r="D55" s="63">
        <f>'Community musters Stage 1'!H54</f>
        <v>1782</v>
      </c>
      <c r="E55" s="63">
        <f>'Community musters Stage 1'!I54</f>
        <v>2537</v>
      </c>
      <c r="F55" s="63">
        <f>'Community musters Stage 1'!E54</f>
        <v>21679</v>
      </c>
      <c r="G55" s="63">
        <f>'Community musters Stage 1'!D54</f>
        <v>7969</v>
      </c>
      <c r="H55" s="63">
        <f t="shared" si="1"/>
        <v>35437</v>
      </c>
      <c r="I55" s="63"/>
      <c r="J55" s="63"/>
      <c r="K55" s="63"/>
      <c r="L55" s="63"/>
      <c r="M55" s="63"/>
      <c r="N55" s="63"/>
      <c r="O55" s="63"/>
    </row>
    <row r="56" spans="2:15">
      <c r="B56" s="45">
        <f>'Community musters Stage 1'!B55</f>
        <v>40847</v>
      </c>
      <c r="C56" s="63">
        <f>'Community musters Stage 1'!G55</f>
        <v>1468</v>
      </c>
      <c r="D56" s="63">
        <f>'Community musters Stage 1'!H55</f>
        <v>1795</v>
      </c>
      <c r="E56" s="63">
        <f>'Community musters Stage 1'!I55</f>
        <v>2579</v>
      </c>
      <c r="F56" s="63">
        <f>'Community musters Stage 1'!E55</f>
        <v>21302</v>
      </c>
      <c r="G56" s="63">
        <f>'Community musters Stage 1'!D55</f>
        <v>8112</v>
      </c>
      <c r="H56" s="63">
        <f t="shared" si="1"/>
        <v>35256</v>
      </c>
      <c r="I56" s="63"/>
      <c r="J56" s="63"/>
      <c r="K56" s="63"/>
      <c r="L56" s="63"/>
      <c r="M56" s="63"/>
      <c r="N56" s="63"/>
      <c r="O56" s="63"/>
    </row>
    <row r="57" spans="2:15">
      <c r="B57" s="45">
        <f>'Community musters Stage 1'!B56</f>
        <v>40877</v>
      </c>
      <c r="C57" s="63">
        <f>'Community musters Stage 1'!G56</f>
        <v>1495</v>
      </c>
      <c r="D57" s="63">
        <f>'Community musters Stage 1'!H56</f>
        <v>1906</v>
      </c>
      <c r="E57" s="63">
        <f>'Community musters Stage 1'!I56</f>
        <v>2579</v>
      </c>
      <c r="F57" s="63">
        <f>'Community musters Stage 1'!E56</f>
        <v>20964</v>
      </c>
      <c r="G57" s="63">
        <f>'Community musters Stage 1'!D56</f>
        <v>8082</v>
      </c>
      <c r="H57" s="63">
        <f t="shared" si="1"/>
        <v>35026</v>
      </c>
      <c r="I57" s="63"/>
      <c r="J57" s="63"/>
      <c r="K57" s="63"/>
      <c r="L57" s="63"/>
      <c r="M57" s="63"/>
      <c r="N57" s="63"/>
      <c r="O57" s="63"/>
    </row>
    <row r="58" spans="2:15">
      <c r="B58" s="45">
        <f>'Community musters Stage 1'!B57</f>
        <v>40908</v>
      </c>
      <c r="C58" s="63">
        <f>'Community musters Stage 1'!G57</f>
        <v>1487</v>
      </c>
      <c r="D58" s="63">
        <f>'Community musters Stage 1'!H57</f>
        <v>1823</v>
      </c>
      <c r="E58" s="63">
        <f>'Community musters Stage 1'!I57</f>
        <v>2548</v>
      </c>
      <c r="F58" s="63">
        <f>'Community musters Stage 1'!E57</f>
        <v>20531</v>
      </c>
      <c r="G58" s="63">
        <f>'Community musters Stage 1'!D57</f>
        <v>7907</v>
      </c>
      <c r="H58" s="63">
        <f t="shared" si="1"/>
        <v>34296</v>
      </c>
      <c r="I58" s="63"/>
      <c r="J58" s="63"/>
      <c r="K58" s="63"/>
      <c r="L58" s="63"/>
      <c r="M58" s="63"/>
      <c r="N58" s="63"/>
      <c r="O58" s="63"/>
    </row>
    <row r="59" spans="2:15">
      <c r="B59" s="45">
        <f>'Community musters Stage 1'!B58</f>
        <v>40939</v>
      </c>
      <c r="C59" s="63">
        <f>'Community musters Stage 1'!G58</f>
        <v>1415</v>
      </c>
      <c r="D59" s="63">
        <f>'Community musters Stage 1'!H58</f>
        <v>1651</v>
      </c>
      <c r="E59" s="63">
        <f>'Community musters Stage 1'!I58</f>
        <v>2539</v>
      </c>
      <c r="F59" s="63">
        <f>'Community musters Stage 1'!E58</f>
        <v>20717</v>
      </c>
      <c r="G59" s="63">
        <f>'Community musters Stage 1'!D58</f>
        <v>7796</v>
      </c>
      <c r="H59" s="63">
        <f t="shared" si="1"/>
        <v>34118</v>
      </c>
      <c r="I59" s="63"/>
      <c r="J59" s="63"/>
      <c r="K59" s="63"/>
      <c r="L59" s="63"/>
      <c r="M59" s="63"/>
      <c r="N59" s="63"/>
      <c r="O59" s="63"/>
    </row>
    <row r="60" spans="2:15">
      <c r="B60" s="45">
        <f>'Community musters Stage 1'!B59</f>
        <v>40968</v>
      </c>
      <c r="C60" s="63">
        <f>'Community musters Stage 1'!G59</f>
        <v>1435</v>
      </c>
      <c r="D60" s="63">
        <f>'Community musters Stage 1'!H59</f>
        <v>1647</v>
      </c>
      <c r="E60" s="63">
        <f>'Community musters Stage 1'!I59</f>
        <v>2527</v>
      </c>
      <c r="F60" s="63">
        <f>'Community musters Stage 1'!E59</f>
        <v>20703</v>
      </c>
      <c r="G60" s="63">
        <f>'Community musters Stage 1'!D59</f>
        <v>7700</v>
      </c>
      <c r="H60" s="63">
        <f t="shared" si="1"/>
        <v>34012</v>
      </c>
      <c r="I60" s="63"/>
      <c r="J60" s="63"/>
      <c r="K60" s="63"/>
      <c r="L60" s="63"/>
      <c r="M60" s="63"/>
      <c r="N60" s="63"/>
      <c r="O60" s="63"/>
    </row>
    <row r="61" spans="2:15">
      <c r="B61" s="45">
        <f>'Community musters Stage 1'!B60</f>
        <v>40999</v>
      </c>
      <c r="C61" s="63">
        <f>'Community musters Stage 1'!G60</f>
        <v>1480</v>
      </c>
      <c r="D61" s="63">
        <f>'Community musters Stage 1'!H60</f>
        <v>1686</v>
      </c>
      <c r="E61" s="63">
        <f>'Community musters Stage 1'!I60</f>
        <v>2525</v>
      </c>
      <c r="F61" s="63">
        <f>'Community musters Stage 1'!E60</f>
        <v>20551</v>
      </c>
      <c r="G61" s="63">
        <f>'Community musters Stage 1'!D60</f>
        <v>7804</v>
      </c>
      <c r="H61" s="63">
        <f t="shared" si="1"/>
        <v>34046</v>
      </c>
      <c r="I61" s="63"/>
      <c r="J61" s="63"/>
      <c r="K61" s="63"/>
      <c r="L61" s="63"/>
      <c r="M61" s="63"/>
      <c r="N61" s="63"/>
      <c r="O61" s="63"/>
    </row>
    <row r="62" spans="2:15">
      <c r="B62" s="45">
        <f>'Community musters Stage 1'!B61</f>
        <v>41029</v>
      </c>
      <c r="C62" s="63">
        <f>'Community musters Stage 1'!G61</f>
        <v>1435</v>
      </c>
      <c r="D62" s="63">
        <f>'Community musters Stage 1'!H61</f>
        <v>1654</v>
      </c>
      <c r="E62" s="63">
        <f>'Community musters Stage 1'!I61</f>
        <v>2498</v>
      </c>
      <c r="F62" s="63">
        <f>'Community musters Stage 1'!E61</f>
        <v>20195</v>
      </c>
      <c r="G62" s="63">
        <f>'Community musters Stage 1'!D61</f>
        <v>7648</v>
      </c>
      <c r="H62" s="63">
        <f t="shared" si="1"/>
        <v>33430</v>
      </c>
      <c r="I62" s="63"/>
      <c r="J62" s="63"/>
      <c r="K62" s="63"/>
      <c r="L62" s="63"/>
      <c r="M62" s="63"/>
      <c r="N62" s="63"/>
      <c r="O62" s="63"/>
    </row>
    <row r="63" spans="2:15">
      <c r="B63" s="45">
        <f>'Community musters Stage 1'!B62</f>
        <v>41060</v>
      </c>
      <c r="C63" s="63">
        <f>'Community musters Stage 1'!G62</f>
        <v>1514</v>
      </c>
      <c r="D63" s="63">
        <f>'Community musters Stage 1'!H62</f>
        <v>1906</v>
      </c>
      <c r="E63" s="63">
        <f>'Community musters Stage 1'!I62</f>
        <v>2506</v>
      </c>
      <c r="F63" s="63">
        <f>'Community musters Stage 1'!E62</f>
        <v>20080</v>
      </c>
      <c r="G63" s="63">
        <f>'Community musters Stage 1'!D62</f>
        <v>7868</v>
      </c>
      <c r="H63" s="63">
        <f t="shared" si="1"/>
        <v>33874</v>
      </c>
      <c r="I63" s="63"/>
      <c r="J63" s="63"/>
      <c r="K63" s="63"/>
      <c r="L63" s="63"/>
      <c r="M63" s="63"/>
      <c r="N63" s="63"/>
      <c r="O63" s="63"/>
    </row>
    <row r="64" spans="2:15">
      <c r="B64" s="45">
        <f>'Community musters Stage 1'!B63</f>
        <v>41090</v>
      </c>
      <c r="C64" s="63">
        <f>'Community musters Stage 1'!G63</f>
        <v>1521</v>
      </c>
      <c r="D64" s="63">
        <f>'Community musters Stage 1'!H63</f>
        <v>1951</v>
      </c>
      <c r="E64" s="63">
        <f>'Community musters Stage 1'!I63</f>
        <v>2489</v>
      </c>
      <c r="F64" s="63">
        <f>'Community musters Stage 1'!E63</f>
        <v>19601</v>
      </c>
      <c r="G64" s="63">
        <f>'Community musters Stage 1'!D63</f>
        <v>8045</v>
      </c>
      <c r="H64" s="63">
        <f t="shared" si="1"/>
        <v>33607</v>
      </c>
      <c r="I64" s="63"/>
      <c r="J64" s="63"/>
      <c r="K64" s="63"/>
      <c r="L64" s="63"/>
      <c r="M64" s="63"/>
      <c r="N64" s="63"/>
      <c r="O64" s="63"/>
    </row>
    <row r="65" spans="2:15">
      <c r="B65" s="45">
        <f>'Community musters Stage 1'!B64</f>
        <v>41121</v>
      </c>
      <c r="C65" s="63">
        <f>'Community musters Stage 1'!G64</f>
        <v>1536</v>
      </c>
      <c r="D65" s="63">
        <f>'Community musters Stage 1'!H64</f>
        <v>2051</v>
      </c>
      <c r="E65" s="63">
        <f>'Community musters Stage 1'!I64</f>
        <v>2540</v>
      </c>
      <c r="F65" s="63">
        <f>'Community musters Stage 1'!E64</f>
        <v>19122</v>
      </c>
      <c r="G65" s="63">
        <f>'Community musters Stage 1'!D64</f>
        <v>8068</v>
      </c>
      <c r="H65" s="63">
        <f t="shared" si="1"/>
        <v>33317</v>
      </c>
      <c r="I65" s="63"/>
      <c r="J65" s="63"/>
      <c r="K65" s="63"/>
      <c r="L65" s="63"/>
      <c r="M65" s="63"/>
      <c r="N65" s="63"/>
      <c r="O65" s="63"/>
    </row>
    <row r="66" spans="2:15">
      <c r="B66" s="45">
        <f>'Community musters Stage 1'!B65</f>
        <v>41152</v>
      </c>
      <c r="C66" s="63">
        <f>'Community musters Stage 1'!G65</f>
        <v>1592</v>
      </c>
      <c r="D66" s="63">
        <f>'Community musters Stage 1'!H65</f>
        <v>2187</v>
      </c>
      <c r="E66" s="63">
        <f>'Community musters Stage 1'!I65</f>
        <v>2530</v>
      </c>
      <c r="F66" s="63">
        <f>'Community musters Stage 1'!E65</f>
        <v>18848</v>
      </c>
      <c r="G66" s="63">
        <f>'Community musters Stage 1'!D65</f>
        <v>8283</v>
      </c>
      <c r="H66" s="63">
        <f t="shared" si="1"/>
        <v>33440</v>
      </c>
      <c r="I66" s="63"/>
      <c r="J66" s="63"/>
      <c r="K66" s="63"/>
      <c r="L66" s="63"/>
      <c r="M66" s="63"/>
      <c r="N66" s="63"/>
      <c r="O66" s="63"/>
    </row>
    <row r="67" spans="2:15">
      <c r="B67" s="45">
        <f>'Community musters Stage 1'!B66</f>
        <v>41182</v>
      </c>
      <c r="C67" s="63">
        <f>'Community musters Stage 1'!G66</f>
        <v>1645</v>
      </c>
      <c r="D67" s="63">
        <f>'Community musters Stage 1'!H66</f>
        <v>2194</v>
      </c>
      <c r="E67" s="63">
        <f>'Community musters Stage 1'!I66</f>
        <v>2515</v>
      </c>
      <c r="F67" s="63">
        <f>'Community musters Stage 1'!E66</f>
        <v>18647</v>
      </c>
      <c r="G67" s="63">
        <f>'Community musters Stage 1'!D66</f>
        <v>8408</v>
      </c>
      <c r="H67" s="63">
        <f t="shared" si="1"/>
        <v>33409</v>
      </c>
      <c r="I67" s="63"/>
      <c r="J67" s="63"/>
      <c r="K67" s="63"/>
      <c r="L67" s="63"/>
      <c r="M67" s="63"/>
      <c r="N67" s="63"/>
      <c r="O67" s="63"/>
    </row>
    <row r="68" spans="2:15">
      <c r="B68" s="45">
        <f>'Community musters Stage 1'!B67</f>
        <v>41213</v>
      </c>
      <c r="C68" s="63">
        <f>'Community musters Stage 1'!G67</f>
        <v>1700</v>
      </c>
      <c r="D68" s="63">
        <f>'Community musters Stage 1'!H67</f>
        <v>2179</v>
      </c>
      <c r="E68" s="63">
        <f>'Community musters Stage 1'!I67</f>
        <v>2494</v>
      </c>
      <c r="F68" s="63">
        <f>'Community musters Stage 1'!E67</f>
        <v>18296</v>
      </c>
      <c r="G68" s="63">
        <f>'Community musters Stage 1'!D67</f>
        <v>8515</v>
      </c>
      <c r="H68" s="63">
        <f t="shared" si="1"/>
        <v>33184</v>
      </c>
      <c r="I68" s="63"/>
      <c r="J68" s="63"/>
      <c r="K68" s="63"/>
      <c r="L68" s="63"/>
      <c r="M68" s="63"/>
      <c r="N68" s="63"/>
      <c r="O68" s="63"/>
    </row>
    <row r="69" spans="2:15">
      <c r="B69" s="45">
        <f>'Community musters Stage 1'!B68</f>
        <v>41243</v>
      </c>
      <c r="C69" s="63">
        <f>'Community musters Stage 1'!G68</f>
        <v>1722</v>
      </c>
      <c r="D69" s="63">
        <f>'Community musters Stage 1'!H68</f>
        <v>2103</v>
      </c>
      <c r="E69" s="63">
        <f>'Community musters Stage 1'!I68</f>
        <v>2495</v>
      </c>
      <c r="F69" s="63">
        <f>'Community musters Stage 1'!E68</f>
        <v>17923</v>
      </c>
      <c r="G69" s="63">
        <f>'Community musters Stage 1'!D68</f>
        <v>8508</v>
      </c>
      <c r="H69" s="63">
        <f t="shared" ref="H69:H85" si="2">SUM(C69:G69)</f>
        <v>32751</v>
      </c>
      <c r="I69" s="63"/>
      <c r="J69" s="63"/>
      <c r="K69" s="63"/>
      <c r="L69" s="63"/>
      <c r="M69" s="63"/>
      <c r="N69" s="63"/>
      <c r="O69" s="63"/>
    </row>
    <row r="70" spans="2:15">
      <c r="B70" s="45">
        <f>'Community musters Stage 1'!B69</f>
        <v>41274</v>
      </c>
      <c r="C70" s="63">
        <f>'Community musters Stage 1'!G69</f>
        <v>1692</v>
      </c>
      <c r="D70" s="63">
        <f>'Community musters Stage 1'!H69</f>
        <v>1946</v>
      </c>
      <c r="E70" s="63">
        <f>'Community musters Stage 1'!I69</f>
        <v>2460</v>
      </c>
      <c r="F70" s="63">
        <f>'Community musters Stage 1'!E69</f>
        <v>17499</v>
      </c>
      <c r="G70" s="63">
        <f>'Community musters Stage 1'!D69</f>
        <v>8293</v>
      </c>
      <c r="H70" s="63">
        <f t="shared" si="2"/>
        <v>31890</v>
      </c>
      <c r="I70" s="63"/>
      <c r="J70" s="63"/>
      <c r="K70" s="63"/>
      <c r="L70" s="63"/>
      <c r="M70" s="63"/>
      <c r="N70" s="63"/>
      <c r="O70" s="63"/>
    </row>
    <row r="71" spans="2:15">
      <c r="B71" s="45">
        <f>'Community musters Stage 1'!B70</f>
        <v>41305</v>
      </c>
      <c r="C71" s="63">
        <f>'Community musters Stage 1'!G70</f>
        <v>1594</v>
      </c>
      <c r="D71" s="63">
        <f>'Community musters Stage 1'!H70</f>
        <v>1792</v>
      </c>
      <c r="E71" s="63">
        <f>'Community musters Stage 1'!I70</f>
        <v>2427</v>
      </c>
      <c r="F71" s="63">
        <f>'Community musters Stage 1'!E70</f>
        <v>17538</v>
      </c>
      <c r="G71" s="63">
        <f>'Community musters Stage 1'!D70</f>
        <v>8229</v>
      </c>
      <c r="H71" s="63">
        <f t="shared" si="2"/>
        <v>31580</v>
      </c>
      <c r="I71" s="63"/>
      <c r="J71" s="63"/>
      <c r="K71" s="63"/>
      <c r="L71" s="63"/>
      <c r="M71" s="63"/>
      <c r="N71" s="63"/>
      <c r="O71" s="63"/>
    </row>
    <row r="72" spans="2:15">
      <c r="B72" s="45">
        <f>'Community musters Stage 1'!B71</f>
        <v>41333</v>
      </c>
      <c r="C72" s="63">
        <f>'Community musters Stage 1'!G71</f>
        <v>1579</v>
      </c>
      <c r="D72" s="63">
        <f>'Community musters Stage 1'!H71</f>
        <v>1750</v>
      </c>
      <c r="E72" s="63">
        <f>'Community musters Stage 1'!I71</f>
        <v>2425</v>
      </c>
      <c r="F72" s="63">
        <f>'Community musters Stage 1'!E71</f>
        <v>17589</v>
      </c>
      <c r="G72" s="63">
        <f>'Community musters Stage 1'!D71</f>
        <v>8132</v>
      </c>
      <c r="H72" s="63">
        <f t="shared" si="2"/>
        <v>31475</v>
      </c>
      <c r="I72" s="63"/>
      <c r="J72" s="63"/>
      <c r="K72" s="63"/>
      <c r="L72" s="63"/>
      <c r="M72" s="63"/>
      <c r="N72" s="63"/>
      <c r="O72" s="63"/>
    </row>
    <row r="73" spans="2:15">
      <c r="B73" s="45">
        <f>'Community musters Stage 1'!B72</f>
        <v>41364</v>
      </c>
      <c r="C73" s="63">
        <f>'Community musters Stage 1'!G72</f>
        <v>1506</v>
      </c>
      <c r="D73" s="63">
        <f>'Community musters Stage 1'!H72</f>
        <v>1699</v>
      </c>
      <c r="E73" s="63">
        <f>'Community musters Stage 1'!I72</f>
        <v>2431</v>
      </c>
      <c r="F73" s="63">
        <f>'Community musters Stage 1'!E72</f>
        <v>17150</v>
      </c>
      <c r="G73" s="63">
        <f>'Community musters Stage 1'!D72</f>
        <v>8076</v>
      </c>
      <c r="H73" s="63">
        <f t="shared" si="2"/>
        <v>30862</v>
      </c>
      <c r="I73" s="63"/>
      <c r="J73" s="63"/>
      <c r="K73" s="63"/>
      <c r="L73" s="63"/>
      <c r="M73" s="63"/>
      <c r="N73" s="63"/>
      <c r="O73" s="63"/>
    </row>
    <row r="74" spans="2:15">
      <c r="B74" s="45">
        <f>'Community musters Stage 1'!B73</f>
        <v>41394</v>
      </c>
      <c r="C74" s="63">
        <f>'Community musters Stage 1'!G73</f>
        <v>1550</v>
      </c>
      <c r="D74" s="63">
        <f>'Community musters Stage 1'!H73</f>
        <v>1745</v>
      </c>
      <c r="E74" s="63">
        <f>'Community musters Stage 1'!I73</f>
        <v>2433</v>
      </c>
      <c r="F74" s="63">
        <f>'Community musters Stage 1'!E73</f>
        <v>16760</v>
      </c>
      <c r="G74" s="63">
        <f>'Community musters Stage 1'!D73</f>
        <v>8084</v>
      </c>
      <c r="H74" s="63">
        <f t="shared" si="2"/>
        <v>30572</v>
      </c>
      <c r="I74" s="63"/>
      <c r="J74" s="63"/>
      <c r="K74" s="63"/>
      <c r="L74" s="63"/>
      <c r="M74" s="63"/>
      <c r="N74" s="63"/>
      <c r="O74" s="63"/>
    </row>
    <row r="75" spans="2:15">
      <c r="B75" s="45">
        <f>'Community musters Stage 1'!B74</f>
        <v>41425</v>
      </c>
      <c r="C75" s="63">
        <f>'Community musters Stage 1'!G74</f>
        <v>1602</v>
      </c>
      <c r="D75" s="63">
        <f>'Community musters Stage 1'!H74</f>
        <v>1887</v>
      </c>
      <c r="E75" s="63">
        <f>'Community musters Stage 1'!I74</f>
        <v>2424</v>
      </c>
      <c r="F75" s="63">
        <f>'Community musters Stage 1'!E74</f>
        <v>16653</v>
      </c>
      <c r="G75" s="63">
        <f>'Community musters Stage 1'!D74</f>
        <v>8107</v>
      </c>
      <c r="H75" s="63">
        <f t="shared" si="2"/>
        <v>30673</v>
      </c>
      <c r="I75" s="63"/>
      <c r="J75" s="63"/>
      <c r="K75" s="63"/>
      <c r="L75" s="63"/>
      <c r="M75" s="63"/>
      <c r="N75" s="63"/>
      <c r="O75" s="63"/>
    </row>
    <row r="76" spans="2:15">
      <c r="B76" s="45">
        <f>'Community musters Stage 1'!B75</f>
        <v>41455</v>
      </c>
      <c r="C76" s="63">
        <f>'Community musters Stage 1'!G75</f>
        <v>1604</v>
      </c>
      <c r="D76" s="63">
        <f>'Community musters Stage 1'!H75</f>
        <v>1867</v>
      </c>
      <c r="E76" s="63">
        <f>'Community musters Stage 1'!I75</f>
        <v>2393</v>
      </c>
      <c r="F76" s="63">
        <f>'Community musters Stage 1'!E75</f>
        <v>16395</v>
      </c>
      <c r="G76" s="63">
        <f>'Community musters Stage 1'!D75</f>
        <v>8211</v>
      </c>
      <c r="H76" s="63">
        <f t="shared" si="2"/>
        <v>30470</v>
      </c>
      <c r="I76" s="63"/>
      <c r="J76" s="63"/>
      <c r="K76" s="63"/>
      <c r="L76" s="63"/>
      <c r="M76" s="63"/>
      <c r="N76" s="63"/>
      <c r="O76" s="63"/>
    </row>
    <row r="77" spans="2:15">
      <c r="B77" s="45">
        <f>'Community musters Stage 1'!B76</f>
        <v>41486</v>
      </c>
      <c r="C77" s="63">
        <f>'Community musters Stage 1'!G76</f>
        <v>1635</v>
      </c>
      <c r="D77" s="63">
        <f>'Community musters Stage 1'!H76</f>
        <v>1945</v>
      </c>
      <c r="E77" s="63">
        <f>'Community musters Stage 1'!I76</f>
        <v>2403</v>
      </c>
      <c r="F77" s="63">
        <f>'Community musters Stage 1'!E76</f>
        <v>16241</v>
      </c>
      <c r="G77" s="63">
        <f>'Community musters Stage 1'!D76</f>
        <v>8335</v>
      </c>
      <c r="H77" s="63">
        <f t="shared" si="2"/>
        <v>30559</v>
      </c>
      <c r="I77" s="63"/>
      <c r="J77" s="63"/>
      <c r="K77" s="63"/>
      <c r="L77" s="63"/>
      <c r="M77" s="63"/>
      <c r="N77" s="63"/>
      <c r="O77" s="63"/>
    </row>
    <row r="78" spans="2:15">
      <c r="B78" s="45">
        <f>'Community musters Stage 1'!B77</f>
        <v>41517</v>
      </c>
      <c r="C78" s="63">
        <f>'Community musters Stage 1'!G77</f>
        <v>1691</v>
      </c>
      <c r="D78" s="63">
        <f>'Community musters Stage 1'!H77</f>
        <v>1857</v>
      </c>
      <c r="E78" s="63">
        <f>'Community musters Stage 1'!I77</f>
        <v>2391</v>
      </c>
      <c r="F78" s="63">
        <f>'Community musters Stage 1'!E77</f>
        <v>15886</v>
      </c>
      <c r="G78" s="63">
        <f>'Community musters Stage 1'!D77</f>
        <v>8191</v>
      </c>
      <c r="H78" s="63">
        <f t="shared" si="2"/>
        <v>30016</v>
      </c>
      <c r="I78" s="63"/>
      <c r="J78" s="63"/>
      <c r="K78" s="63"/>
      <c r="L78" s="63"/>
      <c r="M78" s="63"/>
      <c r="N78" s="63"/>
      <c r="O78" s="63"/>
    </row>
    <row r="79" spans="2:15">
      <c r="B79" s="45">
        <f>'Community musters Stage 1'!B78</f>
        <v>41547</v>
      </c>
      <c r="C79" s="63">
        <f>'Community musters Stage 1'!G78</f>
        <v>1687</v>
      </c>
      <c r="D79" s="63">
        <f>'Community musters Stage 1'!H78</f>
        <v>1872</v>
      </c>
      <c r="E79" s="63">
        <f>'Community musters Stage 1'!I78</f>
        <v>2378</v>
      </c>
      <c r="F79" s="63">
        <f>'Community musters Stage 1'!E78</f>
        <v>15655</v>
      </c>
      <c r="G79" s="63">
        <f>'Community musters Stage 1'!D78</f>
        <v>8243</v>
      </c>
      <c r="H79" s="63">
        <f t="shared" si="2"/>
        <v>29835</v>
      </c>
      <c r="I79" s="63"/>
      <c r="J79" s="63"/>
      <c r="K79" s="63"/>
      <c r="L79" s="63"/>
      <c r="M79" s="63"/>
      <c r="N79" s="63"/>
      <c r="O79" s="63"/>
    </row>
    <row r="80" spans="2:15">
      <c r="B80" s="45">
        <f>'Community musters Stage 1'!B79</f>
        <v>41578</v>
      </c>
      <c r="C80" s="63">
        <f>'Community musters Stage 1'!G79</f>
        <v>1756</v>
      </c>
      <c r="D80" s="63">
        <f>'Community musters Stage 1'!H79</f>
        <v>1864</v>
      </c>
      <c r="E80" s="63">
        <f>'Community musters Stage 1'!I79</f>
        <v>2418</v>
      </c>
      <c r="F80" s="63">
        <f>'Community musters Stage 1'!E79</f>
        <v>15713</v>
      </c>
      <c r="G80" s="63">
        <f>'Community musters Stage 1'!D79</f>
        <v>8176</v>
      </c>
      <c r="H80" s="63">
        <f t="shared" si="2"/>
        <v>29927</v>
      </c>
      <c r="I80" s="63"/>
      <c r="J80" s="63"/>
      <c r="K80" s="63"/>
      <c r="L80" s="63"/>
      <c r="M80" s="63"/>
      <c r="N80" s="63"/>
      <c r="O80" s="63"/>
    </row>
    <row r="81" spans="2:15">
      <c r="B81" s="45">
        <f>'Community musters Stage 1'!B80</f>
        <v>41608</v>
      </c>
      <c r="C81" s="63">
        <f>'Community musters Stage 1'!G80</f>
        <v>1735</v>
      </c>
      <c r="D81" s="63">
        <f>'Community musters Stage 1'!H80</f>
        <v>1762</v>
      </c>
      <c r="E81" s="63">
        <f>'Community musters Stage 1'!I80</f>
        <v>2410</v>
      </c>
      <c r="F81" s="63">
        <f>'Community musters Stage 1'!E80</f>
        <v>15547</v>
      </c>
      <c r="G81" s="63">
        <f>'Community musters Stage 1'!D80</f>
        <v>8067</v>
      </c>
      <c r="H81" s="63">
        <f t="shared" si="2"/>
        <v>29521</v>
      </c>
      <c r="I81" s="63"/>
      <c r="J81" s="63"/>
      <c r="K81" s="63"/>
      <c r="L81" s="63"/>
      <c r="M81" s="63"/>
      <c r="N81" s="63"/>
      <c r="O81" s="63"/>
    </row>
    <row r="82" spans="2:15">
      <c r="B82" s="45">
        <f>'Community musters Stage 1'!B81</f>
        <v>41639</v>
      </c>
      <c r="C82" s="63">
        <f>'Community musters Stage 1'!G81</f>
        <v>1732</v>
      </c>
      <c r="D82" s="63">
        <f>'Community musters Stage 1'!H81</f>
        <v>1679</v>
      </c>
      <c r="E82" s="63">
        <f>'Community musters Stage 1'!I81</f>
        <v>2435</v>
      </c>
      <c r="F82" s="63">
        <f>'Community musters Stage 1'!E81</f>
        <v>15454</v>
      </c>
      <c r="G82" s="63">
        <f>'Community musters Stage 1'!D81</f>
        <v>7876</v>
      </c>
      <c r="H82" s="63">
        <f t="shared" si="2"/>
        <v>29176</v>
      </c>
      <c r="I82" s="63"/>
      <c r="J82" s="63"/>
      <c r="K82" s="63"/>
      <c r="L82" s="63"/>
      <c r="M82" s="63"/>
      <c r="N82" s="63"/>
      <c r="O82" s="63"/>
    </row>
    <row r="83" spans="2:15">
      <c r="B83" s="45">
        <f>'Community musters Stage 1'!B82</f>
        <v>41670</v>
      </c>
      <c r="C83" s="63">
        <f>'Community musters Stage 1'!G82</f>
        <v>1647</v>
      </c>
      <c r="D83" s="63">
        <f>'Community musters Stage 1'!H82</f>
        <v>1590</v>
      </c>
      <c r="E83" s="63">
        <f>'Community musters Stage 1'!I82</f>
        <v>2381</v>
      </c>
      <c r="F83" s="63">
        <f>'Community musters Stage 1'!E82</f>
        <v>15729</v>
      </c>
      <c r="G83" s="63">
        <f>'Community musters Stage 1'!D82</f>
        <v>7667</v>
      </c>
      <c r="H83" s="63">
        <f t="shared" si="2"/>
        <v>29014</v>
      </c>
      <c r="I83" s="63"/>
      <c r="J83" s="63"/>
      <c r="K83" s="63"/>
      <c r="L83" s="63"/>
      <c r="M83" s="63"/>
      <c r="N83" s="63"/>
      <c r="O83" s="63"/>
    </row>
    <row r="84" spans="2:15">
      <c r="B84" s="45">
        <f>'Community musters Stage 1'!B83</f>
        <v>41698</v>
      </c>
      <c r="C84" s="63">
        <f>'Community musters Stage 1'!G83</f>
        <v>1598</v>
      </c>
      <c r="D84" s="63">
        <f>'Community musters Stage 1'!H83</f>
        <v>1553</v>
      </c>
      <c r="E84" s="63">
        <f>'Community musters Stage 1'!I83</f>
        <v>2345</v>
      </c>
      <c r="F84" s="63">
        <f>'Community musters Stage 1'!E83</f>
        <v>15818</v>
      </c>
      <c r="G84" s="63">
        <f>'Community musters Stage 1'!D83</f>
        <v>7436</v>
      </c>
      <c r="H84" s="63">
        <f t="shared" si="2"/>
        <v>28750</v>
      </c>
      <c r="I84" s="63"/>
      <c r="J84" s="63"/>
      <c r="K84" s="63"/>
      <c r="L84" s="63"/>
      <c r="M84" s="63"/>
      <c r="N84" s="63"/>
      <c r="O84" s="63"/>
    </row>
    <row r="85" spans="2:15">
      <c r="B85" s="45">
        <f>'Community musters Stage 1'!B84</f>
        <v>41729</v>
      </c>
      <c r="C85" s="63">
        <f>'Community musters Stage 1'!G84</f>
        <v>1517</v>
      </c>
      <c r="D85" s="63">
        <f>'Community musters Stage 1'!H84</f>
        <v>1561</v>
      </c>
      <c r="E85" s="63">
        <f>'Community musters Stage 1'!I84</f>
        <v>2342</v>
      </c>
      <c r="F85" s="63">
        <f>'Community musters Stage 1'!E84</f>
        <v>15717</v>
      </c>
      <c r="G85" s="63">
        <f>'Community musters Stage 1'!D84</f>
        <v>7356</v>
      </c>
      <c r="H85" s="63">
        <f t="shared" si="2"/>
        <v>28493</v>
      </c>
      <c r="I85" s="63"/>
      <c r="J85" s="63"/>
      <c r="K85" s="63"/>
      <c r="L85" s="63"/>
      <c r="M85" s="63"/>
      <c r="N85" s="63"/>
      <c r="O85" s="63"/>
    </row>
    <row r="86" spans="2:15">
      <c r="B86" s="45">
        <f>'Community musters Stage 1'!B85</f>
        <v>41759</v>
      </c>
      <c r="C86" s="63">
        <f>'Community musters Stage 1'!G85</f>
        <v>1459</v>
      </c>
      <c r="D86" s="63">
        <f>'Community musters Stage 1'!H85</f>
        <v>1566</v>
      </c>
      <c r="E86" s="63">
        <f>'Community musters Stage 1'!I85</f>
        <v>2319</v>
      </c>
      <c r="F86" s="63">
        <f>'Community musters Stage 1'!E85</f>
        <v>15996</v>
      </c>
      <c r="G86" s="63">
        <f>'Community musters Stage 1'!D85</f>
        <v>7193</v>
      </c>
      <c r="H86" s="63">
        <f t="shared" ref="H86:H88" si="3">SUM(C86:G86)</f>
        <v>28533</v>
      </c>
      <c r="I86" s="63"/>
      <c r="J86" s="63"/>
      <c r="K86" s="63"/>
      <c r="L86" s="63"/>
      <c r="M86" s="63"/>
      <c r="N86" s="63"/>
      <c r="O86" s="63"/>
    </row>
    <row r="87" spans="2:15">
      <c r="B87" s="45">
        <f>'Community musters Stage 1'!B86</f>
        <v>41790</v>
      </c>
      <c r="C87" s="63">
        <f>'Community musters Stage 1'!G86</f>
        <v>1466</v>
      </c>
      <c r="D87" s="63">
        <f>'Community musters Stage 1'!H86</f>
        <v>1685</v>
      </c>
      <c r="E87" s="63">
        <f>'Community musters Stage 1'!I86</f>
        <v>2352</v>
      </c>
      <c r="F87" s="63">
        <f>'Community musters Stage 1'!E86</f>
        <v>16092</v>
      </c>
      <c r="G87" s="63">
        <f>'Community musters Stage 1'!D86</f>
        <v>7224</v>
      </c>
      <c r="H87" s="63">
        <f t="shared" si="3"/>
        <v>28819</v>
      </c>
      <c r="I87" s="63"/>
      <c r="J87" s="63"/>
      <c r="K87" s="63"/>
      <c r="L87" s="63"/>
      <c r="M87" s="63"/>
      <c r="N87" s="63"/>
      <c r="O87" s="63"/>
    </row>
    <row r="88" spans="2:15">
      <c r="B88" s="45">
        <f>'Community musters Stage 1'!B87</f>
        <v>41820</v>
      </c>
      <c r="C88" s="63">
        <f>'Community musters Stage 1'!G87</f>
        <v>1492</v>
      </c>
      <c r="D88" s="63">
        <f>'Community musters Stage 1'!H87</f>
        <v>1698</v>
      </c>
      <c r="E88" s="63">
        <f>'Community musters Stage 1'!I87</f>
        <v>2393</v>
      </c>
      <c r="F88" s="63">
        <f>'Community musters Stage 1'!E87</f>
        <v>16055</v>
      </c>
      <c r="G88" s="63">
        <f>'Community musters Stage 1'!D87</f>
        <v>7251</v>
      </c>
      <c r="H88" s="63">
        <f t="shared" si="3"/>
        <v>28889</v>
      </c>
      <c r="I88" s="63"/>
      <c r="J88" s="63"/>
      <c r="K88" s="63"/>
      <c r="L88" s="63"/>
      <c r="M88" s="63"/>
      <c r="N88" s="63"/>
      <c r="O88" s="63"/>
    </row>
    <row r="89" spans="2:15">
      <c r="B89" s="45">
        <f>'Community musters Stage 1'!B88</f>
        <v>41851</v>
      </c>
      <c r="C89" s="63">
        <f>'Community musters Stage 1'!G88</f>
        <v>1585</v>
      </c>
      <c r="D89" s="63">
        <f>'Community musters Stage 1'!H88</f>
        <v>1812</v>
      </c>
      <c r="E89" s="63">
        <f>'Community musters Stage 1'!I88</f>
        <v>2408</v>
      </c>
      <c r="F89" s="63">
        <f>'Community musters Stage 1'!E88</f>
        <v>16234</v>
      </c>
      <c r="G89" s="63">
        <f>'Community musters Stage 1'!D88</f>
        <v>7481</v>
      </c>
      <c r="H89" s="63">
        <f t="shared" ref="H89:H91" si="4">SUM(C89:G89)</f>
        <v>29520</v>
      </c>
      <c r="I89" s="63"/>
      <c r="J89" s="63"/>
      <c r="K89" s="63"/>
      <c r="L89" s="63"/>
      <c r="M89" s="63"/>
      <c r="N89" s="63"/>
      <c r="O89" s="63"/>
    </row>
    <row r="90" spans="2:15">
      <c r="B90" s="45">
        <f>'Community musters Stage 1'!B89</f>
        <v>41882</v>
      </c>
      <c r="C90" s="63">
        <f>'Community musters Stage 1'!G89</f>
        <v>1602</v>
      </c>
      <c r="D90" s="63">
        <f>'Community musters Stage 1'!H89</f>
        <v>1838</v>
      </c>
      <c r="E90" s="63">
        <f>'Community musters Stage 1'!I89</f>
        <v>2427</v>
      </c>
      <c r="F90" s="63">
        <f>'Community musters Stage 1'!E89</f>
        <v>15974</v>
      </c>
      <c r="G90" s="63">
        <f>'Community musters Stage 1'!D89</f>
        <v>7448</v>
      </c>
      <c r="H90" s="63">
        <f t="shared" si="4"/>
        <v>29289</v>
      </c>
      <c r="I90" s="63"/>
      <c r="J90" s="63"/>
      <c r="K90" s="63"/>
      <c r="L90" s="63"/>
      <c r="M90" s="63"/>
      <c r="N90" s="63"/>
      <c r="O90" s="63"/>
    </row>
    <row r="91" spans="2:15">
      <c r="B91" s="45">
        <f>'Community musters Stage 1'!B90</f>
        <v>41912</v>
      </c>
      <c r="C91" s="63">
        <f>'Community musters Stage 1'!G90</f>
        <v>1695</v>
      </c>
      <c r="D91" s="63">
        <f>'Community musters Stage 1'!H90</f>
        <v>1859</v>
      </c>
      <c r="E91" s="63">
        <f>'Community musters Stage 1'!I90</f>
        <v>2474</v>
      </c>
      <c r="F91" s="63">
        <f>'Community musters Stage 1'!E90</f>
        <v>16010</v>
      </c>
      <c r="G91" s="63">
        <f>'Community musters Stage 1'!D90</f>
        <v>7496</v>
      </c>
      <c r="H91" s="63">
        <f t="shared" si="4"/>
        <v>29534</v>
      </c>
      <c r="I91" s="63"/>
      <c r="J91" s="63"/>
      <c r="K91" s="63"/>
      <c r="L91" s="63"/>
      <c r="M91" s="63"/>
      <c r="N91" s="63"/>
      <c r="O91" s="63"/>
    </row>
    <row r="92" spans="2:15">
      <c r="B92" s="45">
        <f>'Community musters Stage 1'!B91</f>
        <v>41943</v>
      </c>
      <c r="C92" s="63">
        <f>'Community musters Stage 1'!G91</f>
        <v>1722</v>
      </c>
      <c r="D92" s="63">
        <f>'Community musters Stage 1'!H91</f>
        <v>1881</v>
      </c>
      <c r="E92" s="63">
        <f>'Community musters Stage 1'!I91</f>
        <v>2564</v>
      </c>
      <c r="F92" s="63">
        <f>'Community musters Stage 1'!E91</f>
        <v>16095</v>
      </c>
      <c r="G92" s="63">
        <f>'Community musters Stage 1'!D91</f>
        <v>7450</v>
      </c>
      <c r="H92" s="63">
        <f t="shared" ref="H92:H94" si="5">SUM(C92:G92)</f>
        <v>29712</v>
      </c>
      <c r="I92" s="63"/>
      <c r="J92" s="63"/>
      <c r="K92" s="63"/>
      <c r="L92" s="63"/>
      <c r="M92" s="63"/>
      <c r="N92" s="63"/>
      <c r="O92" s="63"/>
    </row>
    <row r="93" spans="2:15">
      <c r="B93" s="45">
        <f>'Community musters Stage 1'!B92</f>
        <v>41973</v>
      </c>
      <c r="C93" s="63">
        <f>'Community musters Stage 1'!G92</f>
        <v>1685</v>
      </c>
      <c r="D93" s="63">
        <f>'Community musters Stage 1'!H92</f>
        <v>1821</v>
      </c>
      <c r="E93" s="63">
        <f>'Community musters Stage 1'!I92</f>
        <v>2577</v>
      </c>
      <c r="F93" s="63">
        <f>'Community musters Stage 1'!E92</f>
        <v>15954</v>
      </c>
      <c r="G93" s="63">
        <f>'Community musters Stage 1'!D92</f>
        <v>7481</v>
      </c>
      <c r="H93" s="63">
        <f t="shared" si="5"/>
        <v>29518</v>
      </c>
      <c r="I93" s="63"/>
      <c r="J93" s="63"/>
      <c r="K93" s="63"/>
      <c r="L93" s="63"/>
      <c r="M93" s="63"/>
      <c r="N93" s="63"/>
      <c r="O93" s="63"/>
    </row>
    <row r="94" spans="2:15">
      <c r="B94" s="45">
        <f>'Community musters Stage 1'!B93</f>
        <v>42004</v>
      </c>
      <c r="C94" s="63">
        <f>'Community musters Stage 1'!G93</f>
        <v>1702</v>
      </c>
      <c r="D94" s="63">
        <f>'Community musters Stage 1'!H93</f>
        <v>1728</v>
      </c>
      <c r="E94" s="63">
        <f>'Community musters Stage 1'!I93</f>
        <v>2615</v>
      </c>
      <c r="F94" s="63">
        <f>'Community musters Stage 1'!E93</f>
        <v>15887</v>
      </c>
      <c r="G94" s="63">
        <f>'Community musters Stage 1'!D93</f>
        <v>7349</v>
      </c>
      <c r="H94" s="63">
        <f t="shared" si="5"/>
        <v>29281</v>
      </c>
      <c r="I94" s="63"/>
      <c r="J94" s="63"/>
      <c r="K94" s="63"/>
      <c r="L94" s="63"/>
      <c r="M94" s="63"/>
      <c r="N94" s="63"/>
      <c r="O94" s="63"/>
    </row>
    <row r="95" spans="2:15">
      <c r="B95" s="45">
        <f>'Community musters Stage 1'!B94</f>
        <v>42035</v>
      </c>
      <c r="C95" s="63">
        <f>'Community musters Stage 1'!G94</f>
        <v>1569</v>
      </c>
      <c r="D95" s="63">
        <f>'Community musters Stage 1'!H94</f>
        <v>1558</v>
      </c>
      <c r="E95" s="63">
        <f>'Community musters Stage 1'!I94</f>
        <v>2609</v>
      </c>
      <c r="F95" s="63">
        <f>'Community musters Stage 1'!E94</f>
        <v>16006</v>
      </c>
      <c r="G95" s="63">
        <f>'Community musters Stage 1'!D94</f>
        <v>7159</v>
      </c>
      <c r="H95" s="63">
        <f t="shared" ref="H95:H97" si="6">SUM(C95:G95)</f>
        <v>28901</v>
      </c>
      <c r="I95" s="63"/>
      <c r="J95" s="63"/>
      <c r="K95" s="63"/>
      <c r="L95" s="63"/>
      <c r="M95" s="63"/>
      <c r="N95" s="63"/>
      <c r="O95" s="63"/>
    </row>
    <row r="96" spans="2:15">
      <c r="B96" s="45">
        <f>'Community musters Stage 1'!B95</f>
        <v>42063</v>
      </c>
      <c r="C96" s="63">
        <f>'Community musters Stage 1'!G95</f>
        <v>1466</v>
      </c>
      <c r="D96" s="63">
        <f>'Community musters Stage 1'!H95</f>
        <v>1445</v>
      </c>
      <c r="E96" s="63">
        <f>'Community musters Stage 1'!I95</f>
        <v>2613</v>
      </c>
      <c r="F96" s="63">
        <f>'Community musters Stage 1'!E95</f>
        <v>15965</v>
      </c>
      <c r="G96" s="63">
        <f>'Community musters Stage 1'!D95</f>
        <v>7083</v>
      </c>
      <c r="H96" s="63">
        <f t="shared" si="6"/>
        <v>28572</v>
      </c>
      <c r="I96" s="63"/>
      <c r="J96" s="63"/>
      <c r="K96" s="63"/>
      <c r="L96" s="63"/>
      <c r="M96" s="63"/>
      <c r="N96" s="63"/>
      <c r="O96" s="63"/>
    </row>
    <row r="97" spans="2:15">
      <c r="B97" s="45">
        <f>'Community musters Stage 1'!B96</f>
        <v>42094</v>
      </c>
      <c r="C97" s="63">
        <f>'Community musters Stage 1'!G96</f>
        <v>1390</v>
      </c>
      <c r="D97" s="63">
        <f>'Community musters Stage 1'!H96</f>
        <v>1474</v>
      </c>
      <c r="E97" s="63">
        <f>'Community musters Stage 1'!I96</f>
        <v>2617</v>
      </c>
      <c r="F97" s="63">
        <f>'Community musters Stage 1'!E96</f>
        <v>15897</v>
      </c>
      <c r="G97" s="63">
        <f>'Community musters Stage 1'!D96</f>
        <v>7117</v>
      </c>
      <c r="H97" s="63">
        <f t="shared" si="6"/>
        <v>28495</v>
      </c>
      <c r="I97" s="63"/>
      <c r="J97" s="63"/>
      <c r="K97" s="63"/>
      <c r="L97" s="63"/>
      <c r="M97" s="63"/>
      <c r="N97" s="63"/>
      <c r="O97" s="63"/>
    </row>
    <row r="98" spans="2:15">
      <c r="B98" s="45">
        <f>'Community musters Stage 1'!B97</f>
        <v>42124</v>
      </c>
      <c r="C98" s="63">
        <f>'Community musters Stage 1'!G97</f>
        <v>1389</v>
      </c>
      <c r="D98" s="63">
        <f>'Community musters Stage 1'!H97</f>
        <v>1461</v>
      </c>
      <c r="E98" s="63">
        <f>'Community musters Stage 1'!I97</f>
        <v>2678</v>
      </c>
      <c r="F98" s="63">
        <f>'Community musters Stage 1'!E97</f>
        <v>15978</v>
      </c>
      <c r="G98" s="63">
        <f>'Community musters Stage 1'!D97</f>
        <v>7082</v>
      </c>
      <c r="H98" s="63">
        <f t="shared" ref="H98:H100" si="7">SUM(C98:G98)</f>
        <v>28588</v>
      </c>
      <c r="I98" s="63"/>
      <c r="J98" s="63"/>
      <c r="K98" s="63"/>
      <c r="L98" s="63"/>
      <c r="M98" s="63"/>
      <c r="N98" s="63"/>
      <c r="O98" s="63"/>
    </row>
    <row r="99" spans="2:15">
      <c r="B99" s="45">
        <f>'Community musters Stage 1'!B98</f>
        <v>42155</v>
      </c>
      <c r="C99" s="63">
        <f>'Community musters Stage 1'!G98</f>
        <v>1402</v>
      </c>
      <c r="D99" s="63">
        <f>'Community musters Stage 1'!H98</f>
        <v>1448</v>
      </c>
      <c r="E99" s="63">
        <f>'Community musters Stage 1'!I98</f>
        <v>2656</v>
      </c>
      <c r="F99" s="63">
        <f>'Community musters Stage 1'!E98</f>
        <v>15855</v>
      </c>
      <c r="G99" s="63">
        <f>'Community musters Stage 1'!D98</f>
        <v>7166</v>
      </c>
      <c r="H99" s="63">
        <f t="shared" si="7"/>
        <v>28527</v>
      </c>
      <c r="I99" s="63"/>
      <c r="J99" s="63"/>
      <c r="K99" s="63"/>
      <c r="L99" s="63"/>
      <c r="M99" s="63"/>
      <c r="N99" s="63"/>
      <c r="O99" s="63"/>
    </row>
    <row r="100" spans="2:15">
      <c r="B100" s="45">
        <f>'Community musters Stage 1'!B99</f>
        <v>42185</v>
      </c>
      <c r="C100" s="63">
        <f>'Community musters Stage 1'!G99</f>
        <v>1476</v>
      </c>
      <c r="D100" s="63">
        <f>'Community musters Stage 1'!H99</f>
        <v>1530</v>
      </c>
      <c r="E100" s="63">
        <f>'Community musters Stage 1'!I99</f>
        <v>2688</v>
      </c>
      <c r="F100" s="63">
        <f>'Community musters Stage 1'!E99</f>
        <v>15703</v>
      </c>
      <c r="G100" s="63">
        <f>'Community musters Stage 1'!D99</f>
        <v>7288</v>
      </c>
      <c r="H100" s="63">
        <f t="shared" si="7"/>
        <v>28685</v>
      </c>
      <c r="I100" s="63"/>
      <c r="J100" s="63"/>
      <c r="K100" s="63"/>
      <c r="L100" s="63"/>
      <c r="M100" s="63"/>
      <c r="N100" s="63"/>
      <c r="O100" s="63"/>
    </row>
    <row r="101" spans="2:15">
      <c r="B101" s="45">
        <f>'Community musters Stage 1'!B100</f>
        <v>42216</v>
      </c>
      <c r="C101" s="63">
        <f>'Community musters Stage 1'!G100</f>
        <v>1596</v>
      </c>
      <c r="D101" s="63">
        <f>'Community musters Stage 1'!H100</f>
        <v>1651</v>
      </c>
      <c r="E101" s="63">
        <f>'Community musters Stage 1'!I100</f>
        <v>2719</v>
      </c>
      <c r="F101" s="63">
        <f>'Community musters Stage 1'!E100</f>
        <v>15548</v>
      </c>
      <c r="G101" s="63">
        <f>'Community musters Stage 1'!D100</f>
        <v>7361</v>
      </c>
      <c r="H101" s="63">
        <f t="shared" ref="H101:H103" si="8">SUM(C101:G101)</f>
        <v>28875</v>
      </c>
      <c r="I101" s="63"/>
      <c r="J101" s="63"/>
      <c r="K101" s="63"/>
      <c r="L101" s="63"/>
      <c r="M101" s="63"/>
      <c r="N101" s="63"/>
      <c r="O101" s="63"/>
    </row>
    <row r="102" spans="2:15">
      <c r="B102" s="45">
        <f>'Community musters Stage 1'!B101</f>
        <v>42247</v>
      </c>
      <c r="C102" s="63">
        <f>'Community musters Stage 1'!G101</f>
        <v>1643</v>
      </c>
      <c r="D102" s="63">
        <f>'Community musters Stage 1'!H101</f>
        <v>1699</v>
      </c>
      <c r="E102" s="63">
        <f>'Community musters Stage 1'!I101</f>
        <v>2743</v>
      </c>
      <c r="F102" s="63">
        <f>'Community musters Stage 1'!E101</f>
        <v>15207</v>
      </c>
      <c r="G102" s="63">
        <f>'Community musters Stage 1'!D101</f>
        <v>7333</v>
      </c>
      <c r="H102" s="63">
        <f t="shared" si="8"/>
        <v>28625</v>
      </c>
      <c r="I102" s="63"/>
      <c r="J102" s="63"/>
      <c r="K102" s="63"/>
      <c r="L102" s="63"/>
      <c r="M102" s="63"/>
      <c r="N102" s="63"/>
      <c r="O102" s="63"/>
    </row>
    <row r="103" spans="2:15">
      <c r="B103" s="45">
        <f>'Community musters Stage 1'!B102</f>
        <v>42277</v>
      </c>
      <c r="C103" s="63">
        <f>'Community musters Stage 1'!G102</f>
        <v>1681</v>
      </c>
      <c r="D103" s="63">
        <f>'Community musters Stage 1'!H102</f>
        <v>1760</v>
      </c>
      <c r="E103" s="63">
        <f>'Community musters Stage 1'!I102</f>
        <v>2822</v>
      </c>
      <c r="F103" s="63">
        <f>'Community musters Stage 1'!E102</f>
        <v>15216</v>
      </c>
      <c r="G103" s="63">
        <f>'Community musters Stage 1'!D102</f>
        <v>7478</v>
      </c>
      <c r="H103" s="63">
        <f t="shared" si="8"/>
        <v>28957</v>
      </c>
      <c r="I103" s="63"/>
      <c r="J103" s="63"/>
      <c r="K103" s="63"/>
      <c r="L103" s="63"/>
      <c r="M103" s="63"/>
      <c r="N103" s="63"/>
      <c r="O103" s="63"/>
    </row>
    <row r="104" spans="2:15">
      <c r="B104" s="45">
        <f>'Community musters Stage 1'!B103</f>
        <v>42308</v>
      </c>
      <c r="C104" s="63">
        <f>'Community musters Stage 1'!G103</f>
        <v>1727</v>
      </c>
      <c r="D104" s="63">
        <f>'Community musters Stage 1'!H103</f>
        <v>1788</v>
      </c>
      <c r="E104" s="63">
        <f>'Community musters Stage 1'!I103</f>
        <v>2854</v>
      </c>
      <c r="F104" s="63">
        <f>'Community musters Stage 1'!E103</f>
        <v>15143</v>
      </c>
      <c r="G104" s="63">
        <f>'Community musters Stage 1'!D103</f>
        <v>7640</v>
      </c>
      <c r="H104" s="63">
        <f t="shared" ref="H104:H106" si="9">SUM(C104:G104)</f>
        <v>29152</v>
      </c>
      <c r="I104" s="63"/>
      <c r="J104" s="63"/>
      <c r="K104" s="63"/>
      <c r="L104" s="63"/>
      <c r="M104" s="63"/>
      <c r="N104" s="63"/>
      <c r="O104" s="63"/>
    </row>
    <row r="105" spans="2:15">
      <c r="B105" s="45">
        <f>'Community musters Stage 1'!B104</f>
        <v>42338</v>
      </c>
      <c r="C105" s="63">
        <f>'Community musters Stage 1'!G104</f>
        <v>1735</v>
      </c>
      <c r="D105" s="63">
        <f>'Community musters Stage 1'!H104</f>
        <v>1762</v>
      </c>
      <c r="E105" s="63">
        <f>'Community musters Stage 1'!I104</f>
        <v>2877</v>
      </c>
      <c r="F105" s="63">
        <f>'Community musters Stage 1'!E104</f>
        <v>14907</v>
      </c>
      <c r="G105" s="63">
        <f>'Community musters Stage 1'!D104</f>
        <v>7814</v>
      </c>
      <c r="H105" s="63">
        <f t="shared" si="9"/>
        <v>29095</v>
      </c>
      <c r="I105" s="63"/>
      <c r="J105" s="63">
        <f>'Community musters Stage 1'!V104</f>
        <v>1785</v>
      </c>
      <c r="K105" s="63">
        <f>'Community musters Stage 1'!W104</f>
        <v>1752</v>
      </c>
      <c r="L105" s="63">
        <f>'Community musters Stage 1'!X104</f>
        <v>2855</v>
      </c>
      <c r="M105" s="63">
        <f>'Community musters Stage 1'!T104</f>
        <v>14947.5</v>
      </c>
      <c r="N105" s="63">
        <f>'Community musters Stage 1'!S104</f>
        <v>7595</v>
      </c>
      <c r="O105" s="63">
        <f t="shared" ref="O105:O110" si="10">SUM(J105:N105)</f>
        <v>28934.5</v>
      </c>
    </row>
    <row r="106" spans="2:15">
      <c r="B106" s="45">
        <f>'Community musters Stage 1'!B105</f>
        <v>42369</v>
      </c>
      <c r="C106" s="63">
        <f>'Community musters Stage 1'!G105</f>
        <v>1698</v>
      </c>
      <c r="D106" s="63">
        <f>'Community musters Stage 1'!H105</f>
        <v>1603</v>
      </c>
      <c r="E106" s="63">
        <f>'Community musters Stage 1'!I105</f>
        <v>2901</v>
      </c>
      <c r="F106" s="63">
        <f>'Community musters Stage 1'!E105</f>
        <v>14678</v>
      </c>
      <c r="G106" s="63">
        <f>'Community musters Stage 1'!D105</f>
        <v>7631</v>
      </c>
      <c r="H106" s="63">
        <f t="shared" si="9"/>
        <v>28511</v>
      </c>
      <c r="I106" s="63"/>
      <c r="J106" s="63">
        <f>'Community musters Stage 1'!V105</f>
        <v>1762</v>
      </c>
      <c r="K106" s="63">
        <f>'Community musters Stage 1'!W105</f>
        <v>1716</v>
      </c>
      <c r="L106" s="63">
        <f>'Community musters Stage 1'!X105</f>
        <v>2878</v>
      </c>
      <c r="M106" s="63">
        <f>'Community musters Stage 1'!T105</f>
        <v>14889.4</v>
      </c>
      <c r="N106" s="63">
        <f>'Community musters Stage 1'!S105</f>
        <v>7426</v>
      </c>
      <c r="O106" s="63">
        <f t="shared" si="10"/>
        <v>28671.4</v>
      </c>
    </row>
    <row r="107" spans="2:15">
      <c r="B107" s="45">
        <f>'Community musters Stage 1'!B106</f>
        <v>42400</v>
      </c>
      <c r="C107" s="63"/>
      <c r="D107" s="63"/>
      <c r="E107" s="63"/>
      <c r="F107" s="63"/>
      <c r="G107" s="63"/>
      <c r="H107" s="63"/>
      <c r="I107" s="63"/>
      <c r="J107" s="63">
        <f>'Community musters Stage 1'!V106</f>
        <v>1596</v>
      </c>
      <c r="K107" s="63">
        <f>'Community musters Stage 1'!W106</f>
        <v>1498</v>
      </c>
      <c r="L107" s="63">
        <f>'Community musters Stage 1'!X106</f>
        <v>2902</v>
      </c>
      <c r="M107" s="63">
        <f>'Community musters Stage 1'!T106</f>
        <v>14893.5</v>
      </c>
      <c r="N107" s="63">
        <f>'Community musters Stage 1'!S106</f>
        <v>7425</v>
      </c>
      <c r="O107" s="63">
        <f t="shared" si="10"/>
        <v>28314.5</v>
      </c>
    </row>
    <row r="108" spans="2:15">
      <c r="B108" s="45">
        <f>'Community musters Stage 1'!B107</f>
        <v>42429</v>
      </c>
      <c r="C108" s="63"/>
      <c r="D108" s="63"/>
      <c r="E108" s="63"/>
      <c r="F108" s="63"/>
      <c r="G108" s="63"/>
      <c r="H108" s="63"/>
      <c r="I108" s="63"/>
      <c r="J108" s="63">
        <f>'Community musters Stage 1'!V107</f>
        <v>1518</v>
      </c>
      <c r="K108" s="63">
        <f>'Community musters Stage 1'!W107</f>
        <v>1492</v>
      </c>
      <c r="L108" s="63">
        <f>'Community musters Stage 1'!X107</f>
        <v>2904</v>
      </c>
      <c r="M108" s="63">
        <f>'Community musters Stage 1'!T107</f>
        <v>14939.2</v>
      </c>
      <c r="N108" s="63">
        <f>'Community musters Stage 1'!S107</f>
        <v>7290</v>
      </c>
      <c r="O108" s="63">
        <f t="shared" si="10"/>
        <v>28143.200000000001</v>
      </c>
    </row>
    <row r="109" spans="2:15">
      <c r="B109" s="45">
        <f>'Community musters Stage 1'!B108</f>
        <v>42460</v>
      </c>
      <c r="C109" s="63"/>
      <c r="D109" s="63"/>
      <c r="E109" s="63"/>
      <c r="F109" s="63"/>
      <c r="G109" s="63"/>
      <c r="H109" s="63"/>
      <c r="I109" s="63"/>
      <c r="J109" s="63">
        <f>'Community musters Stage 1'!V108</f>
        <v>1516</v>
      </c>
      <c r="K109" s="63">
        <f>'Community musters Stage 1'!W108</f>
        <v>1492</v>
      </c>
      <c r="L109" s="63">
        <f>'Community musters Stage 1'!X108</f>
        <v>2929</v>
      </c>
      <c r="M109" s="63">
        <f>'Community musters Stage 1'!T108</f>
        <v>15040.8</v>
      </c>
      <c r="N109" s="63">
        <f>'Community musters Stage 1'!S108</f>
        <v>7296</v>
      </c>
      <c r="O109" s="63">
        <f t="shared" si="10"/>
        <v>28273.8</v>
      </c>
    </row>
    <row r="110" spans="2:15">
      <c r="B110" s="45">
        <f>'Community musters Stage 1'!B109</f>
        <v>42490</v>
      </c>
      <c r="C110" s="63"/>
      <c r="D110" s="63"/>
      <c r="E110" s="63"/>
      <c r="F110" s="63"/>
      <c r="G110" s="63"/>
      <c r="H110" s="63"/>
      <c r="I110" s="63"/>
      <c r="J110" s="63">
        <f>'Community musters Stage 1'!V109</f>
        <v>1501</v>
      </c>
      <c r="K110" s="63">
        <f>'Community musters Stage 1'!W109</f>
        <v>1455</v>
      </c>
      <c r="L110" s="63">
        <f>'Community musters Stage 1'!X109</f>
        <v>2932</v>
      </c>
      <c r="M110" s="63">
        <f>'Community musters Stage 1'!T109</f>
        <v>15089.4</v>
      </c>
      <c r="N110" s="63">
        <f>'Community musters Stage 1'!S109</f>
        <v>7231</v>
      </c>
      <c r="O110" s="63">
        <f t="shared" si="10"/>
        <v>28208.400000000001</v>
      </c>
    </row>
    <row r="111" spans="2:15">
      <c r="B111" s="45">
        <f>'Community musters Stage 1'!B110</f>
        <v>42521</v>
      </c>
      <c r="C111" s="63"/>
      <c r="D111" s="63"/>
      <c r="E111" s="63"/>
      <c r="F111" s="63"/>
      <c r="G111" s="63"/>
      <c r="H111" s="63"/>
      <c r="I111" s="63"/>
      <c r="J111" s="63">
        <f>'Community musters Stage 1'!V110</f>
        <v>1538</v>
      </c>
      <c r="K111" s="63">
        <f>'Community musters Stage 1'!W110</f>
        <v>1586</v>
      </c>
      <c r="L111" s="63">
        <f>'Community musters Stage 1'!X110</f>
        <v>2959</v>
      </c>
      <c r="M111" s="63">
        <f>'Community musters Stage 1'!T110</f>
        <v>15134.8</v>
      </c>
      <c r="N111" s="63">
        <f>'Community musters Stage 1'!S110</f>
        <v>7324</v>
      </c>
      <c r="O111" s="63">
        <f t="shared" ref="O111:O142" si="11">SUM(J111:N111)</f>
        <v>28541.8</v>
      </c>
    </row>
    <row r="112" spans="2:15">
      <c r="B112" s="45">
        <f>'Community musters Stage 1'!B111</f>
        <v>42551</v>
      </c>
      <c r="C112" s="63"/>
      <c r="D112" s="63"/>
      <c r="E112" s="63"/>
      <c r="F112" s="63"/>
      <c r="G112" s="63"/>
      <c r="H112" s="63"/>
      <c r="I112" s="63"/>
      <c r="J112" s="63">
        <f>'Community musters Stage 1'!V111</f>
        <v>1497</v>
      </c>
      <c r="K112" s="63">
        <f>'Community musters Stage 1'!W111</f>
        <v>1666</v>
      </c>
      <c r="L112" s="63">
        <f>'Community musters Stage 1'!X111</f>
        <v>2965</v>
      </c>
      <c r="M112" s="63">
        <f>'Community musters Stage 1'!T111</f>
        <v>15181.4</v>
      </c>
      <c r="N112" s="63">
        <f>'Community musters Stage 1'!S111</f>
        <v>7377</v>
      </c>
      <c r="O112" s="63">
        <f t="shared" si="11"/>
        <v>28686.400000000001</v>
      </c>
    </row>
    <row r="113" spans="2:15">
      <c r="B113" s="45">
        <f>'Community musters Stage 1'!B112</f>
        <v>42582</v>
      </c>
      <c r="C113" s="63"/>
      <c r="D113" s="63"/>
      <c r="E113" s="63"/>
      <c r="F113" s="63"/>
      <c r="G113" s="63"/>
      <c r="H113" s="63"/>
      <c r="I113" s="63"/>
      <c r="J113" s="63">
        <f>'Community musters Stage 1'!V112</f>
        <v>1609</v>
      </c>
      <c r="K113" s="63">
        <f>'Community musters Stage 1'!W112</f>
        <v>1715</v>
      </c>
      <c r="L113" s="63">
        <f>'Community musters Stage 1'!X112</f>
        <v>2984</v>
      </c>
      <c r="M113" s="63">
        <f>'Community musters Stage 1'!T112</f>
        <v>15184.6</v>
      </c>
      <c r="N113" s="63">
        <f>'Community musters Stage 1'!S112</f>
        <v>7520</v>
      </c>
      <c r="O113" s="63">
        <f t="shared" si="11"/>
        <v>29012.6</v>
      </c>
    </row>
    <row r="114" spans="2:15">
      <c r="B114" s="45">
        <f>'Community musters Stage 1'!B113</f>
        <v>42613</v>
      </c>
      <c r="C114" s="63"/>
      <c r="D114" s="63"/>
      <c r="E114" s="63"/>
      <c r="F114" s="63"/>
      <c r="G114" s="63"/>
      <c r="H114" s="63"/>
      <c r="I114" s="63"/>
      <c r="J114" s="63">
        <f>'Community musters Stage 1'!V113</f>
        <v>1660</v>
      </c>
      <c r="K114" s="63">
        <f>'Community musters Stage 1'!W113</f>
        <v>1703</v>
      </c>
      <c r="L114" s="63">
        <f>'Community musters Stage 1'!X113</f>
        <v>3007</v>
      </c>
      <c r="M114" s="63">
        <f>'Community musters Stage 1'!T113</f>
        <v>15159.9</v>
      </c>
      <c r="N114" s="63">
        <f>'Community musters Stage 1'!S113</f>
        <v>7422</v>
      </c>
      <c r="O114" s="63">
        <f t="shared" si="11"/>
        <v>28951.9</v>
      </c>
    </row>
    <row r="115" spans="2:15">
      <c r="B115" s="45">
        <f>'Community musters Stage 1'!B114</f>
        <v>42643</v>
      </c>
      <c r="C115" s="63"/>
      <c r="D115" s="63"/>
      <c r="E115" s="63"/>
      <c r="F115" s="63"/>
      <c r="G115" s="63"/>
      <c r="H115" s="63"/>
      <c r="I115" s="63"/>
      <c r="J115" s="63">
        <f>'Community musters Stage 1'!V114</f>
        <v>1699</v>
      </c>
      <c r="K115" s="63">
        <f>'Community musters Stage 1'!W114</f>
        <v>1747</v>
      </c>
      <c r="L115" s="63">
        <f>'Community musters Stage 1'!X114</f>
        <v>3010</v>
      </c>
      <c r="M115" s="63">
        <f>'Community musters Stage 1'!T114</f>
        <v>15140.7</v>
      </c>
      <c r="N115" s="63">
        <f>'Community musters Stage 1'!S114</f>
        <v>7520</v>
      </c>
      <c r="O115" s="63">
        <f t="shared" si="11"/>
        <v>29116.7</v>
      </c>
    </row>
    <row r="116" spans="2:15">
      <c r="B116" s="45">
        <f>'Community musters Stage 1'!B115</f>
        <v>42674</v>
      </c>
      <c r="C116" s="63"/>
      <c r="D116" s="63"/>
      <c r="E116" s="63"/>
      <c r="F116" s="63"/>
      <c r="G116" s="63"/>
      <c r="H116" s="63"/>
      <c r="I116" s="63"/>
      <c r="J116" s="63">
        <f>'Community musters Stage 1'!V115</f>
        <v>1735</v>
      </c>
      <c r="K116" s="63">
        <f>'Community musters Stage 1'!W115</f>
        <v>1816</v>
      </c>
      <c r="L116" s="63">
        <f>'Community musters Stage 1'!X115</f>
        <v>3024</v>
      </c>
      <c r="M116" s="63">
        <f>'Community musters Stage 1'!T115</f>
        <v>15079</v>
      </c>
      <c r="N116" s="63">
        <f>'Community musters Stage 1'!S115</f>
        <v>7608</v>
      </c>
      <c r="O116" s="63">
        <f t="shared" si="11"/>
        <v>29262</v>
      </c>
    </row>
    <row r="117" spans="2:15">
      <c r="B117" s="45">
        <f>'Community musters Stage 1'!B116</f>
        <v>42704</v>
      </c>
      <c r="C117" s="63"/>
      <c r="D117" s="63"/>
      <c r="E117" s="63"/>
      <c r="F117" s="63"/>
      <c r="G117" s="63"/>
      <c r="H117" s="63"/>
      <c r="I117" s="63"/>
      <c r="J117" s="63">
        <f>'Community musters Stage 1'!V116</f>
        <v>1722</v>
      </c>
      <c r="K117" s="63">
        <f>'Community musters Stage 1'!W116</f>
        <v>1744</v>
      </c>
      <c r="L117" s="63">
        <f>'Community musters Stage 1'!X116</f>
        <v>3031</v>
      </c>
      <c r="M117" s="63">
        <f>'Community musters Stage 1'!T116</f>
        <v>14968.9</v>
      </c>
      <c r="N117" s="63">
        <f>'Community musters Stage 1'!S116</f>
        <v>7645</v>
      </c>
      <c r="O117" s="63">
        <f t="shared" si="11"/>
        <v>29110.9</v>
      </c>
    </row>
    <row r="118" spans="2:15">
      <c r="B118" s="45">
        <f>'Community musters Stage 1'!B117</f>
        <v>42735</v>
      </c>
      <c r="C118" s="63"/>
      <c r="D118" s="63"/>
      <c r="E118" s="63"/>
      <c r="F118" s="63"/>
      <c r="G118" s="63"/>
      <c r="H118" s="63"/>
      <c r="I118" s="63"/>
      <c r="J118" s="63">
        <f>'Community musters Stage 1'!V117</f>
        <v>1730</v>
      </c>
      <c r="K118" s="63">
        <f>'Community musters Stage 1'!W117</f>
        <v>1690</v>
      </c>
      <c r="L118" s="63">
        <f>'Community musters Stage 1'!X117</f>
        <v>3034</v>
      </c>
      <c r="M118" s="63">
        <f>'Community musters Stage 1'!T117</f>
        <v>14846.8</v>
      </c>
      <c r="N118" s="63">
        <f>'Community musters Stage 1'!S117</f>
        <v>7463</v>
      </c>
      <c r="O118" s="63">
        <f t="shared" si="11"/>
        <v>28763.8</v>
      </c>
    </row>
    <row r="119" spans="2:15">
      <c r="B119" s="45">
        <f>'Community musters Stage 1'!B118</f>
        <v>42766</v>
      </c>
      <c r="C119" s="63"/>
      <c r="D119" s="63"/>
      <c r="E119" s="63"/>
      <c r="F119" s="63"/>
      <c r="G119" s="63"/>
      <c r="H119" s="63"/>
      <c r="I119" s="63"/>
      <c r="J119" s="63">
        <f>'Community musters Stage 1'!V118</f>
        <v>1577</v>
      </c>
      <c r="K119" s="63">
        <f>'Community musters Stage 1'!W118</f>
        <v>1502</v>
      </c>
      <c r="L119" s="63">
        <f>'Community musters Stage 1'!X118</f>
        <v>3029</v>
      </c>
      <c r="M119" s="63">
        <f>'Community musters Stage 1'!T118</f>
        <v>14690.5</v>
      </c>
      <c r="N119" s="63">
        <f>'Community musters Stage 1'!S118</f>
        <v>7415</v>
      </c>
      <c r="O119" s="63">
        <f t="shared" si="11"/>
        <v>28213.5</v>
      </c>
    </row>
    <row r="120" spans="2:15">
      <c r="B120" s="45">
        <f>'Community musters Stage 1'!B119</f>
        <v>42794</v>
      </c>
      <c r="C120" s="63"/>
      <c r="D120" s="63"/>
      <c r="E120" s="63"/>
      <c r="F120" s="63"/>
      <c r="G120" s="63"/>
      <c r="H120" s="63"/>
      <c r="I120" s="63"/>
      <c r="J120" s="63">
        <f>'Community musters Stage 1'!V119</f>
        <v>1508</v>
      </c>
      <c r="K120" s="63">
        <f>'Community musters Stage 1'!W119</f>
        <v>1495</v>
      </c>
      <c r="L120" s="63">
        <f>'Community musters Stage 1'!X119</f>
        <v>3056</v>
      </c>
      <c r="M120" s="63">
        <f>'Community musters Stage 1'!T119</f>
        <v>14653.2</v>
      </c>
      <c r="N120" s="63">
        <f>'Community musters Stage 1'!S119</f>
        <v>7271</v>
      </c>
      <c r="O120" s="63">
        <f t="shared" si="11"/>
        <v>27983.200000000001</v>
      </c>
    </row>
    <row r="121" spans="2:15">
      <c r="B121" s="45">
        <f>'Community musters Stage 1'!B120</f>
        <v>42825</v>
      </c>
      <c r="C121" s="63"/>
      <c r="D121" s="63"/>
      <c r="E121" s="63"/>
      <c r="F121" s="63"/>
      <c r="G121" s="63"/>
      <c r="H121" s="63"/>
      <c r="I121" s="63"/>
      <c r="J121" s="63">
        <f>'Community musters Stage 1'!V120</f>
        <v>1506</v>
      </c>
      <c r="K121" s="63">
        <f>'Community musters Stage 1'!W120</f>
        <v>1500</v>
      </c>
      <c r="L121" s="63">
        <f>'Community musters Stage 1'!X120</f>
        <v>3069</v>
      </c>
      <c r="M121" s="63">
        <f>'Community musters Stage 1'!T120</f>
        <v>14677.3</v>
      </c>
      <c r="N121" s="63">
        <f>'Community musters Stage 1'!S120</f>
        <v>7315</v>
      </c>
      <c r="O121" s="63">
        <f t="shared" si="11"/>
        <v>28067.3</v>
      </c>
    </row>
    <row r="122" spans="2:15">
      <c r="B122" s="45">
        <f>'Community musters Stage 1'!B121</f>
        <v>42855</v>
      </c>
      <c r="C122" s="63"/>
      <c r="D122" s="63"/>
      <c r="E122" s="63"/>
      <c r="F122" s="63"/>
      <c r="G122" s="63"/>
      <c r="H122" s="63"/>
      <c r="I122" s="63"/>
      <c r="J122" s="63">
        <f>'Community musters Stage 1'!V121</f>
        <v>1495</v>
      </c>
      <c r="K122" s="63">
        <f>'Community musters Stage 1'!W121</f>
        <v>1468</v>
      </c>
      <c r="L122" s="63">
        <f>'Community musters Stage 1'!X121</f>
        <v>3074</v>
      </c>
      <c r="M122" s="63">
        <f>'Community musters Stage 1'!T121</f>
        <v>14623.2</v>
      </c>
      <c r="N122" s="63">
        <f>'Community musters Stage 1'!S121</f>
        <v>7239</v>
      </c>
      <c r="O122" s="63">
        <f t="shared" si="11"/>
        <v>27899.200000000001</v>
      </c>
    </row>
    <row r="123" spans="2:15">
      <c r="B123" s="45">
        <f>'Community musters Stage 1'!B122</f>
        <v>42886</v>
      </c>
      <c r="C123" s="63"/>
      <c r="D123" s="63"/>
      <c r="E123" s="63"/>
      <c r="F123" s="63"/>
      <c r="G123" s="63"/>
      <c r="H123" s="63"/>
      <c r="I123" s="63"/>
      <c r="J123" s="63">
        <f>'Community musters Stage 1'!V122</f>
        <v>1535</v>
      </c>
      <c r="K123" s="63">
        <f>'Community musters Stage 1'!W122</f>
        <v>1582</v>
      </c>
      <c r="L123" s="63">
        <f>'Community musters Stage 1'!X122</f>
        <v>3084</v>
      </c>
      <c r="M123" s="63">
        <f>'Community musters Stage 1'!T122</f>
        <v>14620.2</v>
      </c>
      <c r="N123" s="63">
        <f>'Community musters Stage 1'!S122</f>
        <v>7338</v>
      </c>
      <c r="O123" s="63">
        <f t="shared" si="11"/>
        <v>28159.200000000001</v>
      </c>
    </row>
    <row r="124" spans="2:15">
      <c r="B124" s="45">
        <f>'Community musters Stage 1'!B123</f>
        <v>42916</v>
      </c>
      <c r="C124" s="63"/>
      <c r="D124" s="63"/>
      <c r="E124" s="63"/>
      <c r="F124" s="63"/>
      <c r="G124" s="63"/>
      <c r="H124" s="63"/>
      <c r="I124" s="63"/>
      <c r="J124" s="63">
        <f>'Community musters Stage 1'!V123</f>
        <v>1499</v>
      </c>
      <c r="K124" s="63">
        <f>'Community musters Stage 1'!W123</f>
        <v>1664</v>
      </c>
      <c r="L124" s="63">
        <f>'Community musters Stage 1'!X123</f>
        <v>3089</v>
      </c>
      <c r="M124" s="63">
        <f>'Community musters Stage 1'!T123</f>
        <v>14615.7</v>
      </c>
      <c r="N124" s="63">
        <f>'Community musters Stage 1'!S123</f>
        <v>7399</v>
      </c>
      <c r="O124" s="63">
        <f t="shared" si="11"/>
        <v>28266.7</v>
      </c>
    </row>
    <row r="125" spans="2:15">
      <c r="B125" s="45">
        <f>'Community musters Stage 1'!B124</f>
        <v>42947</v>
      </c>
      <c r="C125" s="63"/>
      <c r="D125" s="63"/>
      <c r="E125" s="63"/>
      <c r="F125" s="63"/>
      <c r="G125" s="63"/>
      <c r="H125" s="63"/>
      <c r="I125" s="63"/>
      <c r="J125" s="63">
        <f>'Community musters Stage 1'!V124</f>
        <v>1605</v>
      </c>
      <c r="K125" s="63">
        <f>'Community musters Stage 1'!W124</f>
        <v>1717</v>
      </c>
      <c r="L125" s="63">
        <f>'Community musters Stage 1'!X124</f>
        <v>3099</v>
      </c>
      <c r="M125" s="63">
        <f>'Community musters Stage 1'!T124</f>
        <v>14564.6</v>
      </c>
      <c r="N125" s="63">
        <f>'Community musters Stage 1'!S124</f>
        <v>7529</v>
      </c>
      <c r="O125" s="63">
        <f t="shared" si="11"/>
        <v>28514.6</v>
      </c>
    </row>
    <row r="126" spans="2:15">
      <c r="B126" s="45">
        <f>'Community musters Stage 1'!B125</f>
        <v>42978</v>
      </c>
      <c r="C126" s="63"/>
      <c r="D126" s="63"/>
      <c r="E126" s="63"/>
      <c r="F126" s="63"/>
      <c r="G126" s="63"/>
      <c r="H126" s="63"/>
      <c r="I126" s="63"/>
      <c r="J126" s="63">
        <f>'Community musters Stage 1'!V125</f>
        <v>1651</v>
      </c>
      <c r="K126" s="63">
        <f>'Community musters Stage 1'!W125</f>
        <v>1687</v>
      </c>
      <c r="L126" s="63">
        <f>'Community musters Stage 1'!X125</f>
        <v>3093</v>
      </c>
      <c r="M126" s="63">
        <f>'Community musters Stage 1'!T125</f>
        <v>14516</v>
      </c>
      <c r="N126" s="63">
        <f>'Community musters Stage 1'!S125</f>
        <v>7435</v>
      </c>
      <c r="O126" s="63">
        <f t="shared" si="11"/>
        <v>28382</v>
      </c>
    </row>
    <row r="127" spans="2:15">
      <c r="B127" s="45">
        <f>'Community musters Stage 1'!B126</f>
        <v>43008</v>
      </c>
      <c r="C127" s="63"/>
      <c r="D127" s="63"/>
      <c r="E127" s="63"/>
      <c r="F127" s="63"/>
      <c r="G127" s="63"/>
      <c r="H127" s="63"/>
      <c r="I127" s="63"/>
      <c r="J127" s="63">
        <f>'Community musters Stage 1'!V126</f>
        <v>1691</v>
      </c>
      <c r="K127" s="63">
        <f>'Community musters Stage 1'!W126</f>
        <v>1747</v>
      </c>
      <c r="L127" s="63">
        <f>'Community musters Stage 1'!X126</f>
        <v>3097</v>
      </c>
      <c r="M127" s="63">
        <f>'Community musters Stage 1'!T126</f>
        <v>14477.3</v>
      </c>
      <c r="N127" s="63">
        <f>'Community musters Stage 1'!S126</f>
        <v>7545</v>
      </c>
      <c r="O127" s="63">
        <f t="shared" si="11"/>
        <v>28557.3</v>
      </c>
    </row>
    <row r="128" spans="2:15">
      <c r="B128" s="45">
        <f>'Community musters Stage 1'!B127</f>
        <v>43039</v>
      </c>
      <c r="C128" s="63"/>
      <c r="D128" s="63"/>
      <c r="E128" s="63"/>
      <c r="F128" s="63"/>
      <c r="G128" s="63"/>
      <c r="H128" s="63"/>
      <c r="I128" s="63"/>
      <c r="J128" s="63">
        <f>'Community musters Stage 1'!V127</f>
        <v>1729</v>
      </c>
      <c r="K128" s="63">
        <f>'Community musters Stage 1'!W127</f>
        <v>1818</v>
      </c>
      <c r="L128" s="63">
        <f>'Community musters Stage 1'!X127</f>
        <v>3096</v>
      </c>
      <c r="M128" s="63">
        <f>'Community musters Stage 1'!T127</f>
        <v>14424.7</v>
      </c>
      <c r="N128" s="63">
        <f>'Community musters Stage 1'!S127</f>
        <v>7570</v>
      </c>
      <c r="O128" s="63">
        <f t="shared" si="11"/>
        <v>28637.7</v>
      </c>
    </row>
    <row r="129" spans="2:15">
      <c r="B129" s="45">
        <f>'Community musters Stage 1'!B128</f>
        <v>43069</v>
      </c>
      <c r="C129" s="63"/>
      <c r="D129" s="63"/>
      <c r="E129" s="63"/>
      <c r="F129" s="63"/>
      <c r="G129" s="63"/>
      <c r="H129" s="63"/>
      <c r="I129" s="63"/>
      <c r="J129" s="63">
        <f>'Community musters Stage 1'!V128</f>
        <v>1717</v>
      </c>
      <c r="K129" s="63">
        <f>'Community musters Stage 1'!W128</f>
        <v>1743</v>
      </c>
      <c r="L129" s="63">
        <f>'Community musters Stage 1'!X128</f>
        <v>3093</v>
      </c>
      <c r="M129" s="63">
        <f>'Community musters Stage 1'!T128</f>
        <v>14341.6</v>
      </c>
      <c r="N129" s="63">
        <f>'Community musters Stage 1'!S128</f>
        <v>7633</v>
      </c>
      <c r="O129" s="63">
        <f t="shared" si="11"/>
        <v>28527.599999999999</v>
      </c>
    </row>
    <row r="130" spans="2:15">
      <c r="B130" s="45">
        <f>'Community musters Stage 1'!B129</f>
        <v>43100</v>
      </c>
      <c r="C130" s="63"/>
      <c r="D130" s="63"/>
      <c r="E130" s="63"/>
      <c r="F130" s="63"/>
      <c r="G130" s="63"/>
      <c r="H130" s="63"/>
      <c r="I130" s="63"/>
      <c r="J130" s="63">
        <f>'Community musters Stage 1'!V129</f>
        <v>1725</v>
      </c>
      <c r="K130" s="63">
        <f>'Community musters Stage 1'!W129</f>
        <v>1690</v>
      </c>
      <c r="L130" s="63">
        <f>'Community musters Stage 1'!X129</f>
        <v>3092</v>
      </c>
      <c r="M130" s="63">
        <f>'Community musters Stage 1'!T129</f>
        <v>14237.9</v>
      </c>
      <c r="N130" s="63">
        <f>'Community musters Stage 1'!S129</f>
        <v>7446</v>
      </c>
      <c r="O130" s="63">
        <f t="shared" si="11"/>
        <v>28190.9</v>
      </c>
    </row>
    <row r="131" spans="2:15">
      <c r="B131" s="45">
        <f>'Community musters Stage 1'!B130</f>
        <v>43131</v>
      </c>
      <c r="C131" s="63"/>
      <c r="D131" s="63"/>
      <c r="E131" s="63"/>
      <c r="F131" s="63"/>
      <c r="G131" s="63"/>
      <c r="H131" s="63"/>
      <c r="I131" s="63"/>
      <c r="J131" s="63">
        <f>'Community musters Stage 1'!V130</f>
        <v>1573</v>
      </c>
      <c r="K131" s="63">
        <f>'Community musters Stage 1'!W130</f>
        <v>1487</v>
      </c>
      <c r="L131" s="63">
        <f>'Community musters Stage 1'!X130</f>
        <v>3081</v>
      </c>
      <c r="M131" s="63">
        <f>'Community musters Stage 1'!T130</f>
        <v>14108.1</v>
      </c>
      <c r="N131" s="63">
        <f>'Community musters Stage 1'!S130</f>
        <v>7401</v>
      </c>
      <c r="O131" s="63">
        <f t="shared" si="11"/>
        <v>27650.1</v>
      </c>
    </row>
    <row r="132" spans="2:15">
      <c r="B132" s="45">
        <f>'Community musters Stage 1'!B131</f>
        <v>43159</v>
      </c>
      <c r="C132" s="63"/>
      <c r="D132" s="63"/>
      <c r="E132" s="63"/>
      <c r="F132" s="63"/>
      <c r="G132" s="63"/>
      <c r="H132" s="63"/>
      <c r="I132" s="63"/>
      <c r="J132" s="63">
        <f>'Community musters Stage 1'!V131</f>
        <v>1504</v>
      </c>
      <c r="K132" s="63">
        <f>'Community musters Stage 1'!W131</f>
        <v>1495</v>
      </c>
      <c r="L132" s="63">
        <f>'Community musters Stage 1'!X131</f>
        <v>3089</v>
      </c>
      <c r="M132" s="63">
        <f>'Community musters Stage 1'!T131</f>
        <v>14116.2</v>
      </c>
      <c r="N132" s="63">
        <f>'Community musters Stage 1'!S131</f>
        <v>7258</v>
      </c>
      <c r="O132" s="63">
        <f t="shared" si="11"/>
        <v>27462.2</v>
      </c>
    </row>
    <row r="133" spans="2:15">
      <c r="B133" s="45">
        <f>'Community musters Stage 1'!B132</f>
        <v>43190</v>
      </c>
      <c r="C133" s="63"/>
      <c r="D133" s="63"/>
      <c r="E133" s="63"/>
      <c r="F133" s="63"/>
      <c r="G133" s="63"/>
      <c r="H133" s="63"/>
      <c r="I133" s="63"/>
      <c r="J133" s="63">
        <f>'Community musters Stage 1'!V132</f>
        <v>1503</v>
      </c>
      <c r="K133" s="63">
        <f>'Community musters Stage 1'!W132</f>
        <v>1500</v>
      </c>
      <c r="L133" s="63">
        <f>'Community musters Stage 1'!X132</f>
        <v>3094</v>
      </c>
      <c r="M133" s="63">
        <f>'Community musters Stage 1'!T132</f>
        <v>14136</v>
      </c>
      <c r="N133" s="63">
        <f>'Community musters Stage 1'!S132</f>
        <v>7300</v>
      </c>
      <c r="O133" s="63">
        <f t="shared" si="11"/>
        <v>27533</v>
      </c>
    </row>
    <row r="134" spans="2:15">
      <c r="B134" s="45">
        <f>'Community musters Stage 1'!B133</f>
        <v>43220</v>
      </c>
      <c r="C134" s="63"/>
      <c r="D134" s="63"/>
      <c r="E134" s="63"/>
      <c r="F134" s="63"/>
      <c r="G134" s="63"/>
      <c r="H134" s="63"/>
      <c r="I134" s="63"/>
      <c r="J134" s="63">
        <f>'Community musters Stage 1'!V133</f>
        <v>1493</v>
      </c>
      <c r="K134" s="63">
        <f>'Community musters Stage 1'!W133</f>
        <v>1469</v>
      </c>
      <c r="L134" s="63">
        <f>'Community musters Stage 1'!X133</f>
        <v>3094</v>
      </c>
      <c r="M134" s="63">
        <f>'Community musters Stage 1'!T133</f>
        <v>14126</v>
      </c>
      <c r="N134" s="63">
        <f>'Community musters Stage 1'!S133</f>
        <v>7226</v>
      </c>
      <c r="O134" s="63">
        <f t="shared" si="11"/>
        <v>27408</v>
      </c>
    </row>
    <row r="135" spans="2:15">
      <c r="B135" s="45">
        <f>'Community musters Stage 1'!B134</f>
        <v>43251</v>
      </c>
      <c r="C135" s="63"/>
      <c r="D135" s="63"/>
      <c r="E135" s="63"/>
      <c r="F135" s="63"/>
      <c r="G135" s="63"/>
      <c r="H135" s="63"/>
      <c r="I135" s="63"/>
      <c r="J135" s="63">
        <f>'Community musters Stage 1'!V134</f>
        <v>1533</v>
      </c>
      <c r="K135" s="63">
        <f>'Community musters Stage 1'!W134</f>
        <v>1582</v>
      </c>
      <c r="L135" s="63">
        <f>'Community musters Stage 1'!X134</f>
        <v>3095</v>
      </c>
      <c r="M135" s="63">
        <f>'Community musters Stage 1'!T134</f>
        <v>14158.5</v>
      </c>
      <c r="N135" s="63">
        <f>'Community musters Stage 1'!S134</f>
        <v>7325</v>
      </c>
      <c r="O135" s="63">
        <f t="shared" si="11"/>
        <v>27693.5</v>
      </c>
    </row>
    <row r="136" spans="2:15">
      <c r="B136" s="45">
        <f>'Community musters Stage 1'!B135</f>
        <v>43281</v>
      </c>
      <c r="C136" s="63"/>
      <c r="D136" s="63"/>
      <c r="E136" s="63"/>
      <c r="F136" s="63"/>
      <c r="G136" s="63"/>
      <c r="H136" s="63"/>
      <c r="I136" s="63"/>
      <c r="J136" s="63">
        <f>'Community musters Stage 1'!V135</f>
        <v>1497</v>
      </c>
      <c r="K136" s="63">
        <f>'Community musters Stage 1'!W135</f>
        <v>1664</v>
      </c>
      <c r="L136" s="63">
        <f>'Community musters Stage 1'!X135</f>
        <v>3098</v>
      </c>
      <c r="M136" s="63">
        <f>'Community musters Stage 1'!T135</f>
        <v>14182.1</v>
      </c>
      <c r="N136" s="63">
        <f>'Community musters Stage 1'!S135</f>
        <v>7384</v>
      </c>
      <c r="O136" s="63">
        <f t="shared" si="11"/>
        <v>27825.1</v>
      </c>
    </row>
    <row r="137" spans="2:15">
      <c r="B137" s="45">
        <f>'Community musters Stage 1'!B136</f>
        <v>43282</v>
      </c>
      <c r="C137" s="63"/>
      <c r="D137" s="63"/>
      <c r="E137" s="63"/>
      <c r="F137" s="63"/>
      <c r="G137" s="63"/>
      <c r="H137" s="63"/>
      <c r="I137" s="63"/>
      <c r="J137" s="63">
        <f>'Community musters Stage 1'!V136</f>
        <v>1604</v>
      </c>
      <c r="K137" s="63">
        <f>'Community musters Stage 1'!W136</f>
        <v>1717</v>
      </c>
      <c r="L137" s="63">
        <f>'Community musters Stage 1'!X136</f>
        <v>3101</v>
      </c>
      <c r="M137" s="63">
        <f>'Community musters Stage 1'!T136</f>
        <v>14173.3</v>
      </c>
      <c r="N137" s="63">
        <f>'Community musters Stage 1'!S136</f>
        <v>7516</v>
      </c>
      <c r="O137" s="63">
        <f t="shared" si="11"/>
        <v>28111.3</v>
      </c>
    </row>
    <row r="138" spans="2:15">
      <c r="B138" s="45">
        <f>'Community musters Stage 1'!B137</f>
        <v>43313</v>
      </c>
      <c r="C138" s="63"/>
      <c r="D138" s="63"/>
      <c r="E138" s="63"/>
      <c r="F138" s="63"/>
      <c r="G138" s="63"/>
      <c r="H138" s="63"/>
      <c r="I138" s="63"/>
      <c r="J138" s="63">
        <f>'Community musters Stage 1'!V137</f>
        <v>1650</v>
      </c>
      <c r="K138" s="63">
        <f>'Community musters Stage 1'!W137</f>
        <v>1687</v>
      </c>
      <c r="L138" s="63">
        <f>'Community musters Stage 1'!X137</f>
        <v>3093</v>
      </c>
      <c r="M138" s="63">
        <f>'Community musters Stage 1'!T137</f>
        <v>14142.1</v>
      </c>
      <c r="N138" s="63">
        <f>'Community musters Stage 1'!S137</f>
        <v>7422</v>
      </c>
      <c r="O138" s="63">
        <f t="shared" si="11"/>
        <v>27994.1</v>
      </c>
    </row>
    <row r="139" spans="2:15">
      <c r="B139" s="45">
        <f>'Community musters Stage 1'!B138</f>
        <v>43344</v>
      </c>
      <c r="C139" s="63"/>
      <c r="D139" s="63"/>
      <c r="E139" s="63"/>
      <c r="F139" s="63"/>
      <c r="G139" s="63"/>
      <c r="H139" s="63"/>
      <c r="I139" s="63"/>
      <c r="J139" s="63">
        <f>'Community musters Stage 1'!V138</f>
        <v>1690</v>
      </c>
      <c r="K139" s="63">
        <f>'Community musters Stage 1'!W138</f>
        <v>1747</v>
      </c>
      <c r="L139" s="63">
        <f>'Community musters Stage 1'!X138</f>
        <v>3097</v>
      </c>
      <c r="M139" s="63">
        <f>'Community musters Stage 1'!T138</f>
        <v>14123.4</v>
      </c>
      <c r="N139" s="63">
        <f>'Community musters Stage 1'!S138</f>
        <v>7511</v>
      </c>
      <c r="O139" s="63">
        <f t="shared" si="11"/>
        <v>28168.400000000001</v>
      </c>
    </row>
    <row r="140" spans="2:15">
      <c r="B140" s="45">
        <f>'Community musters Stage 1'!B139</f>
        <v>43374</v>
      </c>
      <c r="C140" s="63"/>
      <c r="D140" s="63"/>
      <c r="E140" s="63"/>
      <c r="F140" s="63"/>
      <c r="G140" s="63"/>
      <c r="H140" s="63"/>
      <c r="I140" s="63"/>
      <c r="J140" s="63">
        <f>'Community musters Stage 1'!V139</f>
        <v>1728</v>
      </c>
      <c r="K140" s="63">
        <f>'Community musters Stage 1'!W139</f>
        <v>1818</v>
      </c>
      <c r="L140" s="63">
        <f>'Community musters Stage 1'!X139</f>
        <v>3096</v>
      </c>
      <c r="M140" s="63">
        <f>'Community musters Stage 1'!T139</f>
        <v>14089.6</v>
      </c>
      <c r="N140" s="63">
        <f>'Community musters Stage 1'!S139</f>
        <v>7558</v>
      </c>
      <c r="O140" s="63">
        <f t="shared" si="11"/>
        <v>28289.599999999999</v>
      </c>
    </row>
    <row r="141" spans="2:15">
      <c r="B141" s="45">
        <f>'Community musters Stage 1'!B140</f>
        <v>43405</v>
      </c>
      <c r="C141" s="63"/>
      <c r="D141" s="63"/>
      <c r="E141" s="63"/>
      <c r="F141" s="63"/>
      <c r="G141" s="63"/>
      <c r="H141" s="63"/>
      <c r="I141" s="63"/>
      <c r="J141" s="63">
        <f>'Community musters Stage 1'!V140</f>
        <v>1716</v>
      </c>
      <c r="K141" s="63">
        <f>'Community musters Stage 1'!W140</f>
        <v>1743</v>
      </c>
      <c r="L141" s="63">
        <f>'Community musters Stage 1'!X140</f>
        <v>3093</v>
      </c>
      <c r="M141" s="63">
        <f>'Community musters Stage 1'!T140</f>
        <v>14040.7</v>
      </c>
      <c r="N141" s="63">
        <f>'Community musters Stage 1'!S140</f>
        <v>7620</v>
      </c>
      <c r="O141" s="63">
        <f t="shared" si="11"/>
        <v>28212.7</v>
      </c>
    </row>
    <row r="142" spans="2:15">
      <c r="B142" s="45">
        <f>'Community musters Stage 1'!B141</f>
        <v>43435</v>
      </c>
      <c r="C142" s="63"/>
      <c r="D142" s="63"/>
      <c r="E142" s="63"/>
      <c r="F142" s="63"/>
      <c r="G142" s="63"/>
      <c r="H142" s="63"/>
      <c r="I142" s="63"/>
      <c r="J142" s="63">
        <f>'Community musters Stage 1'!V141</f>
        <v>1724</v>
      </c>
      <c r="K142" s="63">
        <f>'Community musters Stage 1'!W141</f>
        <v>1690</v>
      </c>
      <c r="L142" s="63">
        <f>'Community musters Stage 1'!X141</f>
        <v>3092</v>
      </c>
      <c r="M142" s="63">
        <f>'Community musters Stage 1'!T141</f>
        <v>13967</v>
      </c>
      <c r="N142" s="63">
        <f>'Community musters Stage 1'!S141</f>
        <v>7434</v>
      </c>
      <c r="O142" s="63">
        <f t="shared" si="11"/>
        <v>27907</v>
      </c>
    </row>
    <row r="143" spans="2:15">
      <c r="B143" s="45">
        <f>'Community musters Stage 1'!B142</f>
        <v>43466</v>
      </c>
      <c r="C143" s="63"/>
      <c r="D143" s="63"/>
      <c r="E143" s="63"/>
      <c r="F143" s="63"/>
      <c r="G143" s="63"/>
      <c r="H143" s="63"/>
      <c r="I143" s="63"/>
      <c r="J143" s="63">
        <f>'Community musters Stage 1'!V142</f>
        <v>1572</v>
      </c>
      <c r="K143" s="63">
        <f>'Community musters Stage 1'!W142</f>
        <v>1487</v>
      </c>
      <c r="L143" s="63">
        <f>'Community musters Stage 1'!X142</f>
        <v>3081</v>
      </c>
      <c r="M143" s="63">
        <f>'Community musters Stage 1'!T142</f>
        <v>13892.2</v>
      </c>
      <c r="N143" s="63">
        <f>'Community musters Stage 1'!S142</f>
        <v>7389</v>
      </c>
      <c r="O143" s="63">
        <f t="shared" ref="O143:O174" si="12">SUM(J143:N143)</f>
        <v>27421.200000000001</v>
      </c>
    </row>
    <row r="144" spans="2:15">
      <c r="B144" s="45">
        <f>'Community musters Stage 1'!B143</f>
        <v>43497</v>
      </c>
      <c r="C144" s="63"/>
      <c r="D144" s="63"/>
      <c r="E144" s="63"/>
      <c r="F144" s="63"/>
      <c r="G144" s="63"/>
      <c r="H144" s="63"/>
      <c r="I144" s="63"/>
      <c r="J144" s="63">
        <f>'Community musters Stage 1'!V143</f>
        <v>1504</v>
      </c>
      <c r="K144" s="63">
        <f>'Community musters Stage 1'!W143</f>
        <v>1495</v>
      </c>
      <c r="L144" s="63">
        <f>'Community musters Stage 1'!X143</f>
        <v>3089</v>
      </c>
      <c r="M144" s="63">
        <f>'Community musters Stage 1'!T143</f>
        <v>13925</v>
      </c>
      <c r="N144" s="63">
        <f>'Community musters Stage 1'!S143</f>
        <v>7246</v>
      </c>
      <c r="O144" s="63">
        <f t="shared" si="12"/>
        <v>27259</v>
      </c>
    </row>
    <row r="145" spans="2:15">
      <c r="B145" s="45">
        <f>'Community musters Stage 1'!B144</f>
        <v>43525</v>
      </c>
      <c r="C145" s="63"/>
      <c r="D145" s="63"/>
      <c r="E145" s="63"/>
      <c r="F145" s="63"/>
      <c r="G145" s="63"/>
      <c r="H145" s="63"/>
      <c r="I145" s="63"/>
      <c r="J145" s="63">
        <f>'Community musters Stage 1'!V144</f>
        <v>1502</v>
      </c>
      <c r="K145" s="63">
        <f>'Community musters Stage 1'!W144</f>
        <v>1500</v>
      </c>
      <c r="L145" s="63">
        <f>'Community musters Stage 1'!X144</f>
        <v>3094</v>
      </c>
      <c r="M145" s="63">
        <f>'Community musters Stage 1'!T144</f>
        <v>13976.8</v>
      </c>
      <c r="N145" s="63">
        <f>'Community musters Stage 1'!S144</f>
        <v>7288</v>
      </c>
      <c r="O145" s="63">
        <f t="shared" si="12"/>
        <v>27360.799999999999</v>
      </c>
    </row>
    <row r="146" spans="2:15">
      <c r="B146" s="45">
        <f>'Community musters Stage 1'!B145</f>
        <v>43556</v>
      </c>
      <c r="C146" s="63"/>
      <c r="D146" s="63"/>
      <c r="E146" s="63"/>
      <c r="F146" s="63"/>
      <c r="G146" s="63"/>
      <c r="H146" s="63"/>
      <c r="I146" s="63"/>
      <c r="J146" s="63">
        <f>'Community musters Stage 1'!V145</f>
        <v>1492</v>
      </c>
      <c r="K146" s="63">
        <f>'Community musters Stage 1'!W145</f>
        <v>1469</v>
      </c>
      <c r="L146" s="63">
        <f>'Community musters Stage 1'!X145</f>
        <v>3094</v>
      </c>
      <c r="M146" s="63">
        <f>'Community musters Stage 1'!T145</f>
        <v>13996.8</v>
      </c>
      <c r="N146" s="63">
        <f>'Community musters Stage 1'!S145</f>
        <v>7214</v>
      </c>
      <c r="O146" s="63">
        <f t="shared" si="12"/>
        <v>27265.8</v>
      </c>
    </row>
    <row r="147" spans="2:15">
      <c r="B147" s="45">
        <f>'Community musters Stage 1'!B146</f>
        <v>43586</v>
      </c>
      <c r="C147" s="63"/>
      <c r="D147" s="63"/>
      <c r="E147" s="63"/>
      <c r="F147" s="63"/>
      <c r="G147" s="63"/>
      <c r="H147" s="63"/>
      <c r="I147" s="63"/>
      <c r="J147" s="63">
        <f>'Community musters Stage 1'!V146</f>
        <v>1532</v>
      </c>
      <c r="K147" s="63">
        <f>'Community musters Stage 1'!W146</f>
        <v>1582</v>
      </c>
      <c r="L147" s="63">
        <f>'Community musters Stage 1'!X146</f>
        <v>3095</v>
      </c>
      <c r="M147" s="63">
        <f>'Community musters Stage 1'!T146</f>
        <v>14057.2</v>
      </c>
      <c r="N147" s="63">
        <f>'Community musters Stage 1'!S146</f>
        <v>7313</v>
      </c>
      <c r="O147" s="63">
        <f t="shared" si="12"/>
        <v>27579.200000000001</v>
      </c>
    </row>
    <row r="148" spans="2:15">
      <c r="B148" s="45">
        <f>'Community musters Stage 1'!B147</f>
        <v>43617</v>
      </c>
      <c r="C148" s="63"/>
      <c r="D148" s="63"/>
      <c r="E148" s="63"/>
      <c r="F148" s="63"/>
      <c r="G148" s="63"/>
      <c r="H148" s="63"/>
      <c r="I148" s="63"/>
      <c r="J148" s="63">
        <f>'Community musters Stage 1'!V147</f>
        <v>1497</v>
      </c>
      <c r="K148" s="63">
        <f>'Community musters Stage 1'!W147</f>
        <v>1664</v>
      </c>
      <c r="L148" s="63">
        <f>'Community musters Stage 1'!X147</f>
        <v>3098</v>
      </c>
      <c r="M148" s="63">
        <f>'Community musters Stage 1'!T147</f>
        <v>14112.3</v>
      </c>
      <c r="N148" s="63">
        <f>'Community musters Stage 1'!S147</f>
        <v>7373</v>
      </c>
      <c r="O148" s="63">
        <f t="shared" si="12"/>
        <v>27744.3</v>
      </c>
    </row>
    <row r="149" spans="2:15">
      <c r="B149" s="45">
        <f>'Community musters Stage 1'!B148</f>
        <v>43647</v>
      </c>
      <c r="C149" s="63"/>
      <c r="D149" s="63"/>
      <c r="E149" s="63"/>
      <c r="F149" s="63"/>
      <c r="G149" s="63"/>
      <c r="H149" s="63"/>
      <c r="I149" s="63"/>
      <c r="J149" s="63">
        <f>'Community musters Stage 1'!V148</f>
        <v>1603</v>
      </c>
      <c r="K149" s="63">
        <f>'Community musters Stage 1'!W148</f>
        <v>1717</v>
      </c>
      <c r="L149" s="63">
        <f>'Community musters Stage 1'!X148</f>
        <v>3101</v>
      </c>
      <c r="M149" s="63">
        <f>'Community musters Stage 1'!T148</f>
        <v>14127.7</v>
      </c>
      <c r="N149" s="63">
        <f>'Community musters Stage 1'!S148</f>
        <v>7504</v>
      </c>
      <c r="O149" s="63">
        <f t="shared" si="12"/>
        <v>28052.7</v>
      </c>
    </row>
    <row r="150" spans="2:15">
      <c r="B150" s="45">
        <f>'Community musters Stage 1'!B149</f>
        <v>43678</v>
      </c>
      <c r="C150" s="63"/>
      <c r="D150" s="63"/>
      <c r="E150" s="63"/>
      <c r="F150" s="63"/>
      <c r="G150" s="63"/>
      <c r="H150" s="63"/>
      <c r="I150" s="63"/>
      <c r="J150" s="63">
        <f>'Community musters Stage 1'!V149</f>
        <v>1650</v>
      </c>
      <c r="K150" s="63">
        <f>'Community musters Stage 1'!W149</f>
        <v>1687</v>
      </c>
      <c r="L150" s="63">
        <f>'Community musters Stage 1'!X149</f>
        <v>3093</v>
      </c>
      <c r="M150" s="63">
        <f>'Community musters Stage 1'!T149</f>
        <v>14120.8</v>
      </c>
      <c r="N150" s="63">
        <f>'Community musters Stage 1'!S149</f>
        <v>7411</v>
      </c>
      <c r="O150" s="63">
        <f t="shared" si="12"/>
        <v>27961.8</v>
      </c>
    </row>
    <row r="151" spans="2:15">
      <c r="B151" s="45">
        <f>'Community musters Stage 1'!B150</f>
        <v>43709</v>
      </c>
      <c r="C151" s="63"/>
      <c r="D151" s="63"/>
      <c r="E151" s="63"/>
      <c r="F151" s="63"/>
      <c r="G151" s="63"/>
      <c r="H151" s="63"/>
      <c r="I151" s="63"/>
      <c r="J151" s="63">
        <f>'Community musters Stage 1'!V150</f>
        <v>1689</v>
      </c>
      <c r="K151" s="63">
        <f>'Community musters Stage 1'!W150</f>
        <v>1747</v>
      </c>
      <c r="L151" s="63">
        <f>'Community musters Stage 1'!X150</f>
        <v>3097</v>
      </c>
      <c r="M151" s="63">
        <f>'Community musters Stage 1'!T150</f>
        <v>14111.8</v>
      </c>
      <c r="N151" s="63">
        <f>'Community musters Stage 1'!S150</f>
        <v>7522</v>
      </c>
      <c r="O151" s="63">
        <f t="shared" si="12"/>
        <v>28166.799999999999</v>
      </c>
    </row>
    <row r="152" spans="2:15">
      <c r="B152" s="45">
        <f>'Community musters Stage 1'!B151</f>
        <v>43739</v>
      </c>
      <c r="C152" s="63"/>
      <c r="D152" s="63"/>
      <c r="E152" s="63"/>
      <c r="F152" s="63"/>
      <c r="G152" s="63"/>
      <c r="H152" s="63"/>
      <c r="I152" s="63"/>
      <c r="J152" s="63">
        <f>'Community musters Stage 1'!V151</f>
        <v>1728</v>
      </c>
      <c r="K152" s="63">
        <f>'Community musters Stage 1'!W151</f>
        <v>1818</v>
      </c>
      <c r="L152" s="63">
        <f>'Community musters Stage 1'!X151</f>
        <v>3096</v>
      </c>
      <c r="M152" s="63">
        <f>'Community musters Stage 1'!T151</f>
        <v>14087.4</v>
      </c>
      <c r="N152" s="63">
        <f>'Community musters Stage 1'!S151</f>
        <v>7548</v>
      </c>
      <c r="O152" s="63">
        <f t="shared" si="12"/>
        <v>28277.4</v>
      </c>
    </row>
    <row r="153" spans="2:15">
      <c r="B153" s="45">
        <f>'Community musters Stage 1'!B152</f>
        <v>43770</v>
      </c>
      <c r="C153" s="63"/>
      <c r="D153" s="63"/>
      <c r="E153" s="63"/>
      <c r="F153" s="63"/>
      <c r="G153" s="63"/>
      <c r="H153" s="63"/>
      <c r="I153" s="63"/>
      <c r="J153" s="63">
        <f>'Community musters Stage 1'!V152</f>
        <v>1716</v>
      </c>
      <c r="K153" s="63">
        <f>'Community musters Stage 1'!W152</f>
        <v>1743</v>
      </c>
      <c r="L153" s="63">
        <f>'Community musters Stage 1'!X152</f>
        <v>3093</v>
      </c>
      <c r="M153" s="63">
        <f>'Community musters Stage 1'!T152</f>
        <v>14046.6</v>
      </c>
      <c r="N153" s="63">
        <f>'Community musters Stage 1'!S152</f>
        <v>7610</v>
      </c>
      <c r="O153" s="63">
        <f t="shared" si="12"/>
        <v>28208.6</v>
      </c>
    </row>
    <row r="154" spans="2:15">
      <c r="B154" s="45">
        <f>'Community musters Stage 1'!B153</f>
        <v>43800</v>
      </c>
      <c r="C154" s="63"/>
      <c r="D154" s="63"/>
      <c r="E154" s="63"/>
      <c r="F154" s="63"/>
      <c r="G154" s="63"/>
      <c r="H154" s="63"/>
      <c r="I154" s="63"/>
      <c r="J154" s="63">
        <f>'Community musters Stage 1'!V153</f>
        <v>1724</v>
      </c>
      <c r="K154" s="63">
        <f>'Community musters Stage 1'!W153</f>
        <v>1690</v>
      </c>
      <c r="L154" s="63">
        <f>'Community musters Stage 1'!X153</f>
        <v>3092</v>
      </c>
      <c r="M154" s="63">
        <f>'Community musters Stage 1'!T153</f>
        <v>13968.2</v>
      </c>
      <c r="N154" s="63">
        <f>'Community musters Stage 1'!S153</f>
        <v>7424</v>
      </c>
      <c r="O154" s="63">
        <f t="shared" si="12"/>
        <v>27898.2</v>
      </c>
    </row>
    <row r="155" spans="2:15">
      <c r="B155" s="45">
        <f>'Community musters Stage 1'!B154</f>
        <v>43831</v>
      </c>
      <c r="C155" s="63"/>
      <c r="D155" s="63"/>
      <c r="E155" s="63"/>
      <c r="F155" s="63"/>
      <c r="G155" s="63"/>
      <c r="H155" s="63"/>
      <c r="I155" s="63"/>
      <c r="J155" s="63">
        <f>'Community musters Stage 1'!V154</f>
        <v>1572</v>
      </c>
      <c r="K155" s="63">
        <f>'Community musters Stage 1'!W154</f>
        <v>1487</v>
      </c>
      <c r="L155" s="63">
        <f>'Community musters Stage 1'!X154</f>
        <v>3081</v>
      </c>
      <c r="M155" s="63">
        <f>'Community musters Stage 1'!T154</f>
        <v>13892.4</v>
      </c>
      <c r="N155" s="63">
        <f>'Community musters Stage 1'!S154</f>
        <v>7379</v>
      </c>
      <c r="O155" s="63">
        <f t="shared" si="12"/>
        <v>27411.4</v>
      </c>
    </row>
    <row r="156" spans="2:15">
      <c r="B156" s="45">
        <f>'Community musters Stage 1'!B155</f>
        <v>43862</v>
      </c>
      <c r="C156" s="63"/>
      <c r="D156" s="63"/>
      <c r="E156" s="63"/>
      <c r="F156" s="63"/>
      <c r="G156" s="63"/>
      <c r="H156" s="63"/>
      <c r="I156" s="63"/>
      <c r="J156" s="63">
        <f>'Community musters Stage 1'!V155</f>
        <v>1493</v>
      </c>
      <c r="K156" s="63">
        <f>'Community musters Stage 1'!W155</f>
        <v>1480</v>
      </c>
      <c r="L156" s="63">
        <f>'Community musters Stage 1'!X155</f>
        <v>3081</v>
      </c>
      <c r="M156" s="63">
        <f>'Community musters Stage 1'!T155</f>
        <v>13922.4</v>
      </c>
      <c r="N156" s="63">
        <f>'Community musters Stage 1'!S155</f>
        <v>7206</v>
      </c>
      <c r="O156" s="63">
        <f t="shared" si="12"/>
        <v>27182.400000000001</v>
      </c>
    </row>
    <row r="157" spans="2:15">
      <c r="B157" s="45">
        <f>'Community musters Stage 1'!B156</f>
        <v>43891</v>
      </c>
      <c r="C157" s="63"/>
      <c r="D157" s="63"/>
      <c r="E157" s="63"/>
      <c r="F157" s="63"/>
      <c r="G157" s="63"/>
      <c r="H157" s="63"/>
      <c r="I157" s="63"/>
      <c r="J157" s="63">
        <f>'Community musters Stage 1'!V156</f>
        <v>1492</v>
      </c>
      <c r="K157" s="63">
        <f>'Community musters Stage 1'!W156</f>
        <v>1487</v>
      </c>
      <c r="L157" s="63">
        <f>'Community musters Stage 1'!X156</f>
        <v>3086</v>
      </c>
      <c r="M157" s="63">
        <f>'Community musters Stage 1'!T156</f>
        <v>13981.6</v>
      </c>
      <c r="N157" s="63">
        <f>'Community musters Stage 1'!S156</f>
        <v>7246</v>
      </c>
      <c r="O157" s="63">
        <f t="shared" si="12"/>
        <v>27292.6</v>
      </c>
    </row>
    <row r="158" spans="2:15">
      <c r="B158" s="45">
        <f>'Community musters Stage 1'!B157</f>
        <v>43922</v>
      </c>
      <c r="C158" s="63"/>
      <c r="D158" s="63"/>
      <c r="E158" s="63"/>
      <c r="F158" s="63"/>
      <c r="G158" s="63"/>
      <c r="H158" s="63"/>
      <c r="I158" s="63"/>
      <c r="J158" s="63">
        <f>'Community musters Stage 1'!V157</f>
        <v>1482</v>
      </c>
      <c r="K158" s="63">
        <f>'Community musters Stage 1'!W157</f>
        <v>1458</v>
      </c>
      <c r="L158" s="63">
        <f>'Community musters Stage 1'!X157</f>
        <v>3086</v>
      </c>
      <c r="M158" s="63">
        <f>'Community musters Stage 1'!T157</f>
        <v>14000.9</v>
      </c>
      <c r="N158" s="63">
        <f>'Community musters Stage 1'!S157</f>
        <v>7174</v>
      </c>
      <c r="O158" s="63">
        <f t="shared" si="12"/>
        <v>27200.9</v>
      </c>
    </row>
    <row r="159" spans="2:15">
      <c r="B159" s="45">
        <f>'Community musters Stage 1'!B158</f>
        <v>43952</v>
      </c>
      <c r="C159" s="63"/>
      <c r="D159" s="63"/>
      <c r="E159" s="63"/>
      <c r="F159" s="63"/>
      <c r="G159" s="63"/>
      <c r="H159" s="63"/>
      <c r="I159" s="63"/>
      <c r="J159" s="63">
        <f>'Community musters Stage 1'!V158</f>
        <v>1523</v>
      </c>
      <c r="K159" s="63">
        <f>'Community musters Stage 1'!W158</f>
        <v>1573</v>
      </c>
      <c r="L159" s="63">
        <f>'Community musters Stage 1'!X158</f>
        <v>3087</v>
      </c>
      <c r="M159" s="63">
        <f>'Community musters Stage 1'!T158</f>
        <v>14059.7</v>
      </c>
      <c r="N159" s="63">
        <f>'Community musters Stage 1'!S158</f>
        <v>7272</v>
      </c>
      <c r="O159" s="63">
        <f t="shared" si="12"/>
        <v>27514.7</v>
      </c>
    </row>
    <row r="160" spans="2:15">
      <c r="B160" s="45">
        <f>'Community musters Stage 1'!B159</f>
        <v>43983</v>
      </c>
      <c r="C160" s="63"/>
      <c r="D160" s="63"/>
      <c r="E160" s="63"/>
      <c r="F160" s="63"/>
      <c r="G160" s="63"/>
      <c r="H160" s="63"/>
      <c r="I160" s="63"/>
      <c r="J160" s="63">
        <f>'Community musters Stage 1'!V159</f>
        <v>1481</v>
      </c>
      <c r="K160" s="63">
        <f>'Community musters Stage 1'!W159</f>
        <v>1650</v>
      </c>
      <c r="L160" s="63">
        <f>'Community musters Stage 1'!X159</f>
        <v>3089</v>
      </c>
      <c r="M160" s="63">
        <f>'Community musters Stage 1'!T159</f>
        <v>14115.3</v>
      </c>
      <c r="N160" s="63">
        <f>'Community musters Stage 1'!S159</f>
        <v>7334</v>
      </c>
      <c r="O160" s="63">
        <f t="shared" si="12"/>
        <v>27669.3</v>
      </c>
    </row>
    <row r="161" spans="2:15">
      <c r="B161" s="45">
        <f>'Community musters Stage 1'!B160</f>
        <v>44013</v>
      </c>
      <c r="C161" s="63"/>
      <c r="D161" s="63"/>
      <c r="E161" s="63"/>
      <c r="F161" s="63"/>
      <c r="G161" s="63"/>
      <c r="H161" s="63"/>
      <c r="I161" s="63"/>
      <c r="J161" s="63">
        <f>'Community musters Stage 1'!V160</f>
        <v>1598</v>
      </c>
      <c r="K161" s="63">
        <f>'Community musters Stage 1'!W160</f>
        <v>1717</v>
      </c>
      <c r="L161" s="63">
        <f>'Community musters Stage 1'!X160</f>
        <v>3091</v>
      </c>
      <c r="M161" s="63">
        <f>'Community musters Stage 1'!T160</f>
        <v>14130</v>
      </c>
      <c r="N161" s="63">
        <f>'Community musters Stage 1'!S160</f>
        <v>7464</v>
      </c>
      <c r="O161" s="63">
        <f t="shared" si="12"/>
        <v>28000</v>
      </c>
    </row>
    <row r="162" spans="2:15">
      <c r="B162" s="45">
        <f>'Community musters Stage 1'!B161</f>
        <v>44044</v>
      </c>
      <c r="C162" s="63"/>
      <c r="D162" s="63"/>
      <c r="E162" s="63"/>
      <c r="F162" s="63"/>
      <c r="G162" s="63"/>
      <c r="H162" s="63"/>
      <c r="I162" s="63"/>
      <c r="J162" s="63">
        <f>'Community musters Stage 1'!V161</f>
        <v>1650</v>
      </c>
      <c r="K162" s="63">
        <f>'Community musters Stage 1'!W161</f>
        <v>1687</v>
      </c>
      <c r="L162" s="63">
        <f>'Community musters Stage 1'!X161</f>
        <v>3085</v>
      </c>
      <c r="M162" s="63">
        <f>'Community musters Stage 1'!T161</f>
        <v>14129.1</v>
      </c>
      <c r="N162" s="63">
        <f>'Community musters Stage 1'!S161</f>
        <v>7376</v>
      </c>
      <c r="O162" s="63">
        <f t="shared" si="12"/>
        <v>27927.1</v>
      </c>
    </row>
    <row r="163" spans="2:15">
      <c r="B163" s="45">
        <f>'Community musters Stage 1'!B162</f>
        <v>44075</v>
      </c>
      <c r="C163" s="63"/>
      <c r="D163" s="63"/>
      <c r="E163" s="63"/>
      <c r="F163" s="63"/>
      <c r="G163" s="63"/>
      <c r="H163" s="63"/>
      <c r="I163" s="63"/>
      <c r="J163" s="63">
        <f>'Community musters Stage 1'!V162</f>
        <v>1689</v>
      </c>
      <c r="K163" s="63">
        <f>'Community musters Stage 1'!W162</f>
        <v>1747</v>
      </c>
      <c r="L163" s="63">
        <f>'Community musters Stage 1'!X162</f>
        <v>3088</v>
      </c>
      <c r="M163" s="63">
        <f>'Community musters Stage 1'!T162</f>
        <v>14133</v>
      </c>
      <c r="N163" s="63">
        <f>'Community musters Stage 1'!S162</f>
        <v>7491</v>
      </c>
      <c r="O163" s="63">
        <f t="shared" si="12"/>
        <v>28148</v>
      </c>
    </row>
    <row r="164" spans="2:15">
      <c r="B164" s="45">
        <f>'Community musters Stage 1'!B163</f>
        <v>44105</v>
      </c>
      <c r="C164" s="63"/>
      <c r="D164" s="63"/>
      <c r="E164" s="63"/>
      <c r="F164" s="63"/>
      <c r="G164" s="63"/>
      <c r="H164" s="63"/>
      <c r="I164" s="63"/>
      <c r="J164" s="63">
        <f>'Community musters Stage 1'!V163</f>
        <v>1728</v>
      </c>
      <c r="K164" s="63">
        <f>'Community musters Stage 1'!W163</f>
        <v>1818</v>
      </c>
      <c r="L164" s="63">
        <f>'Community musters Stage 1'!X163</f>
        <v>3087</v>
      </c>
      <c r="M164" s="63">
        <f>'Community musters Stage 1'!T163</f>
        <v>14120.7</v>
      </c>
      <c r="N164" s="63">
        <f>'Community musters Stage 1'!S163</f>
        <v>7536</v>
      </c>
      <c r="O164" s="63">
        <f t="shared" si="12"/>
        <v>28289.7</v>
      </c>
    </row>
    <row r="165" spans="2:15">
      <c r="B165" s="45">
        <f>'Community musters Stage 1'!B164</f>
        <v>44136</v>
      </c>
      <c r="C165" s="63"/>
      <c r="D165" s="63"/>
      <c r="E165" s="63"/>
      <c r="F165" s="63"/>
      <c r="G165" s="63"/>
      <c r="H165" s="63"/>
      <c r="I165" s="63"/>
      <c r="J165" s="63">
        <f>'Community musters Stage 1'!V164</f>
        <v>1716</v>
      </c>
      <c r="K165" s="63">
        <f>'Community musters Stage 1'!W164</f>
        <v>1743</v>
      </c>
      <c r="L165" s="63">
        <f>'Community musters Stage 1'!X164</f>
        <v>3085</v>
      </c>
      <c r="M165" s="63">
        <f>'Community musters Stage 1'!T164</f>
        <v>14076.7</v>
      </c>
      <c r="N165" s="63">
        <f>'Community musters Stage 1'!S164</f>
        <v>7601</v>
      </c>
      <c r="O165" s="63">
        <f t="shared" si="12"/>
        <v>28221.7</v>
      </c>
    </row>
    <row r="166" spans="2:15">
      <c r="B166" s="45">
        <f>'Community musters Stage 1'!B165</f>
        <v>44166</v>
      </c>
      <c r="C166" s="63"/>
      <c r="D166" s="63"/>
      <c r="E166" s="63"/>
      <c r="F166" s="63"/>
      <c r="G166" s="63"/>
      <c r="H166" s="63"/>
      <c r="I166" s="63"/>
      <c r="J166" s="63">
        <f>'Community musters Stage 1'!V165</f>
        <v>1724</v>
      </c>
      <c r="K166" s="63">
        <f>'Community musters Stage 1'!W165</f>
        <v>1690</v>
      </c>
      <c r="L166" s="63">
        <f>'Community musters Stage 1'!X165</f>
        <v>3084</v>
      </c>
      <c r="M166" s="63">
        <f>'Community musters Stage 1'!T165</f>
        <v>13996.2</v>
      </c>
      <c r="N166" s="63">
        <f>'Community musters Stage 1'!S165</f>
        <v>7416</v>
      </c>
      <c r="O166" s="63">
        <f t="shared" si="12"/>
        <v>27910.2</v>
      </c>
    </row>
    <row r="167" spans="2:15">
      <c r="B167" s="45">
        <f>'Community musters Stage 1'!B166</f>
        <v>44197</v>
      </c>
      <c r="C167" s="63"/>
      <c r="D167" s="63"/>
      <c r="E167" s="63"/>
      <c r="F167" s="63"/>
      <c r="G167" s="63"/>
      <c r="H167" s="63"/>
      <c r="I167" s="63"/>
      <c r="J167" s="63">
        <f>'Community musters Stage 1'!V166</f>
        <v>1572</v>
      </c>
      <c r="K167" s="63">
        <f>'Community musters Stage 1'!W166</f>
        <v>1487</v>
      </c>
      <c r="L167" s="63">
        <f>'Community musters Stage 1'!X166</f>
        <v>3075</v>
      </c>
      <c r="M167" s="63">
        <f>'Community musters Stage 1'!T166</f>
        <v>13909.6</v>
      </c>
      <c r="N167" s="63">
        <f>'Community musters Stage 1'!S166</f>
        <v>7370</v>
      </c>
      <c r="O167" s="63">
        <f t="shared" si="12"/>
        <v>27413.599999999999</v>
      </c>
    </row>
    <row r="168" spans="2:15">
      <c r="B168" s="45">
        <f>'Community musters Stage 1'!B167</f>
        <v>44228</v>
      </c>
      <c r="C168" s="63"/>
      <c r="D168" s="63"/>
      <c r="E168" s="63"/>
      <c r="F168" s="63"/>
      <c r="G168" s="63"/>
      <c r="H168" s="63"/>
      <c r="I168" s="63"/>
      <c r="J168" s="63">
        <f>'Community musters Stage 1'!V167</f>
        <v>1504</v>
      </c>
      <c r="K168" s="63">
        <f>'Community musters Stage 1'!W167</f>
        <v>1495</v>
      </c>
      <c r="L168" s="63">
        <f>'Community musters Stage 1'!X167</f>
        <v>3087</v>
      </c>
      <c r="M168" s="63">
        <f>'Community musters Stage 1'!T167</f>
        <v>13931.1</v>
      </c>
      <c r="N168" s="63">
        <f>'Community musters Stage 1'!S167</f>
        <v>7228</v>
      </c>
      <c r="O168" s="63">
        <f t="shared" si="12"/>
        <v>27245.1</v>
      </c>
    </row>
    <row r="169" spans="2:15">
      <c r="B169" s="45">
        <f>'Community musters Stage 1'!B168</f>
        <v>44256</v>
      </c>
      <c r="C169" s="63"/>
      <c r="D169" s="63"/>
      <c r="E169" s="63"/>
      <c r="F169" s="63"/>
      <c r="G169" s="63"/>
      <c r="H169" s="63"/>
      <c r="I169" s="63"/>
      <c r="J169" s="63">
        <f>'Community musters Stage 1'!V168</f>
        <v>1502</v>
      </c>
      <c r="K169" s="63">
        <f>'Community musters Stage 1'!W168</f>
        <v>1500</v>
      </c>
      <c r="L169" s="63">
        <f>'Community musters Stage 1'!X168</f>
        <v>3094</v>
      </c>
      <c r="M169" s="63">
        <f>'Community musters Stage 1'!T168</f>
        <v>13989.1</v>
      </c>
      <c r="N169" s="63">
        <f>'Community musters Stage 1'!S168</f>
        <v>7270</v>
      </c>
      <c r="O169" s="63">
        <f t="shared" si="12"/>
        <v>27355.1</v>
      </c>
    </row>
    <row r="170" spans="2:15">
      <c r="B170" s="45">
        <f>'Community musters Stage 1'!B169</f>
        <v>44287</v>
      </c>
      <c r="C170" s="63"/>
      <c r="D170" s="63"/>
      <c r="E170" s="63"/>
      <c r="F170" s="63"/>
      <c r="G170" s="63"/>
      <c r="H170" s="63"/>
      <c r="I170" s="63"/>
      <c r="J170" s="63">
        <f>'Community musters Stage 1'!V169</f>
        <v>1492</v>
      </c>
      <c r="K170" s="63">
        <f>'Community musters Stage 1'!W169</f>
        <v>1469</v>
      </c>
      <c r="L170" s="63">
        <f>'Community musters Stage 1'!X169</f>
        <v>3094</v>
      </c>
      <c r="M170" s="63">
        <f>'Community musters Stage 1'!T169</f>
        <v>13997.7</v>
      </c>
      <c r="N170" s="63">
        <f>'Community musters Stage 1'!S169</f>
        <v>7196</v>
      </c>
      <c r="O170" s="63">
        <f t="shared" si="12"/>
        <v>27248.7</v>
      </c>
    </row>
    <row r="171" spans="2:15">
      <c r="B171" s="45">
        <f>'Community musters Stage 1'!B170</f>
        <v>44317</v>
      </c>
      <c r="C171" s="63"/>
      <c r="D171" s="63"/>
      <c r="E171" s="63"/>
      <c r="F171" s="63"/>
      <c r="G171" s="63"/>
      <c r="H171" s="63"/>
      <c r="I171" s="63"/>
      <c r="J171" s="63">
        <f>'Community musters Stage 1'!V170</f>
        <v>1532</v>
      </c>
      <c r="K171" s="63">
        <f>'Community musters Stage 1'!W170</f>
        <v>1582</v>
      </c>
      <c r="L171" s="63">
        <f>'Community musters Stage 1'!X170</f>
        <v>3095</v>
      </c>
      <c r="M171" s="63">
        <f>'Community musters Stage 1'!T170</f>
        <v>14048.1</v>
      </c>
      <c r="N171" s="63">
        <f>'Community musters Stage 1'!S170</f>
        <v>7295</v>
      </c>
      <c r="O171" s="63">
        <f t="shared" si="12"/>
        <v>27552.1</v>
      </c>
    </row>
    <row r="172" spans="2:15">
      <c r="B172" s="45">
        <f>'Community musters Stage 1'!B171</f>
        <v>44348</v>
      </c>
      <c r="C172" s="63"/>
      <c r="D172" s="63"/>
      <c r="E172" s="63"/>
      <c r="F172" s="63"/>
      <c r="G172" s="63"/>
      <c r="H172" s="63"/>
      <c r="I172" s="63"/>
      <c r="J172" s="63">
        <f>'Community musters Stage 1'!V171</f>
        <v>1497</v>
      </c>
      <c r="K172" s="63">
        <f>'Community musters Stage 1'!W171</f>
        <v>1650</v>
      </c>
      <c r="L172" s="63">
        <f>'Community musters Stage 1'!X171</f>
        <v>3098</v>
      </c>
      <c r="M172" s="63">
        <f>'Community musters Stage 1'!T171</f>
        <v>14090.2</v>
      </c>
      <c r="N172" s="63">
        <f>'Community musters Stage 1'!S171</f>
        <v>7355</v>
      </c>
      <c r="O172" s="63">
        <f t="shared" si="12"/>
        <v>27690.2</v>
      </c>
    </row>
    <row r="173" spans="2:15">
      <c r="B173" s="45">
        <f>'Community musters Stage 1'!B172</f>
        <v>44378</v>
      </c>
      <c r="C173" s="63"/>
      <c r="D173" s="63"/>
      <c r="E173" s="63"/>
      <c r="F173" s="63"/>
      <c r="G173" s="63"/>
      <c r="H173" s="63"/>
      <c r="I173" s="63"/>
      <c r="J173" s="63">
        <f>'Community musters Stage 1'!V172</f>
        <v>1603</v>
      </c>
      <c r="K173" s="63">
        <f>'Community musters Stage 1'!W172</f>
        <v>1717</v>
      </c>
      <c r="L173" s="63">
        <f>'Community musters Stage 1'!X172</f>
        <v>3101</v>
      </c>
      <c r="M173" s="63">
        <f>'Community musters Stage 1'!T172</f>
        <v>14087</v>
      </c>
      <c r="N173" s="63">
        <f>'Community musters Stage 1'!S172</f>
        <v>7486</v>
      </c>
      <c r="O173" s="63">
        <f t="shared" si="12"/>
        <v>27994</v>
      </c>
    </row>
    <row r="174" spans="2:15">
      <c r="B174" s="45">
        <f>'Community musters Stage 1'!B173</f>
        <v>44409</v>
      </c>
      <c r="C174" s="63"/>
      <c r="D174" s="63"/>
      <c r="E174" s="63"/>
      <c r="F174" s="63"/>
      <c r="G174" s="63"/>
      <c r="H174" s="63"/>
      <c r="I174" s="63"/>
      <c r="J174" s="63">
        <f>'Community musters Stage 1'!V173</f>
        <v>1650</v>
      </c>
      <c r="K174" s="63">
        <f>'Community musters Stage 1'!W173</f>
        <v>1687</v>
      </c>
      <c r="L174" s="63">
        <f>'Community musters Stage 1'!X173</f>
        <v>3093</v>
      </c>
      <c r="M174" s="63">
        <f>'Community musters Stage 1'!T173</f>
        <v>14077.6</v>
      </c>
      <c r="N174" s="63">
        <f>'Community musters Stage 1'!S173</f>
        <v>7394</v>
      </c>
      <c r="O174" s="63">
        <f t="shared" si="12"/>
        <v>27901.599999999999</v>
      </c>
    </row>
    <row r="175" spans="2:15">
      <c r="B175" s="45">
        <f>'Community musters Stage 1'!B174</f>
        <v>44440</v>
      </c>
      <c r="C175" s="63"/>
      <c r="D175" s="63"/>
      <c r="E175" s="63"/>
      <c r="F175" s="63"/>
      <c r="G175" s="63"/>
      <c r="H175" s="63"/>
      <c r="I175" s="63"/>
      <c r="J175" s="63">
        <f>'Community musters Stage 1'!V174</f>
        <v>1689</v>
      </c>
      <c r="K175" s="63">
        <f>'Community musters Stage 1'!W174</f>
        <v>1747</v>
      </c>
      <c r="L175" s="63">
        <f>'Community musters Stage 1'!X174</f>
        <v>3097</v>
      </c>
      <c r="M175" s="63">
        <f>'Community musters Stage 1'!T174</f>
        <v>14075.8</v>
      </c>
      <c r="N175" s="63">
        <f>'Community musters Stage 1'!S174</f>
        <v>7506</v>
      </c>
      <c r="O175" s="63">
        <f t="shared" ref="O175:O196" si="13">SUM(J175:N175)</f>
        <v>28114.799999999999</v>
      </c>
    </row>
    <row r="176" spans="2:15">
      <c r="B176" s="45">
        <f>'Community musters Stage 1'!B175</f>
        <v>44470</v>
      </c>
      <c r="C176" s="63"/>
      <c r="D176" s="63"/>
      <c r="E176" s="63"/>
      <c r="F176" s="63"/>
      <c r="G176" s="63"/>
      <c r="H176" s="63"/>
      <c r="I176" s="63"/>
      <c r="J176" s="63">
        <f>'Community musters Stage 1'!V175</f>
        <v>1728</v>
      </c>
      <c r="K176" s="63">
        <f>'Community musters Stage 1'!W175</f>
        <v>1818</v>
      </c>
      <c r="L176" s="63">
        <f>'Community musters Stage 1'!X175</f>
        <v>3096</v>
      </c>
      <c r="M176" s="63">
        <f>'Community musters Stage 1'!T175</f>
        <v>14066.8</v>
      </c>
      <c r="N176" s="63">
        <f>'Community musters Stage 1'!S175</f>
        <v>7532</v>
      </c>
      <c r="O176" s="63">
        <f t="shared" si="13"/>
        <v>28240.799999999999</v>
      </c>
    </row>
    <row r="177" spans="2:15">
      <c r="B177" s="45">
        <f>'Community musters Stage 1'!B176</f>
        <v>44501</v>
      </c>
      <c r="C177" s="63"/>
      <c r="D177" s="63"/>
      <c r="E177" s="63"/>
      <c r="F177" s="63"/>
      <c r="G177" s="63"/>
      <c r="H177" s="63"/>
      <c r="I177" s="63"/>
      <c r="J177" s="63">
        <f>'Community musters Stage 1'!V176</f>
        <v>1716</v>
      </c>
      <c r="K177" s="63">
        <f>'Community musters Stage 1'!W176</f>
        <v>1743</v>
      </c>
      <c r="L177" s="63">
        <f>'Community musters Stage 1'!X176</f>
        <v>3093</v>
      </c>
      <c r="M177" s="63">
        <f>'Community musters Stage 1'!T176</f>
        <v>14019.7</v>
      </c>
      <c r="N177" s="63">
        <f>'Community musters Stage 1'!S176</f>
        <v>7594</v>
      </c>
      <c r="O177" s="63">
        <f t="shared" si="13"/>
        <v>28165.7</v>
      </c>
    </row>
    <row r="178" spans="2:15">
      <c r="B178" s="45">
        <f>'Community musters Stage 1'!B177</f>
        <v>44531</v>
      </c>
      <c r="C178" s="63"/>
      <c r="D178" s="63"/>
      <c r="E178" s="63"/>
      <c r="F178" s="63"/>
      <c r="G178" s="63"/>
      <c r="H178" s="63"/>
      <c r="I178" s="63"/>
      <c r="J178" s="63">
        <f>'Community musters Stage 1'!V177</f>
        <v>1724</v>
      </c>
      <c r="K178" s="63">
        <f>'Community musters Stage 1'!W177</f>
        <v>1690</v>
      </c>
      <c r="L178" s="63">
        <f>'Community musters Stage 1'!X177</f>
        <v>3092</v>
      </c>
      <c r="M178" s="63">
        <f>'Community musters Stage 1'!T177</f>
        <v>13940</v>
      </c>
      <c r="N178" s="63">
        <f>'Community musters Stage 1'!S177</f>
        <v>7409</v>
      </c>
      <c r="O178" s="63">
        <f t="shared" si="13"/>
        <v>27855</v>
      </c>
    </row>
    <row r="179" spans="2:15">
      <c r="B179" s="45">
        <f>'Community musters Stage 1'!B178</f>
        <v>44562</v>
      </c>
      <c r="C179" s="63"/>
      <c r="D179" s="63"/>
      <c r="E179" s="63"/>
      <c r="F179" s="63"/>
      <c r="G179" s="63"/>
      <c r="H179" s="63"/>
      <c r="I179" s="63"/>
      <c r="J179" s="63">
        <f>'Community musters Stage 1'!V178</f>
        <v>1572</v>
      </c>
      <c r="K179" s="63">
        <f>'Community musters Stage 1'!W178</f>
        <v>1487</v>
      </c>
      <c r="L179" s="63">
        <f>'Community musters Stage 1'!X178</f>
        <v>3081</v>
      </c>
      <c r="M179" s="63">
        <f>'Community musters Stage 1'!T178</f>
        <v>13848.5</v>
      </c>
      <c r="N179" s="63">
        <f>'Community musters Stage 1'!S178</f>
        <v>7363</v>
      </c>
      <c r="O179" s="63">
        <f t="shared" si="13"/>
        <v>27351.5</v>
      </c>
    </row>
    <row r="180" spans="2:15">
      <c r="B180" s="45">
        <f>'Community musters Stage 1'!B179</f>
        <v>44593</v>
      </c>
      <c r="C180" s="63"/>
      <c r="D180" s="63"/>
      <c r="E180" s="63"/>
      <c r="F180" s="63"/>
      <c r="G180" s="63"/>
      <c r="H180" s="63"/>
      <c r="I180" s="63"/>
      <c r="J180" s="63">
        <f>'Community musters Stage 1'!V179</f>
        <v>1504</v>
      </c>
      <c r="K180" s="63">
        <f>'Community musters Stage 1'!W179</f>
        <v>1495</v>
      </c>
      <c r="L180" s="63">
        <f>'Community musters Stage 1'!X179</f>
        <v>3089</v>
      </c>
      <c r="M180" s="63">
        <f>'Community musters Stage 1'!T179</f>
        <v>13867.1</v>
      </c>
      <c r="N180" s="63">
        <f>'Community musters Stage 1'!S179</f>
        <v>7220</v>
      </c>
      <c r="O180" s="63">
        <f t="shared" si="13"/>
        <v>27175.1</v>
      </c>
    </row>
    <row r="181" spans="2:15">
      <c r="B181" s="45">
        <f>'Community musters Stage 1'!B180</f>
        <v>44621</v>
      </c>
      <c r="C181" s="63"/>
      <c r="D181" s="63"/>
      <c r="E181" s="63"/>
      <c r="F181" s="63"/>
      <c r="G181" s="63"/>
      <c r="H181" s="63"/>
      <c r="I181" s="63"/>
      <c r="J181" s="63">
        <f>'Community musters Stage 1'!V180</f>
        <v>1502</v>
      </c>
      <c r="K181" s="63">
        <f>'Community musters Stage 1'!W180</f>
        <v>1500</v>
      </c>
      <c r="L181" s="63">
        <f>'Community musters Stage 1'!X180</f>
        <v>3094</v>
      </c>
      <c r="M181" s="63">
        <f>'Community musters Stage 1'!T180</f>
        <v>13921.6</v>
      </c>
      <c r="N181" s="63">
        <f>'Community musters Stage 1'!S180</f>
        <v>7263</v>
      </c>
      <c r="O181" s="63">
        <f t="shared" si="13"/>
        <v>27280.6</v>
      </c>
    </row>
    <row r="182" spans="2:15">
      <c r="B182" s="45">
        <f>'Community musters Stage 1'!B181</f>
        <v>44652</v>
      </c>
      <c r="C182" s="63"/>
      <c r="D182" s="63"/>
      <c r="E182" s="63"/>
      <c r="F182" s="63"/>
      <c r="G182" s="63"/>
      <c r="H182" s="63"/>
      <c r="I182" s="63"/>
      <c r="J182" s="63">
        <f>'Community musters Stage 1'!V181</f>
        <v>1492</v>
      </c>
      <c r="K182" s="63">
        <f>'Community musters Stage 1'!W181</f>
        <v>1469</v>
      </c>
      <c r="L182" s="63">
        <f>'Community musters Stage 1'!X181</f>
        <v>3094</v>
      </c>
      <c r="M182" s="63">
        <f>'Community musters Stage 1'!T181</f>
        <v>13930.2</v>
      </c>
      <c r="N182" s="63">
        <f>'Community musters Stage 1'!S181</f>
        <v>7189</v>
      </c>
      <c r="O182" s="63">
        <f t="shared" si="13"/>
        <v>27174.2</v>
      </c>
    </row>
    <row r="183" spans="2:15">
      <c r="B183" s="45">
        <f>'Community musters Stage 1'!B182</f>
        <v>44682</v>
      </c>
      <c r="C183" s="63"/>
      <c r="D183" s="63"/>
      <c r="E183" s="63"/>
      <c r="F183" s="63"/>
      <c r="G183" s="63"/>
      <c r="H183" s="63"/>
      <c r="I183" s="63"/>
      <c r="J183" s="63">
        <f>'Community musters Stage 1'!V182</f>
        <v>1532</v>
      </c>
      <c r="K183" s="63">
        <f>'Community musters Stage 1'!W182</f>
        <v>1582</v>
      </c>
      <c r="L183" s="63">
        <f>'Community musters Stage 1'!X182</f>
        <v>3095</v>
      </c>
      <c r="M183" s="63">
        <f>'Community musters Stage 1'!T182</f>
        <v>13979.7</v>
      </c>
      <c r="N183" s="63">
        <f>'Community musters Stage 1'!S182</f>
        <v>7288</v>
      </c>
      <c r="O183" s="63">
        <f t="shared" si="13"/>
        <v>27476.7</v>
      </c>
    </row>
    <row r="184" spans="2:15">
      <c r="B184" s="45">
        <f>'Community musters Stage 1'!B183</f>
        <v>44713</v>
      </c>
      <c r="C184" s="63"/>
      <c r="D184" s="63"/>
      <c r="E184" s="63"/>
      <c r="F184" s="63"/>
      <c r="G184" s="63"/>
      <c r="H184" s="63"/>
      <c r="I184" s="63"/>
      <c r="J184" s="63">
        <f>'Community musters Stage 1'!V183</f>
        <v>1497</v>
      </c>
      <c r="K184" s="63">
        <f>'Community musters Stage 1'!W183</f>
        <v>1650</v>
      </c>
      <c r="L184" s="63">
        <f>'Community musters Stage 1'!X183</f>
        <v>3098</v>
      </c>
      <c r="M184" s="63">
        <f>'Community musters Stage 1'!T183</f>
        <v>14018.5</v>
      </c>
      <c r="N184" s="63">
        <f>'Community musters Stage 1'!S183</f>
        <v>7348</v>
      </c>
      <c r="O184" s="63">
        <f t="shared" si="13"/>
        <v>27611.5</v>
      </c>
    </row>
    <row r="185" spans="2:15">
      <c r="B185" s="45">
        <f>'Community musters Stage 1'!B184</f>
        <v>44743</v>
      </c>
      <c r="C185" s="63"/>
      <c r="D185" s="63"/>
      <c r="E185" s="63"/>
      <c r="F185" s="63"/>
      <c r="G185" s="63"/>
      <c r="H185" s="63"/>
      <c r="I185" s="63"/>
      <c r="J185" s="63">
        <f>'Community musters Stage 1'!V184</f>
        <v>1603</v>
      </c>
      <c r="K185" s="63">
        <f>'Community musters Stage 1'!W184</f>
        <v>1717</v>
      </c>
      <c r="L185" s="63">
        <f>'Community musters Stage 1'!X184</f>
        <v>3101</v>
      </c>
      <c r="M185" s="63">
        <f>'Community musters Stage 1'!T184</f>
        <v>14024.9</v>
      </c>
      <c r="N185" s="63">
        <f>'Community musters Stage 1'!S184</f>
        <v>7479</v>
      </c>
      <c r="O185" s="63">
        <f t="shared" si="13"/>
        <v>27924.9</v>
      </c>
    </row>
    <row r="186" spans="2:15">
      <c r="B186" s="45">
        <f>'Community musters Stage 1'!B185</f>
        <v>44774</v>
      </c>
      <c r="C186" s="63"/>
      <c r="D186" s="63"/>
      <c r="E186" s="63"/>
      <c r="F186" s="63"/>
      <c r="G186" s="63"/>
      <c r="H186" s="63"/>
      <c r="I186" s="63"/>
      <c r="J186" s="63">
        <f>'Community musters Stage 1'!V185</f>
        <v>1650</v>
      </c>
      <c r="K186" s="63">
        <f>'Community musters Stage 1'!W185</f>
        <v>1687</v>
      </c>
      <c r="L186" s="63">
        <f>'Community musters Stage 1'!X185</f>
        <v>3093</v>
      </c>
      <c r="M186" s="63">
        <f>'Community musters Stage 1'!T185</f>
        <v>14008.6</v>
      </c>
      <c r="N186" s="63">
        <f>'Community musters Stage 1'!S185</f>
        <v>7387</v>
      </c>
      <c r="O186" s="63">
        <f t="shared" si="13"/>
        <v>27825.599999999999</v>
      </c>
    </row>
    <row r="187" spans="2:15">
      <c r="B187" s="45">
        <f>'Community musters Stage 1'!B186</f>
        <v>44805</v>
      </c>
      <c r="C187" s="63"/>
      <c r="D187" s="63"/>
      <c r="E187" s="63"/>
      <c r="F187" s="63"/>
      <c r="G187" s="63"/>
      <c r="H187" s="63"/>
      <c r="I187" s="63"/>
      <c r="J187" s="63">
        <f>'Community musters Stage 1'!V186</f>
        <v>1689</v>
      </c>
      <c r="K187" s="63">
        <f>'Community musters Stage 1'!W186</f>
        <v>1747</v>
      </c>
      <c r="L187" s="63">
        <f>'Community musters Stage 1'!X186</f>
        <v>3097</v>
      </c>
      <c r="M187" s="63">
        <f>'Community musters Stage 1'!T186</f>
        <v>14005.9</v>
      </c>
      <c r="N187" s="63">
        <f>'Community musters Stage 1'!S186</f>
        <v>7499</v>
      </c>
      <c r="O187" s="63">
        <f t="shared" si="13"/>
        <v>28037.9</v>
      </c>
    </row>
    <row r="188" spans="2:15">
      <c r="B188" s="45">
        <f>'Community musters Stage 1'!B187</f>
        <v>44835</v>
      </c>
      <c r="C188" s="63"/>
      <c r="D188" s="63"/>
      <c r="E188" s="63"/>
      <c r="F188" s="63"/>
      <c r="G188" s="63"/>
      <c r="H188" s="63"/>
      <c r="I188" s="63"/>
      <c r="J188" s="63">
        <f>'Community musters Stage 1'!V187</f>
        <v>1728</v>
      </c>
      <c r="K188" s="63">
        <f>'Community musters Stage 1'!W187</f>
        <v>1818</v>
      </c>
      <c r="L188" s="63">
        <f>'Community musters Stage 1'!X187</f>
        <v>3096</v>
      </c>
      <c r="M188" s="63">
        <f>'Community musters Stage 1'!T187</f>
        <v>13987.7</v>
      </c>
      <c r="N188" s="63">
        <f>'Community musters Stage 1'!S187</f>
        <v>7525</v>
      </c>
      <c r="O188" s="63">
        <f t="shared" si="13"/>
        <v>28154.7</v>
      </c>
    </row>
    <row r="189" spans="2:15">
      <c r="B189" s="45">
        <f>'Community musters Stage 1'!B188</f>
        <v>44866</v>
      </c>
      <c r="C189" s="63"/>
      <c r="D189" s="63"/>
      <c r="E189" s="63"/>
      <c r="F189" s="63"/>
      <c r="G189" s="63"/>
      <c r="H189" s="63"/>
      <c r="I189" s="63"/>
      <c r="J189" s="63">
        <f>'Community musters Stage 1'!V188</f>
        <v>1716</v>
      </c>
      <c r="K189" s="63">
        <f>'Community musters Stage 1'!W188</f>
        <v>1743</v>
      </c>
      <c r="L189" s="63">
        <f>'Community musters Stage 1'!X188</f>
        <v>3093</v>
      </c>
      <c r="M189" s="63">
        <f>'Community musters Stage 1'!T188</f>
        <v>13938.4</v>
      </c>
      <c r="N189" s="63">
        <f>'Community musters Stage 1'!S188</f>
        <v>7588</v>
      </c>
      <c r="O189" s="63">
        <f t="shared" si="13"/>
        <v>28078.400000000001</v>
      </c>
    </row>
    <row r="190" spans="2:15">
      <c r="B190" s="45">
        <f>'Community musters Stage 1'!B189</f>
        <v>44896</v>
      </c>
      <c r="C190" s="63"/>
      <c r="D190" s="63"/>
      <c r="E190" s="63"/>
      <c r="F190" s="63"/>
      <c r="G190" s="63"/>
      <c r="H190" s="63"/>
      <c r="I190" s="63"/>
      <c r="J190" s="63">
        <f>'Community musters Stage 1'!V189</f>
        <v>1724</v>
      </c>
      <c r="K190" s="63">
        <f>'Community musters Stage 1'!W189</f>
        <v>1690</v>
      </c>
      <c r="L190" s="63">
        <f>'Community musters Stage 1'!X189</f>
        <v>3092</v>
      </c>
      <c r="M190" s="63">
        <f>'Community musters Stage 1'!T189</f>
        <v>13855.1</v>
      </c>
      <c r="N190" s="63">
        <f>'Community musters Stage 1'!S189</f>
        <v>7403</v>
      </c>
      <c r="O190" s="63">
        <f t="shared" si="13"/>
        <v>27764.1</v>
      </c>
    </row>
    <row r="191" spans="2:15">
      <c r="B191" s="45">
        <f>'Community musters Stage 1'!B190</f>
        <v>44927</v>
      </c>
      <c r="C191" s="63"/>
      <c r="D191" s="63"/>
      <c r="E191" s="63"/>
      <c r="F191" s="63"/>
      <c r="G191" s="63"/>
      <c r="H191" s="63"/>
      <c r="I191" s="63"/>
      <c r="J191" s="63">
        <f>'Community musters Stage 1'!V190</f>
        <v>1572</v>
      </c>
      <c r="K191" s="63">
        <f>'Community musters Stage 1'!W190</f>
        <v>1487</v>
      </c>
      <c r="L191" s="63">
        <f>'Community musters Stage 1'!X190</f>
        <v>3081</v>
      </c>
      <c r="M191" s="63">
        <f>'Community musters Stage 1'!T190</f>
        <v>13766.7</v>
      </c>
      <c r="N191" s="63">
        <f>'Community musters Stage 1'!S190</f>
        <v>7357</v>
      </c>
      <c r="O191" s="63">
        <f t="shared" si="13"/>
        <v>27263.7</v>
      </c>
    </row>
    <row r="192" spans="2:15">
      <c r="B192" s="45">
        <f>'Community musters Stage 1'!B191</f>
        <v>44958</v>
      </c>
      <c r="C192" s="63"/>
      <c r="D192" s="63"/>
      <c r="E192" s="63"/>
      <c r="F192" s="63"/>
      <c r="G192" s="63"/>
      <c r="H192" s="63"/>
      <c r="I192" s="63"/>
      <c r="J192" s="63">
        <f>'Community musters Stage 1'!V191</f>
        <v>1504</v>
      </c>
      <c r="K192" s="63">
        <f>'Community musters Stage 1'!W191</f>
        <v>1495</v>
      </c>
      <c r="L192" s="63">
        <f>'Community musters Stage 1'!X191</f>
        <v>3089</v>
      </c>
      <c r="M192" s="63">
        <f>'Community musters Stage 1'!T191</f>
        <v>13790.9</v>
      </c>
      <c r="N192" s="63">
        <f>'Community musters Stage 1'!S191</f>
        <v>7214</v>
      </c>
      <c r="O192" s="63">
        <f t="shared" si="13"/>
        <v>27092.9</v>
      </c>
    </row>
    <row r="193" spans="2:15">
      <c r="B193" s="45">
        <f>'Community musters Stage 1'!B192</f>
        <v>44986</v>
      </c>
      <c r="C193" s="63"/>
      <c r="D193" s="63"/>
      <c r="E193" s="63"/>
      <c r="F193" s="63"/>
      <c r="G193" s="63"/>
      <c r="H193" s="63"/>
      <c r="I193" s="63"/>
      <c r="J193" s="63">
        <f>'Community musters Stage 1'!V192</f>
        <v>1502</v>
      </c>
      <c r="K193" s="63">
        <f>'Community musters Stage 1'!W192</f>
        <v>1500</v>
      </c>
      <c r="L193" s="63">
        <f>'Community musters Stage 1'!X192</f>
        <v>3094</v>
      </c>
      <c r="M193" s="63">
        <f>'Community musters Stage 1'!T192</f>
        <v>13845.9</v>
      </c>
      <c r="N193" s="63">
        <f>'Community musters Stage 1'!S192</f>
        <v>7257</v>
      </c>
      <c r="O193" s="63">
        <f t="shared" si="13"/>
        <v>27198.9</v>
      </c>
    </row>
    <row r="194" spans="2:15">
      <c r="B194" s="45">
        <f>'Community musters Stage 1'!B193</f>
        <v>45017</v>
      </c>
      <c r="C194" s="63"/>
      <c r="D194" s="63"/>
      <c r="E194" s="63"/>
      <c r="F194" s="63"/>
      <c r="G194" s="63"/>
      <c r="H194" s="63"/>
      <c r="I194" s="63"/>
      <c r="J194" s="63">
        <f>'Community musters Stage 1'!V193</f>
        <v>1492</v>
      </c>
      <c r="K194" s="63">
        <f>'Community musters Stage 1'!W193</f>
        <v>1469</v>
      </c>
      <c r="L194" s="63">
        <f>'Community musters Stage 1'!X193</f>
        <v>3094</v>
      </c>
      <c r="M194" s="63">
        <f>'Community musters Stage 1'!T193</f>
        <v>13854.7</v>
      </c>
      <c r="N194" s="63">
        <f>'Community musters Stage 1'!S193</f>
        <v>7183</v>
      </c>
      <c r="O194" s="63">
        <f t="shared" si="13"/>
        <v>27092.7</v>
      </c>
    </row>
    <row r="195" spans="2:15">
      <c r="B195" s="45">
        <f>'Community musters Stage 1'!B194</f>
        <v>45047</v>
      </c>
      <c r="C195" s="63"/>
      <c r="D195" s="63"/>
      <c r="E195" s="63"/>
      <c r="F195" s="63"/>
      <c r="G195" s="63"/>
      <c r="H195" s="63"/>
      <c r="I195" s="63"/>
      <c r="J195" s="63">
        <f>'Community musters Stage 1'!V194</f>
        <v>1532</v>
      </c>
      <c r="K195" s="63">
        <f>'Community musters Stage 1'!W194</f>
        <v>1582</v>
      </c>
      <c r="L195" s="63">
        <f>'Community musters Stage 1'!X194</f>
        <v>3095</v>
      </c>
      <c r="M195" s="63">
        <f>'Community musters Stage 1'!T194</f>
        <v>13904.8</v>
      </c>
      <c r="N195" s="63">
        <f>'Community musters Stage 1'!S194</f>
        <v>7282</v>
      </c>
      <c r="O195" s="63">
        <f t="shared" si="13"/>
        <v>27395.8</v>
      </c>
    </row>
    <row r="196" spans="2:15">
      <c r="B196" s="45">
        <f>'Community musters Stage 1'!B195</f>
        <v>45078</v>
      </c>
      <c r="C196" s="63"/>
      <c r="D196" s="63"/>
      <c r="E196" s="63"/>
      <c r="F196" s="63"/>
      <c r="G196" s="63"/>
      <c r="H196" s="63"/>
      <c r="I196" s="63"/>
      <c r="J196" s="63">
        <f>'Community musters Stage 1'!V195</f>
        <v>1497</v>
      </c>
      <c r="K196" s="63">
        <f>'Community musters Stage 1'!W195</f>
        <v>1650</v>
      </c>
      <c r="L196" s="63">
        <f>'Community musters Stage 1'!X195</f>
        <v>3098</v>
      </c>
      <c r="M196" s="63">
        <f>'Community musters Stage 1'!T195</f>
        <v>13952.1</v>
      </c>
      <c r="N196" s="63">
        <f>'Community musters Stage 1'!S195</f>
        <v>7342</v>
      </c>
      <c r="O196" s="63">
        <f t="shared" si="13"/>
        <v>27539.1</v>
      </c>
    </row>
    <row r="197" spans="2:15">
      <c r="B197" s="25">
        <v>45138</v>
      </c>
      <c r="C197" s="63"/>
      <c r="D197" s="63"/>
      <c r="E197" s="63"/>
      <c r="F197" s="63"/>
      <c r="G197" s="63"/>
      <c r="H197" s="63"/>
      <c r="I197" s="63"/>
      <c r="J197" s="63">
        <f>'Community musters Stage 1'!V196</f>
        <v>1603</v>
      </c>
      <c r="K197" s="63">
        <f>'Community musters Stage 1'!W196</f>
        <v>1717</v>
      </c>
      <c r="L197" s="63">
        <f>'Community musters Stage 1'!X196</f>
        <v>3101</v>
      </c>
      <c r="M197" s="63">
        <f>'Community musters Stage 1'!T196</f>
        <v>13953.1</v>
      </c>
      <c r="N197" s="63">
        <f>'Community musters Stage 1'!S196</f>
        <v>7474</v>
      </c>
      <c r="O197" s="63">
        <f t="shared" ref="O197:O208" si="14">SUM(J197:N197)</f>
        <v>27848.1</v>
      </c>
    </row>
    <row r="198" spans="2:15">
      <c r="B198" s="25">
        <v>45169</v>
      </c>
      <c r="C198" s="63"/>
      <c r="D198" s="63"/>
      <c r="E198" s="63"/>
      <c r="F198" s="63"/>
      <c r="G198" s="63"/>
      <c r="H198" s="63"/>
      <c r="I198" s="63"/>
      <c r="J198" s="63">
        <f>'Community musters Stage 1'!V197</f>
        <v>1650</v>
      </c>
      <c r="K198" s="63">
        <f>'Community musters Stage 1'!W197</f>
        <v>1687</v>
      </c>
      <c r="L198" s="63">
        <f>'Community musters Stage 1'!X197</f>
        <v>3093</v>
      </c>
      <c r="M198" s="63">
        <f>'Community musters Stage 1'!T197</f>
        <v>13946.1</v>
      </c>
      <c r="N198" s="63">
        <f>'Community musters Stage 1'!S197</f>
        <v>7381</v>
      </c>
      <c r="O198" s="63">
        <f t="shared" si="14"/>
        <v>27757.1</v>
      </c>
    </row>
    <row r="199" spans="2:15">
      <c r="B199" s="25">
        <v>45199</v>
      </c>
      <c r="C199" s="63"/>
      <c r="D199" s="63"/>
      <c r="E199" s="63"/>
      <c r="F199" s="63"/>
      <c r="G199" s="63"/>
      <c r="H199" s="63"/>
      <c r="I199" s="63"/>
      <c r="J199" s="63">
        <f>'Community musters Stage 1'!V198</f>
        <v>1689</v>
      </c>
      <c r="K199" s="63">
        <f>'Community musters Stage 1'!W198</f>
        <v>1747</v>
      </c>
      <c r="L199" s="63">
        <f>'Community musters Stage 1'!X198</f>
        <v>3097</v>
      </c>
      <c r="M199" s="63">
        <f>'Community musters Stage 1'!T198</f>
        <v>13930.8</v>
      </c>
      <c r="N199" s="63">
        <f>'Community musters Stage 1'!S198</f>
        <v>7494</v>
      </c>
      <c r="O199" s="63">
        <f t="shared" si="14"/>
        <v>27957.8</v>
      </c>
    </row>
    <row r="200" spans="2:15">
      <c r="B200" s="25">
        <v>45230</v>
      </c>
      <c r="C200" s="63"/>
      <c r="D200" s="63"/>
      <c r="E200" s="63"/>
      <c r="F200" s="63"/>
      <c r="G200" s="63"/>
      <c r="H200" s="63"/>
      <c r="I200" s="63"/>
      <c r="J200" s="63">
        <f>'Community musters Stage 1'!V199</f>
        <v>1728</v>
      </c>
      <c r="K200" s="63">
        <f>'Community musters Stage 1'!W199</f>
        <v>1818</v>
      </c>
      <c r="L200" s="63">
        <f>'Community musters Stage 1'!X199</f>
        <v>3096</v>
      </c>
      <c r="M200" s="63">
        <f>'Community musters Stage 1'!T199</f>
        <v>13913.7</v>
      </c>
      <c r="N200" s="63">
        <f>'Community musters Stage 1'!S199</f>
        <v>7520</v>
      </c>
      <c r="O200" s="63">
        <f t="shared" si="14"/>
        <v>28075.7</v>
      </c>
    </row>
    <row r="201" spans="2:15">
      <c r="B201" s="25">
        <v>45260</v>
      </c>
      <c r="C201" s="63"/>
      <c r="D201" s="63"/>
      <c r="E201" s="63"/>
      <c r="F201" s="63"/>
      <c r="G201" s="63"/>
      <c r="H201" s="63"/>
      <c r="I201" s="63"/>
      <c r="J201" s="63">
        <f>'Community musters Stage 1'!V200</f>
        <v>1716</v>
      </c>
      <c r="K201" s="63">
        <f>'Community musters Stage 1'!W200</f>
        <v>1743</v>
      </c>
      <c r="L201" s="63">
        <f>'Community musters Stage 1'!X200</f>
        <v>3093</v>
      </c>
      <c r="M201" s="63">
        <f>'Community musters Stage 1'!T200</f>
        <v>13865.8</v>
      </c>
      <c r="N201" s="63">
        <f>'Community musters Stage 1'!S200</f>
        <v>7582</v>
      </c>
      <c r="O201" s="63">
        <f t="shared" si="14"/>
        <v>27999.8</v>
      </c>
    </row>
    <row r="202" spans="2:15">
      <c r="B202" s="25">
        <v>45291</v>
      </c>
      <c r="C202" s="63"/>
      <c r="D202" s="63"/>
      <c r="E202" s="63"/>
      <c r="F202" s="63"/>
      <c r="G202" s="63"/>
      <c r="H202" s="63"/>
      <c r="I202" s="63"/>
      <c r="J202" s="63">
        <f>'Community musters Stage 1'!V201</f>
        <v>1724</v>
      </c>
      <c r="K202" s="63">
        <f>'Community musters Stage 1'!W201</f>
        <v>1690</v>
      </c>
      <c r="L202" s="63">
        <f>'Community musters Stage 1'!X201</f>
        <v>3092</v>
      </c>
      <c r="M202" s="63">
        <f>'Community musters Stage 1'!T201</f>
        <v>13783</v>
      </c>
      <c r="N202" s="63">
        <f>'Community musters Stage 1'!S201</f>
        <v>7398</v>
      </c>
      <c r="O202" s="63">
        <f t="shared" si="14"/>
        <v>27687</v>
      </c>
    </row>
    <row r="203" spans="2:15">
      <c r="B203" s="25">
        <v>45322</v>
      </c>
      <c r="C203" s="63"/>
      <c r="D203" s="63"/>
      <c r="E203" s="63"/>
      <c r="F203" s="63"/>
      <c r="G203" s="63"/>
      <c r="H203" s="63"/>
      <c r="I203" s="63"/>
      <c r="J203" s="63">
        <f>'Community musters Stage 1'!V202</f>
        <v>1572</v>
      </c>
      <c r="K203" s="63">
        <f>'Community musters Stage 1'!W202</f>
        <v>1487</v>
      </c>
      <c r="L203" s="63">
        <f>'Community musters Stage 1'!X202</f>
        <v>3081</v>
      </c>
      <c r="M203" s="63">
        <f>'Community musters Stage 1'!T202</f>
        <v>13692.2</v>
      </c>
      <c r="N203" s="63">
        <f>'Community musters Stage 1'!S202</f>
        <v>7352</v>
      </c>
      <c r="O203" s="63">
        <f t="shared" si="14"/>
        <v>27184.2</v>
      </c>
    </row>
    <row r="204" spans="2:15">
      <c r="B204" s="25">
        <v>45351</v>
      </c>
      <c r="C204" s="63"/>
      <c r="D204" s="63"/>
      <c r="E204" s="63"/>
      <c r="F204" s="63"/>
      <c r="G204" s="63"/>
      <c r="H204" s="63"/>
      <c r="I204" s="63"/>
      <c r="J204" s="63">
        <f>'Community musters Stage 1'!V203</f>
        <v>1493</v>
      </c>
      <c r="K204" s="63">
        <f>'Community musters Stage 1'!W203</f>
        <v>1480</v>
      </c>
      <c r="L204" s="63">
        <f>'Community musters Stage 1'!X203</f>
        <v>3081</v>
      </c>
      <c r="M204" s="63">
        <f>'Community musters Stage 1'!T203</f>
        <v>13717.3</v>
      </c>
      <c r="N204" s="63">
        <f>'Community musters Stage 1'!S203</f>
        <v>7179</v>
      </c>
      <c r="O204" s="63">
        <f t="shared" si="14"/>
        <v>26950.3</v>
      </c>
    </row>
    <row r="205" spans="2:15">
      <c r="B205" s="25">
        <v>45382</v>
      </c>
      <c r="C205" s="63"/>
      <c r="D205" s="63"/>
      <c r="E205" s="63"/>
      <c r="F205" s="63"/>
      <c r="G205" s="63"/>
      <c r="H205" s="63"/>
      <c r="I205" s="63"/>
      <c r="J205" s="63">
        <f>'Community musters Stage 1'!V204</f>
        <v>1492</v>
      </c>
      <c r="K205" s="63">
        <f>'Community musters Stage 1'!W204</f>
        <v>1487</v>
      </c>
      <c r="L205" s="63">
        <f>'Community musters Stage 1'!X204</f>
        <v>3086</v>
      </c>
      <c r="M205" s="63">
        <f>'Community musters Stage 1'!T204</f>
        <v>13760.6</v>
      </c>
      <c r="N205" s="63">
        <f>'Community musters Stage 1'!S204</f>
        <v>7219</v>
      </c>
      <c r="O205" s="63">
        <f t="shared" si="14"/>
        <v>27044.6</v>
      </c>
    </row>
    <row r="206" spans="2:15">
      <c r="B206" s="25">
        <v>45412</v>
      </c>
      <c r="C206" s="63"/>
      <c r="D206" s="63"/>
      <c r="E206" s="63"/>
      <c r="F206" s="63"/>
      <c r="G206" s="63"/>
      <c r="H206" s="63"/>
      <c r="I206" s="63"/>
      <c r="J206" s="63">
        <f>'Community musters Stage 1'!V205</f>
        <v>1482</v>
      </c>
      <c r="K206" s="63">
        <f>'Community musters Stage 1'!W205</f>
        <v>1459</v>
      </c>
      <c r="L206" s="63">
        <f>'Community musters Stage 1'!X205</f>
        <v>3086</v>
      </c>
      <c r="M206" s="63">
        <f>'Community musters Stage 1'!T205</f>
        <v>13767.9</v>
      </c>
      <c r="N206" s="63">
        <f>'Community musters Stage 1'!S205</f>
        <v>7148</v>
      </c>
      <c r="O206" s="63">
        <f t="shared" si="14"/>
        <v>26942.9</v>
      </c>
    </row>
    <row r="207" spans="2:15">
      <c r="B207" s="25">
        <v>45443</v>
      </c>
      <c r="C207" s="63"/>
      <c r="D207" s="63"/>
      <c r="E207" s="63"/>
      <c r="F207" s="63"/>
      <c r="G207" s="63"/>
      <c r="H207" s="63"/>
      <c r="I207" s="63"/>
      <c r="J207" s="63">
        <f>'Community musters Stage 1'!V206</f>
        <v>1523</v>
      </c>
      <c r="K207" s="63">
        <f>'Community musters Stage 1'!W206</f>
        <v>1573</v>
      </c>
      <c r="L207" s="63">
        <f>'Community musters Stage 1'!X206</f>
        <v>3087</v>
      </c>
      <c r="M207" s="63">
        <f>'Community musters Stage 1'!T206</f>
        <v>13822.8</v>
      </c>
      <c r="N207" s="63">
        <f>'Community musters Stage 1'!S206</f>
        <v>7246</v>
      </c>
      <c r="O207" s="63">
        <f t="shared" si="14"/>
        <v>27251.8</v>
      </c>
    </row>
    <row r="208" spans="2:15">
      <c r="B208" s="25">
        <v>45473</v>
      </c>
      <c r="C208" s="63"/>
      <c r="D208" s="63"/>
      <c r="E208" s="63"/>
      <c r="F208" s="63"/>
      <c r="G208" s="63"/>
      <c r="H208" s="63"/>
      <c r="I208" s="63"/>
      <c r="J208" s="63">
        <f>'Community musters Stage 1'!V207</f>
        <v>1481</v>
      </c>
      <c r="K208" s="63">
        <f>'Community musters Stage 1'!W207</f>
        <v>1650</v>
      </c>
      <c r="L208" s="63">
        <f>'Community musters Stage 1'!X207</f>
        <v>3089</v>
      </c>
      <c r="M208" s="63">
        <f>'Community musters Stage 1'!T207</f>
        <v>13867.1</v>
      </c>
      <c r="N208" s="63">
        <f>'Community musters Stage 1'!S207</f>
        <v>7308</v>
      </c>
      <c r="O208" s="63">
        <f t="shared" si="14"/>
        <v>27395.1</v>
      </c>
    </row>
    <row r="209" spans="2:15">
      <c r="B209" s="25">
        <v>45474</v>
      </c>
      <c r="C209" s="63"/>
      <c r="D209" s="63"/>
      <c r="E209" s="63"/>
      <c r="F209" s="63"/>
      <c r="G209" s="63"/>
      <c r="H209" s="63"/>
      <c r="I209" s="63"/>
      <c r="J209" s="63">
        <f>'Community musters Stage 1'!V208</f>
        <v>1598</v>
      </c>
      <c r="K209" s="63">
        <f>'Community musters Stage 1'!W208</f>
        <v>1717</v>
      </c>
      <c r="L209" s="63">
        <f>'Community musters Stage 1'!X208</f>
        <v>3091</v>
      </c>
      <c r="M209" s="63">
        <f>'Community musters Stage 1'!T208</f>
        <v>13878.7</v>
      </c>
      <c r="N209" s="63">
        <f>'Community musters Stage 1'!S208</f>
        <v>7439</v>
      </c>
      <c r="O209" s="63">
        <f t="shared" ref="O209:O220" si="15">SUM(J209:N209)</f>
        <v>27723.7</v>
      </c>
    </row>
    <row r="210" spans="2:15">
      <c r="B210" s="25">
        <v>45505</v>
      </c>
      <c r="C210" s="63"/>
      <c r="D210" s="63"/>
      <c r="E210" s="63"/>
      <c r="F210" s="63"/>
      <c r="G210" s="63"/>
      <c r="H210" s="63"/>
      <c r="I210" s="63"/>
      <c r="J210" s="63">
        <f>'Community musters Stage 1'!V209</f>
        <v>1650</v>
      </c>
      <c r="K210" s="63">
        <f>'Community musters Stage 1'!W209</f>
        <v>1687</v>
      </c>
      <c r="L210" s="63">
        <f>'Community musters Stage 1'!X209</f>
        <v>3085</v>
      </c>
      <c r="M210" s="63">
        <f>'Community musters Stage 1'!T209</f>
        <v>13874</v>
      </c>
      <c r="N210" s="63">
        <f>'Community musters Stage 1'!S209</f>
        <v>7352</v>
      </c>
      <c r="O210" s="63">
        <f t="shared" si="15"/>
        <v>27648</v>
      </c>
    </row>
    <row r="211" spans="2:15">
      <c r="B211" s="25">
        <v>45536</v>
      </c>
      <c r="C211" s="63"/>
      <c r="D211" s="63"/>
      <c r="E211" s="63"/>
      <c r="F211" s="63"/>
      <c r="G211" s="63"/>
      <c r="H211" s="63"/>
      <c r="I211" s="63"/>
      <c r="J211" s="63">
        <f>'Community musters Stage 1'!V210</f>
        <v>1689</v>
      </c>
      <c r="K211" s="63">
        <f>'Community musters Stage 1'!W210</f>
        <v>1747</v>
      </c>
      <c r="L211" s="63">
        <f>'Community musters Stage 1'!X210</f>
        <v>3088</v>
      </c>
      <c r="M211" s="63">
        <f>'Community musters Stage 1'!T210</f>
        <v>13874.1</v>
      </c>
      <c r="N211" s="63">
        <f>'Community musters Stage 1'!S210</f>
        <v>7467</v>
      </c>
      <c r="O211" s="63">
        <f t="shared" si="15"/>
        <v>27865.1</v>
      </c>
    </row>
    <row r="212" spans="2:15">
      <c r="B212" s="25">
        <v>45566</v>
      </c>
      <c r="C212" s="63"/>
      <c r="D212" s="63"/>
      <c r="E212" s="63"/>
      <c r="F212" s="63"/>
      <c r="G212" s="63"/>
      <c r="H212" s="63"/>
      <c r="I212" s="63"/>
      <c r="J212" s="63">
        <f>'Community musters Stage 1'!V211</f>
        <v>1728</v>
      </c>
      <c r="K212" s="63">
        <f>'Community musters Stage 1'!W211</f>
        <v>1818</v>
      </c>
      <c r="L212" s="63">
        <f>'Community musters Stage 1'!X211</f>
        <v>3087</v>
      </c>
      <c r="M212" s="63">
        <f>'Community musters Stage 1'!T211</f>
        <v>13857.7</v>
      </c>
      <c r="N212" s="63">
        <f>'Community musters Stage 1'!S211</f>
        <v>7513</v>
      </c>
      <c r="O212" s="63">
        <f t="shared" si="15"/>
        <v>28003.7</v>
      </c>
    </row>
    <row r="213" spans="2:15">
      <c r="B213" s="25">
        <v>45597</v>
      </c>
      <c r="C213" s="63"/>
      <c r="D213" s="63"/>
      <c r="E213" s="63"/>
      <c r="F213" s="63"/>
      <c r="G213" s="63"/>
      <c r="H213" s="63"/>
      <c r="I213" s="63"/>
      <c r="J213" s="63">
        <f>'Community musters Stage 1'!V212</f>
        <v>1716</v>
      </c>
      <c r="K213" s="63">
        <f>'Community musters Stage 1'!W212</f>
        <v>1743</v>
      </c>
      <c r="L213" s="63">
        <f>'Community musters Stage 1'!X212</f>
        <v>3085</v>
      </c>
      <c r="M213" s="63">
        <f>'Community musters Stage 1'!T212</f>
        <v>13816.3</v>
      </c>
      <c r="N213" s="63">
        <f>'Community musters Stage 1'!S212</f>
        <v>7578</v>
      </c>
      <c r="O213" s="63">
        <f t="shared" si="15"/>
        <v>27938.3</v>
      </c>
    </row>
    <row r="214" spans="2:15">
      <c r="B214" s="25">
        <v>45627</v>
      </c>
      <c r="C214" s="63"/>
      <c r="D214" s="63"/>
      <c r="E214" s="63"/>
      <c r="F214" s="63"/>
      <c r="G214" s="63"/>
      <c r="H214" s="63"/>
      <c r="I214" s="63"/>
      <c r="J214" s="63">
        <f>'Community musters Stage 1'!V213</f>
        <v>1724</v>
      </c>
      <c r="K214" s="63">
        <f>'Community musters Stage 1'!W213</f>
        <v>1691</v>
      </c>
      <c r="L214" s="63">
        <f>'Community musters Stage 1'!X213</f>
        <v>3084</v>
      </c>
      <c r="M214" s="63">
        <f>'Community musters Stage 1'!T213</f>
        <v>13731</v>
      </c>
      <c r="N214" s="63">
        <f>'Community musters Stage 1'!S213</f>
        <v>7393</v>
      </c>
      <c r="O214" s="63">
        <f t="shared" si="15"/>
        <v>27623</v>
      </c>
    </row>
    <row r="215" spans="2:15">
      <c r="B215" s="25">
        <v>45658</v>
      </c>
      <c r="C215" s="63"/>
      <c r="D215" s="63"/>
      <c r="E215" s="63"/>
      <c r="F215" s="63"/>
      <c r="G215" s="63"/>
      <c r="H215" s="63"/>
      <c r="I215" s="63"/>
      <c r="J215" s="63">
        <f>'Community musters Stage 1'!V214</f>
        <v>1572</v>
      </c>
      <c r="K215" s="63">
        <f>'Community musters Stage 1'!W214</f>
        <v>1487</v>
      </c>
      <c r="L215" s="63">
        <f>'Community musters Stage 1'!X214</f>
        <v>3075</v>
      </c>
      <c r="M215" s="63">
        <f>'Community musters Stage 1'!T214</f>
        <v>13649.2</v>
      </c>
      <c r="N215" s="63">
        <f>'Community musters Stage 1'!S214</f>
        <v>7348</v>
      </c>
      <c r="O215" s="63">
        <f t="shared" si="15"/>
        <v>27131.200000000001</v>
      </c>
    </row>
    <row r="216" spans="2:15">
      <c r="B216" s="25">
        <v>45689</v>
      </c>
      <c r="C216" s="63"/>
      <c r="D216" s="63"/>
      <c r="E216" s="63"/>
      <c r="F216" s="63"/>
      <c r="G216" s="63"/>
      <c r="H216" s="63"/>
      <c r="I216" s="63"/>
      <c r="J216" s="63">
        <f>'Community musters Stage 1'!V215</f>
        <v>1504</v>
      </c>
      <c r="K216" s="63">
        <f>'Community musters Stage 1'!W215</f>
        <v>1495</v>
      </c>
      <c r="L216" s="63">
        <f>'Community musters Stage 1'!X215</f>
        <v>3087</v>
      </c>
      <c r="M216" s="63">
        <f>'Community musters Stage 1'!T215</f>
        <v>13600.444444444445</v>
      </c>
      <c r="N216" s="63">
        <f>'Community musters Stage 1'!S215</f>
        <v>7205</v>
      </c>
      <c r="O216" s="63">
        <f t="shared" si="15"/>
        <v>26891.444444444445</v>
      </c>
    </row>
    <row r="217" spans="2:15">
      <c r="B217" s="25">
        <v>45717</v>
      </c>
      <c r="C217" s="63"/>
      <c r="D217" s="63"/>
      <c r="E217" s="63"/>
      <c r="F217" s="63"/>
      <c r="G217" s="63"/>
      <c r="H217" s="63"/>
      <c r="I217" s="63"/>
      <c r="J217" s="63">
        <f>'Community musters Stage 1'!V216</f>
        <v>1502</v>
      </c>
      <c r="K217" s="63">
        <f>'Community musters Stage 1'!W216</f>
        <v>1500</v>
      </c>
      <c r="L217" s="63">
        <f>'Community musters Stage 1'!X216</f>
        <v>3094</v>
      </c>
      <c r="M217" s="63">
        <f>'Community musters Stage 1'!T216</f>
        <v>13542.625</v>
      </c>
      <c r="N217" s="63">
        <f>'Community musters Stage 1'!S216</f>
        <v>7248</v>
      </c>
      <c r="O217" s="63">
        <f t="shared" si="15"/>
        <v>26886.625</v>
      </c>
    </row>
    <row r="218" spans="2:15">
      <c r="B218" s="25">
        <v>45748</v>
      </c>
      <c r="C218" s="63"/>
      <c r="D218" s="63"/>
      <c r="E218" s="63"/>
      <c r="F218" s="63"/>
      <c r="G218" s="63"/>
      <c r="H218" s="63"/>
      <c r="I218" s="63"/>
      <c r="J218" s="63">
        <f>'Community musters Stage 1'!V217</f>
        <v>1492</v>
      </c>
      <c r="K218" s="63">
        <f>'Community musters Stage 1'!W217</f>
        <v>1469</v>
      </c>
      <c r="L218" s="63">
        <f>'Community musters Stage 1'!X217</f>
        <v>3094</v>
      </c>
      <c r="M218" s="63">
        <f>'Community musters Stage 1'!T217</f>
        <v>13482</v>
      </c>
      <c r="N218" s="63">
        <f>'Community musters Stage 1'!S217</f>
        <v>7173</v>
      </c>
      <c r="O218" s="63">
        <f t="shared" si="15"/>
        <v>26710</v>
      </c>
    </row>
    <row r="219" spans="2:15">
      <c r="B219" s="25">
        <v>45778</v>
      </c>
      <c r="C219" s="63"/>
      <c r="D219" s="63"/>
      <c r="E219" s="63"/>
      <c r="F219" s="63"/>
      <c r="G219" s="63"/>
      <c r="H219" s="63"/>
      <c r="I219" s="63"/>
      <c r="J219" s="63">
        <f>'Community musters Stage 1'!V218</f>
        <v>1532</v>
      </c>
      <c r="K219" s="63">
        <f>'Community musters Stage 1'!W218</f>
        <v>1582</v>
      </c>
      <c r="L219" s="63">
        <f>'Community musters Stage 1'!X218</f>
        <v>3095</v>
      </c>
      <c r="M219" s="63">
        <f>'Community musters Stage 1'!T218</f>
        <v>13486.5</v>
      </c>
      <c r="N219" s="63">
        <f>'Community musters Stage 1'!S218</f>
        <v>7273</v>
      </c>
      <c r="O219" s="63">
        <f t="shared" si="15"/>
        <v>26968.5</v>
      </c>
    </row>
    <row r="220" spans="2:15">
      <c r="B220" s="25">
        <v>45809</v>
      </c>
      <c r="C220" s="63"/>
      <c r="D220" s="63"/>
      <c r="E220" s="63"/>
      <c r="F220" s="63"/>
      <c r="G220" s="63"/>
      <c r="H220" s="63"/>
      <c r="I220" s="63"/>
      <c r="J220" s="63">
        <f>'Community musters Stage 1'!V219</f>
        <v>1485</v>
      </c>
      <c r="K220" s="63">
        <f>'Community musters Stage 1'!W219</f>
        <v>1650</v>
      </c>
      <c r="L220" s="63">
        <f>'Community musters Stage 1'!X219</f>
        <v>3098</v>
      </c>
      <c r="M220" s="63">
        <f>'Community musters Stage 1'!T219</f>
        <v>13493.6</v>
      </c>
      <c r="N220" s="63">
        <f>'Community musters Stage 1'!S219</f>
        <v>7333</v>
      </c>
      <c r="O220" s="63">
        <f t="shared" si="15"/>
        <v>27059.599999999999</v>
      </c>
    </row>
  </sheetData>
  <mergeCells count="1">
    <mergeCell ref="J2:O2"/>
  </mergeCells>
  <hyperlinks>
    <hyperlink ref="A1" location="Contents!A1" display="Back to Contents"/>
  </hyperlinks>
  <pageMargins left="0.70866141732283472" right="0.70866141732283472" top="0.74803149606299213" bottom="0.74803149606299213" header="0.31496062992125984" footer="0.31496062992125984"/>
  <pageSetup paperSize="9" scale="89" fitToHeight="6" orientation="landscape" r:id="rId1"/>
</worksheet>
</file>

<file path=xl/worksheets/sheet49.xml><?xml version="1.0" encoding="utf-8"?>
<worksheet xmlns="http://schemas.openxmlformats.org/spreadsheetml/2006/main" xmlns:r="http://schemas.openxmlformats.org/officeDocument/2006/relationships">
  <sheetPr codeName="Sheet50"/>
  <dimension ref="A1:A6"/>
  <sheetViews>
    <sheetView showGridLines="0" workbookViewId="0"/>
  </sheetViews>
  <sheetFormatPr defaultRowHeight="12.75"/>
  <sheetData>
    <row r="1" spans="1:1">
      <c r="A1" s="41" t="s">
        <v>112</v>
      </c>
    </row>
    <row r="2" spans="1:1">
      <c r="A2" s="65" t="s">
        <v>73</v>
      </c>
    </row>
    <row r="6" spans="1:1">
      <c r="A6" s="65" t="s">
        <v>79</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0" orientation="landscape" r:id="rId1"/>
  <rowBreaks count="1" manualBreakCount="1">
    <brk id="31" max="16383" man="1"/>
  </rowBreaks>
  <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A1"/>
  <sheetViews>
    <sheetView showGridLines="0" workbookViewId="0"/>
  </sheetViews>
  <sheetFormatPr defaultRowHeight="12.75"/>
  <sheetData>
    <row r="1" spans="1:1">
      <c r="A1" s="41" t="s">
        <v>112</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4" orientation="landscape" r:id="rId1"/>
  <drawing r:id="rId2"/>
</worksheet>
</file>

<file path=xl/worksheets/sheet50.xml><?xml version="1.0" encoding="utf-8"?>
<worksheet xmlns="http://schemas.openxmlformats.org/spreadsheetml/2006/main" xmlns:r="http://schemas.openxmlformats.org/officeDocument/2006/relationships">
  <sheetPr codeName="Sheet51"/>
  <dimension ref="A1:A6"/>
  <sheetViews>
    <sheetView showGridLines="0" workbookViewId="0"/>
  </sheetViews>
  <sheetFormatPr defaultRowHeight="12.75"/>
  <sheetData>
    <row r="1" spans="1:1">
      <c r="A1" s="41" t="s">
        <v>112</v>
      </c>
    </row>
    <row r="2" spans="1:1">
      <c r="A2" s="65" t="s">
        <v>73</v>
      </c>
    </row>
    <row r="6" spans="1:1">
      <c r="A6" s="65" t="s">
        <v>79</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0" orientation="landscape" r:id="rId1"/>
  <rowBreaks count="1" manualBreakCount="1">
    <brk id="31" max="16383" man="1"/>
  </rowBreaks>
  <drawing r:id="rId2"/>
</worksheet>
</file>

<file path=xl/worksheets/sheet51.xml><?xml version="1.0" encoding="utf-8"?>
<worksheet xmlns="http://schemas.openxmlformats.org/spreadsheetml/2006/main" xmlns:r="http://schemas.openxmlformats.org/officeDocument/2006/relationships">
  <sheetPr codeName="Sheet52"/>
  <dimension ref="A1:A6"/>
  <sheetViews>
    <sheetView showGridLines="0" zoomScaleNormal="100" workbookViewId="0"/>
  </sheetViews>
  <sheetFormatPr defaultRowHeight="12.75"/>
  <sheetData>
    <row r="1" spans="1:1">
      <c r="A1" s="41" t="s">
        <v>112</v>
      </c>
    </row>
    <row r="2" spans="1:1">
      <c r="A2" s="65" t="s">
        <v>73</v>
      </c>
    </row>
    <row r="6" spans="1:1">
      <c r="A6" s="65" t="s">
        <v>79</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0" orientation="landscape" r:id="rId1"/>
  <rowBreaks count="1" manualBreakCount="1">
    <brk id="31" max="16383" man="1"/>
  </rowBreaks>
  <drawing r:id="rId2"/>
</worksheet>
</file>

<file path=xl/worksheets/sheet52.xml><?xml version="1.0" encoding="utf-8"?>
<worksheet xmlns="http://schemas.openxmlformats.org/spreadsheetml/2006/main" xmlns:r="http://schemas.openxmlformats.org/officeDocument/2006/relationships">
  <sheetPr codeName="Sheet53"/>
  <dimension ref="A1"/>
  <sheetViews>
    <sheetView showGridLines="0" workbookViewId="0"/>
  </sheetViews>
  <sheetFormatPr defaultRowHeight="12.75"/>
  <sheetData>
    <row r="1" spans="1:1">
      <c r="A1" s="41" t="s">
        <v>112</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0" orientation="landscape" r:id="rId1"/>
  <drawing r:id="rId2"/>
</worksheet>
</file>

<file path=xl/worksheets/sheet53.xml><?xml version="1.0" encoding="utf-8"?>
<worksheet xmlns="http://schemas.openxmlformats.org/spreadsheetml/2006/main" xmlns:r="http://schemas.openxmlformats.org/officeDocument/2006/relationships">
  <sheetPr codeName="Sheet54"/>
  <dimension ref="A1:U304"/>
  <sheetViews>
    <sheetView showGridLines="0" workbookViewId="0"/>
  </sheetViews>
  <sheetFormatPr defaultRowHeight="12.75"/>
  <cols>
    <col min="2" max="2" width="7.140625" bestFit="1" customWidth="1"/>
    <col min="3" max="3" width="6.85546875" bestFit="1" customWidth="1"/>
    <col min="4" max="4" width="11.42578125" customWidth="1"/>
    <col min="5" max="5" width="14" customWidth="1"/>
    <col min="6" max="6" width="7.140625" customWidth="1"/>
    <col min="7" max="7" width="11.7109375" customWidth="1"/>
    <col min="8" max="8" width="3.28515625" customWidth="1"/>
    <col min="9" max="9" width="7.140625" bestFit="1" customWidth="1"/>
    <col min="10" max="10" width="11.42578125" customWidth="1"/>
    <col min="11" max="11" width="14" customWidth="1"/>
    <col min="12" max="12" width="7.140625" customWidth="1"/>
    <col min="13" max="13" width="11.7109375" customWidth="1"/>
  </cols>
  <sheetData>
    <row r="1" spans="1:21">
      <c r="A1" s="41" t="s">
        <v>112</v>
      </c>
    </row>
    <row r="2" spans="1:21" s="73" customFormat="1">
      <c r="B2" s="67"/>
      <c r="C2" s="67"/>
      <c r="D2" s="67"/>
      <c r="E2" s="67"/>
      <c r="F2" s="67"/>
      <c r="G2" s="67"/>
      <c r="H2" s="67"/>
      <c r="I2" s="160" t="s">
        <v>0</v>
      </c>
      <c r="J2" s="156"/>
      <c r="K2" s="156"/>
      <c r="L2" s="156"/>
      <c r="M2" s="156"/>
      <c r="O2"/>
      <c r="P2"/>
      <c r="Q2"/>
      <c r="R2"/>
      <c r="S2"/>
      <c r="T2"/>
      <c r="U2"/>
    </row>
    <row r="3" spans="1:21" ht="38.25">
      <c r="A3" s="72" t="s">
        <v>73</v>
      </c>
      <c r="B3" s="89" t="str">
        <f>'Community starts  Stage 1'!B2</f>
        <v>Month</v>
      </c>
      <c r="C3" s="89" t="str">
        <f>'Community starts  Stage 1'!C2</f>
        <v>Parole</v>
      </c>
      <c r="D3" s="89" t="str">
        <f>'Community starts  Stage 1'!F2</f>
        <v>Release on Conditions</v>
      </c>
      <c r="E3" s="89" t="str">
        <f>'Community starts  Stage 1'!J2</f>
        <v>Post Detention Conditions</v>
      </c>
      <c r="F3" s="89" t="str">
        <f>'Community starts  Stage 1'!X2</f>
        <v>Life Parole</v>
      </c>
      <c r="G3" s="89" t="str">
        <f>'Community starts  Stage 1'!Y2</f>
        <v>Extended Supervision</v>
      </c>
      <c r="H3" s="89"/>
      <c r="I3" s="88" t="str">
        <f>'Community starts  Stage 1'!M2</f>
        <v xml:space="preserve">Parole </v>
      </c>
      <c r="J3" s="88" t="str">
        <f>'Community starts  Stage 1'!P2</f>
        <v>Release on Conditions</v>
      </c>
      <c r="K3" s="88" t="str">
        <f>'Community starts  Stage 1'!T2</f>
        <v>Post Detention Conditions</v>
      </c>
      <c r="L3" s="88" t="str">
        <f>'Community starts  Stage 1'!AA2</f>
        <v xml:space="preserve">Life Parole </v>
      </c>
      <c r="M3" s="88" t="str">
        <f>'Community starts  Stage 1'!AB2</f>
        <v xml:space="preserve">Extended Supervision </v>
      </c>
    </row>
    <row r="4" spans="1:21" ht="15">
      <c r="B4" s="45">
        <f>'Community starts  Stage 1'!B3</f>
        <v>36707</v>
      </c>
      <c r="C4" s="63">
        <f>'Community starts  Stage 1'!C3</f>
        <v>160</v>
      </c>
      <c r="D4" s="63"/>
      <c r="E4" s="63"/>
      <c r="F4" s="63">
        <f>'Community starts  Stage 1'!X3</f>
        <v>3</v>
      </c>
      <c r="G4" s="63"/>
      <c r="H4" s="63"/>
      <c r="I4" s="63"/>
      <c r="J4" s="63"/>
      <c r="K4" s="63"/>
      <c r="L4" s="63"/>
      <c r="M4" s="63"/>
      <c r="O4" s="71" t="s">
        <v>137</v>
      </c>
    </row>
    <row r="5" spans="1:21">
      <c r="B5" s="45">
        <f>'Community starts  Stage 1'!B4</f>
        <v>36738</v>
      </c>
      <c r="C5" s="63">
        <f>'Community starts  Stage 1'!C4</f>
        <v>192</v>
      </c>
      <c r="D5" s="63"/>
      <c r="E5" s="63"/>
      <c r="F5" s="63">
        <f>'Community starts  Stage 1'!X4</f>
        <v>0</v>
      </c>
      <c r="G5" s="63"/>
      <c r="H5" s="63"/>
      <c r="I5" s="63"/>
      <c r="J5" s="63"/>
      <c r="K5" s="63"/>
      <c r="L5" s="63"/>
      <c r="M5" s="63"/>
      <c r="O5" s="41" t="s">
        <v>168</v>
      </c>
      <c r="P5" s="73"/>
      <c r="Q5" s="73"/>
      <c r="R5" s="73"/>
      <c r="S5" s="73"/>
      <c r="T5" s="73"/>
      <c r="U5" s="73"/>
    </row>
    <row r="6" spans="1:21">
      <c r="A6" s="65"/>
      <c r="B6" s="45">
        <f>'Community starts  Stage 1'!B5</f>
        <v>36769</v>
      </c>
      <c r="C6" s="63">
        <f>'Community starts  Stage 1'!C5</f>
        <v>170</v>
      </c>
      <c r="D6" s="63"/>
      <c r="E6" s="63"/>
      <c r="F6" s="63">
        <f>'Community starts  Stage 1'!X5</f>
        <v>0</v>
      </c>
      <c r="G6" s="63"/>
      <c r="H6" s="63"/>
      <c r="I6" s="63"/>
      <c r="J6" s="63"/>
      <c r="K6" s="63"/>
      <c r="L6" s="63"/>
      <c r="M6" s="63"/>
    </row>
    <row r="7" spans="1:21">
      <c r="A7" s="65"/>
      <c r="B7" s="45">
        <f>'Community starts  Stage 1'!B6</f>
        <v>36799</v>
      </c>
      <c r="C7" s="63">
        <f>'Community starts  Stage 1'!C6</f>
        <v>174</v>
      </c>
      <c r="D7" s="63"/>
      <c r="E7" s="63"/>
      <c r="F7" s="63">
        <f>'Community starts  Stage 1'!X6</f>
        <v>3</v>
      </c>
      <c r="G7" s="63"/>
      <c r="H7" s="63"/>
      <c r="I7" s="63"/>
      <c r="J7" s="63"/>
      <c r="K7" s="63"/>
      <c r="L7" s="63"/>
      <c r="M7" s="63"/>
    </row>
    <row r="8" spans="1:21">
      <c r="A8" s="65"/>
      <c r="B8" s="45">
        <f>'Community starts  Stage 1'!B7</f>
        <v>36830</v>
      </c>
      <c r="C8" s="63">
        <f>'Community starts  Stage 1'!C7</f>
        <v>171</v>
      </c>
      <c r="D8" s="63"/>
      <c r="E8" s="63"/>
      <c r="F8" s="63">
        <f>'Community starts  Stage 1'!X7</f>
        <v>1</v>
      </c>
      <c r="G8" s="63"/>
      <c r="H8" s="63"/>
      <c r="I8" s="63"/>
      <c r="J8" s="63"/>
      <c r="K8" s="63"/>
      <c r="L8" s="63"/>
      <c r="M8" s="63"/>
    </row>
    <row r="9" spans="1:21">
      <c r="B9" s="45">
        <f>'Community starts  Stage 1'!B8</f>
        <v>36860</v>
      </c>
      <c r="C9" s="63">
        <f>'Community starts  Stage 1'!C8</f>
        <v>188</v>
      </c>
      <c r="D9" s="63"/>
      <c r="E9" s="63"/>
      <c r="F9" s="63">
        <f>'Community starts  Stage 1'!X8</f>
        <v>1</v>
      </c>
      <c r="G9" s="63"/>
      <c r="H9" s="63"/>
      <c r="I9" s="63"/>
      <c r="J9" s="63"/>
      <c r="K9" s="63"/>
      <c r="L9" s="63"/>
      <c r="M9" s="63"/>
    </row>
    <row r="10" spans="1:21">
      <c r="B10" s="45">
        <f>'Community starts  Stage 1'!B9</f>
        <v>36891</v>
      </c>
      <c r="C10" s="63">
        <f>'Community starts  Stage 1'!C9</f>
        <v>193</v>
      </c>
      <c r="D10" s="63"/>
      <c r="E10" s="63"/>
      <c r="F10" s="63">
        <f>'Community starts  Stage 1'!X9</f>
        <v>4</v>
      </c>
      <c r="G10" s="63"/>
      <c r="H10" s="63"/>
      <c r="I10" s="63"/>
      <c r="J10" s="63"/>
      <c r="K10" s="63"/>
      <c r="L10" s="63"/>
      <c r="M10" s="63"/>
    </row>
    <row r="11" spans="1:21">
      <c r="B11" s="45">
        <f>'Community starts  Stage 1'!B10</f>
        <v>36922</v>
      </c>
      <c r="C11" s="63">
        <f>'Community starts  Stage 1'!C10</f>
        <v>208</v>
      </c>
      <c r="D11" s="63"/>
      <c r="E11" s="63"/>
      <c r="F11" s="63">
        <f>'Community starts  Stage 1'!X10</f>
        <v>4</v>
      </c>
      <c r="G11" s="63"/>
      <c r="H11" s="63"/>
      <c r="I11" s="63"/>
      <c r="J11" s="63"/>
      <c r="K11" s="63"/>
      <c r="L11" s="63"/>
      <c r="M11" s="63"/>
    </row>
    <row r="12" spans="1:21">
      <c r="B12" s="45">
        <f>'Community starts  Stage 1'!B11</f>
        <v>36950</v>
      </c>
      <c r="C12" s="63">
        <f>'Community starts  Stage 1'!C11</f>
        <v>200</v>
      </c>
      <c r="D12" s="63"/>
      <c r="E12" s="63"/>
      <c r="F12" s="63">
        <f>'Community starts  Stage 1'!X11</f>
        <v>1</v>
      </c>
      <c r="G12" s="63"/>
      <c r="H12" s="63"/>
      <c r="I12" s="63"/>
      <c r="J12" s="63"/>
      <c r="K12" s="63"/>
      <c r="L12" s="63"/>
      <c r="M12" s="63"/>
    </row>
    <row r="13" spans="1:21">
      <c r="B13" s="45">
        <f>'Community starts  Stage 1'!B12</f>
        <v>36981</v>
      </c>
      <c r="C13" s="63">
        <f>'Community starts  Stage 1'!C12</f>
        <v>238</v>
      </c>
      <c r="D13" s="63"/>
      <c r="E13" s="63"/>
      <c r="F13" s="63">
        <f>'Community starts  Stage 1'!X12</f>
        <v>5</v>
      </c>
      <c r="G13" s="63"/>
      <c r="H13" s="63"/>
      <c r="I13" s="63"/>
      <c r="J13" s="63"/>
      <c r="K13" s="63"/>
      <c r="L13" s="63"/>
      <c r="M13" s="63"/>
    </row>
    <row r="14" spans="1:21">
      <c r="B14" s="45">
        <f>'Community starts  Stage 1'!B13</f>
        <v>37011</v>
      </c>
      <c r="C14" s="63">
        <f>'Community starts  Stage 1'!C13</f>
        <v>212</v>
      </c>
      <c r="D14" s="63"/>
      <c r="E14" s="63"/>
      <c r="F14" s="63">
        <f>'Community starts  Stage 1'!X13</f>
        <v>1</v>
      </c>
      <c r="G14" s="63"/>
      <c r="H14" s="63"/>
      <c r="I14" s="63"/>
      <c r="J14" s="63"/>
      <c r="K14" s="63"/>
      <c r="L14" s="63"/>
      <c r="M14" s="63"/>
    </row>
    <row r="15" spans="1:21">
      <c r="B15" s="45">
        <f>'Community starts  Stage 1'!B14</f>
        <v>37042</v>
      </c>
      <c r="C15" s="63">
        <f>'Community starts  Stage 1'!C14</f>
        <v>231</v>
      </c>
      <c r="D15" s="63"/>
      <c r="E15" s="63"/>
      <c r="F15" s="63">
        <f>'Community starts  Stage 1'!X14</f>
        <v>0</v>
      </c>
      <c r="G15" s="63"/>
      <c r="H15" s="63"/>
      <c r="I15" s="63"/>
      <c r="J15" s="63"/>
      <c r="K15" s="63"/>
      <c r="L15" s="63"/>
      <c r="M15" s="63"/>
    </row>
    <row r="16" spans="1:21">
      <c r="B16" s="45">
        <f>'Community starts  Stage 1'!B15</f>
        <v>37072</v>
      </c>
      <c r="C16" s="63">
        <f>'Community starts  Stage 1'!C15</f>
        <v>201</v>
      </c>
      <c r="D16" s="63"/>
      <c r="E16" s="63"/>
      <c r="F16" s="63">
        <f>'Community starts  Stage 1'!X15</f>
        <v>6</v>
      </c>
      <c r="G16" s="63"/>
      <c r="H16" s="63"/>
      <c r="I16" s="63"/>
      <c r="J16" s="63"/>
      <c r="K16" s="63"/>
      <c r="L16" s="63"/>
      <c r="M16" s="63"/>
    </row>
    <row r="17" spans="2:13">
      <c r="B17" s="45">
        <f>'Community starts  Stage 1'!B16</f>
        <v>37103</v>
      </c>
      <c r="C17" s="63">
        <f>'Community starts  Stage 1'!C16</f>
        <v>247</v>
      </c>
      <c r="D17" s="63"/>
      <c r="E17" s="63"/>
      <c r="F17" s="63">
        <f>'Community starts  Stage 1'!X16</f>
        <v>5</v>
      </c>
      <c r="G17" s="63"/>
      <c r="H17" s="63"/>
      <c r="I17" s="63"/>
      <c r="J17" s="63"/>
      <c r="K17" s="63"/>
      <c r="L17" s="63"/>
      <c r="M17" s="63"/>
    </row>
    <row r="18" spans="2:13">
      <c r="B18" s="45">
        <f>'Community starts  Stage 1'!B17</f>
        <v>37134</v>
      </c>
      <c r="C18" s="63">
        <f>'Community starts  Stage 1'!C17</f>
        <v>224</v>
      </c>
      <c r="D18" s="63"/>
      <c r="E18" s="63"/>
      <c r="F18" s="63">
        <f>'Community starts  Stage 1'!X17</f>
        <v>1</v>
      </c>
      <c r="G18" s="63"/>
      <c r="H18" s="63"/>
      <c r="I18" s="63"/>
      <c r="J18" s="63"/>
      <c r="K18" s="63"/>
      <c r="L18" s="63"/>
      <c r="M18" s="63"/>
    </row>
    <row r="19" spans="2:13">
      <c r="B19" s="45">
        <f>'Community starts  Stage 1'!B18</f>
        <v>37164</v>
      </c>
      <c r="C19" s="63">
        <f>'Community starts  Stage 1'!C18</f>
        <v>229</v>
      </c>
      <c r="D19" s="63"/>
      <c r="E19" s="63"/>
      <c r="F19" s="63">
        <f>'Community starts  Stage 1'!X18</f>
        <v>2</v>
      </c>
      <c r="G19" s="63"/>
      <c r="H19" s="63"/>
      <c r="I19" s="63"/>
      <c r="J19" s="63"/>
      <c r="K19" s="63"/>
      <c r="L19" s="63"/>
      <c r="M19" s="63"/>
    </row>
    <row r="20" spans="2:13">
      <c r="B20" s="45">
        <f>'Community starts  Stage 1'!B19</f>
        <v>37195</v>
      </c>
      <c r="C20" s="63">
        <f>'Community starts  Stage 1'!C19</f>
        <v>247</v>
      </c>
      <c r="D20" s="63"/>
      <c r="E20" s="63"/>
      <c r="F20" s="63">
        <f>'Community starts  Stage 1'!X19</f>
        <v>5</v>
      </c>
      <c r="G20" s="63"/>
      <c r="H20" s="63"/>
      <c r="I20" s="63"/>
      <c r="J20" s="63"/>
      <c r="K20" s="63"/>
      <c r="L20" s="63"/>
      <c r="M20" s="63"/>
    </row>
    <row r="21" spans="2:13">
      <c r="B21" s="45">
        <f>'Community starts  Stage 1'!B20</f>
        <v>37225</v>
      </c>
      <c r="C21" s="63">
        <f>'Community starts  Stage 1'!C20</f>
        <v>215</v>
      </c>
      <c r="D21" s="63"/>
      <c r="E21" s="63"/>
      <c r="F21" s="63">
        <f>'Community starts  Stage 1'!X20</f>
        <v>1</v>
      </c>
      <c r="G21" s="63"/>
      <c r="H21" s="63"/>
      <c r="I21" s="63"/>
      <c r="J21" s="63"/>
      <c r="K21" s="63"/>
      <c r="L21" s="63"/>
      <c r="M21" s="63"/>
    </row>
    <row r="22" spans="2:13">
      <c r="B22" s="45">
        <f>'Community starts  Stage 1'!B21</f>
        <v>37256</v>
      </c>
      <c r="C22" s="63">
        <f>'Community starts  Stage 1'!C21</f>
        <v>196</v>
      </c>
      <c r="D22" s="63"/>
      <c r="E22" s="63"/>
      <c r="F22" s="63">
        <f>'Community starts  Stage 1'!X21</f>
        <v>6</v>
      </c>
      <c r="G22" s="63"/>
      <c r="H22" s="63"/>
      <c r="I22" s="63"/>
      <c r="J22" s="63"/>
      <c r="K22" s="63"/>
      <c r="L22" s="63"/>
      <c r="M22" s="63"/>
    </row>
    <row r="23" spans="2:13">
      <c r="B23" s="45">
        <f>'Community starts  Stage 1'!B22</f>
        <v>37287</v>
      </c>
      <c r="C23" s="63">
        <f>'Community starts  Stage 1'!C22</f>
        <v>253</v>
      </c>
      <c r="D23" s="63"/>
      <c r="E23" s="63"/>
      <c r="F23" s="63">
        <f>'Community starts  Stage 1'!X22</f>
        <v>8</v>
      </c>
      <c r="G23" s="63"/>
      <c r="H23" s="63"/>
      <c r="I23" s="63"/>
      <c r="J23" s="63"/>
      <c r="K23" s="63"/>
      <c r="L23" s="63"/>
      <c r="M23" s="63"/>
    </row>
    <row r="24" spans="2:13">
      <c r="B24" s="45">
        <f>'Community starts  Stage 1'!B23</f>
        <v>37315</v>
      </c>
      <c r="C24" s="63">
        <f>'Community starts  Stage 1'!C23</f>
        <v>218</v>
      </c>
      <c r="D24" s="63"/>
      <c r="E24" s="63"/>
      <c r="F24" s="63">
        <f>'Community starts  Stage 1'!X23</f>
        <v>0</v>
      </c>
      <c r="G24" s="63"/>
      <c r="H24" s="63"/>
      <c r="I24" s="63"/>
      <c r="J24" s="63"/>
      <c r="K24" s="63"/>
      <c r="L24" s="63"/>
      <c r="M24" s="63"/>
    </row>
    <row r="25" spans="2:13">
      <c r="B25" s="45">
        <f>'Community starts  Stage 1'!B24</f>
        <v>37346</v>
      </c>
      <c r="C25" s="63">
        <f>'Community starts  Stage 1'!C24</f>
        <v>212</v>
      </c>
      <c r="D25" s="63"/>
      <c r="E25" s="63"/>
      <c r="F25" s="63">
        <f>'Community starts  Stage 1'!X24</f>
        <v>4</v>
      </c>
      <c r="G25" s="63"/>
      <c r="H25" s="63"/>
      <c r="I25" s="63"/>
      <c r="J25" s="63"/>
      <c r="K25" s="63"/>
      <c r="L25" s="63"/>
      <c r="M25" s="63"/>
    </row>
    <row r="26" spans="2:13">
      <c r="B26" s="45">
        <f>'Community starts  Stage 1'!B25</f>
        <v>37376</v>
      </c>
      <c r="C26" s="63">
        <f>'Community starts  Stage 1'!C25</f>
        <v>208</v>
      </c>
      <c r="D26" s="63"/>
      <c r="E26" s="63"/>
      <c r="F26" s="63">
        <f>'Community starts  Stage 1'!X25</f>
        <v>6</v>
      </c>
      <c r="G26" s="63"/>
      <c r="H26" s="63"/>
      <c r="I26" s="63"/>
      <c r="J26" s="63"/>
      <c r="K26" s="63"/>
      <c r="L26" s="63"/>
      <c r="M26" s="63"/>
    </row>
    <row r="27" spans="2:13">
      <c r="B27" s="45">
        <f>'Community starts  Stage 1'!B26</f>
        <v>37407</v>
      </c>
      <c r="C27" s="63">
        <f>'Community starts  Stage 1'!C26</f>
        <v>226</v>
      </c>
      <c r="D27" s="63"/>
      <c r="E27" s="63"/>
      <c r="F27" s="63">
        <f>'Community starts  Stage 1'!X26</f>
        <v>2</v>
      </c>
      <c r="G27" s="63"/>
      <c r="H27" s="63"/>
      <c r="I27" s="63"/>
      <c r="J27" s="63"/>
      <c r="K27" s="63"/>
      <c r="L27" s="63"/>
      <c r="M27" s="63"/>
    </row>
    <row r="28" spans="2:13">
      <c r="B28" s="45">
        <f>'Community starts  Stage 1'!B27</f>
        <v>37437</v>
      </c>
      <c r="C28" s="63">
        <f>'Community starts  Stage 1'!C27</f>
        <v>158</v>
      </c>
      <c r="D28" s="63">
        <f>'Community starts  Stage 1'!F27</f>
        <v>1</v>
      </c>
      <c r="E28" s="63"/>
      <c r="F28" s="63">
        <f>'Community starts  Stage 1'!X27</f>
        <v>2</v>
      </c>
      <c r="G28" s="63"/>
      <c r="H28" s="63"/>
      <c r="I28" s="63"/>
      <c r="J28" s="63"/>
      <c r="K28" s="63"/>
      <c r="L28" s="63"/>
      <c r="M28" s="63"/>
    </row>
    <row r="29" spans="2:13">
      <c r="B29" s="45">
        <f>'Community starts  Stage 1'!B28</f>
        <v>37468</v>
      </c>
      <c r="C29" s="63">
        <f>'Community starts  Stage 1'!C28</f>
        <v>241</v>
      </c>
      <c r="D29" s="63">
        <f>'Community starts  Stage 1'!F28</f>
        <v>4</v>
      </c>
      <c r="E29" s="63"/>
      <c r="F29" s="63">
        <f>'Community starts  Stage 1'!X28</f>
        <v>7</v>
      </c>
      <c r="G29" s="63"/>
      <c r="H29" s="63"/>
      <c r="I29" s="63"/>
      <c r="J29" s="63"/>
      <c r="K29" s="63"/>
      <c r="L29" s="63"/>
      <c r="M29" s="63"/>
    </row>
    <row r="30" spans="2:13">
      <c r="B30" s="45">
        <f>'Community starts  Stage 1'!B29</f>
        <v>37499</v>
      </c>
      <c r="C30" s="63">
        <f>'Community starts  Stage 1'!C29</f>
        <v>142</v>
      </c>
      <c r="D30" s="63">
        <f>'Community starts  Stage 1'!F29</f>
        <v>30</v>
      </c>
      <c r="E30" s="63"/>
      <c r="F30" s="63">
        <f>'Community starts  Stage 1'!X29</f>
        <v>2</v>
      </c>
      <c r="G30" s="63"/>
      <c r="H30" s="63"/>
      <c r="I30" s="63"/>
      <c r="J30" s="63"/>
      <c r="K30" s="63"/>
      <c r="L30" s="63"/>
      <c r="M30" s="63"/>
    </row>
    <row r="31" spans="2:13">
      <c r="B31" s="45">
        <f>'Community starts  Stage 1'!B30</f>
        <v>37529</v>
      </c>
      <c r="C31" s="63">
        <f>'Community starts  Stage 1'!C30</f>
        <v>207</v>
      </c>
      <c r="D31" s="63">
        <f>'Community starts  Stage 1'!F30</f>
        <v>51</v>
      </c>
      <c r="E31" s="63"/>
      <c r="F31" s="63">
        <f>'Community starts  Stage 1'!X30</f>
        <v>1</v>
      </c>
      <c r="G31" s="63"/>
      <c r="H31" s="63"/>
      <c r="I31" s="63"/>
      <c r="J31" s="63"/>
      <c r="K31" s="63"/>
      <c r="L31" s="63"/>
      <c r="M31" s="63"/>
    </row>
    <row r="32" spans="2:13">
      <c r="B32" s="45">
        <f>'Community starts  Stage 1'!B31</f>
        <v>37560</v>
      </c>
      <c r="C32" s="63">
        <f>'Community starts  Stage 1'!C31</f>
        <v>206</v>
      </c>
      <c r="D32" s="63">
        <f>'Community starts  Stage 1'!F31</f>
        <v>96</v>
      </c>
      <c r="E32" s="63"/>
      <c r="F32" s="63">
        <f>'Community starts  Stage 1'!X31</f>
        <v>6</v>
      </c>
      <c r="G32" s="63"/>
      <c r="H32" s="63"/>
      <c r="I32" s="63"/>
      <c r="J32" s="63"/>
      <c r="K32" s="63"/>
      <c r="L32" s="63"/>
      <c r="M32" s="63"/>
    </row>
    <row r="33" spans="2:13">
      <c r="B33" s="45">
        <f>'Community starts  Stage 1'!B32</f>
        <v>37590</v>
      </c>
      <c r="C33" s="63">
        <f>'Community starts  Stage 1'!C32</f>
        <v>166</v>
      </c>
      <c r="D33" s="63">
        <f>'Community starts  Stage 1'!F32</f>
        <v>96</v>
      </c>
      <c r="E33" s="63"/>
      <c r="F33" s="63">
        <f>'Community starts  Stage 1'!X32</f>
        <v>5</v>
      </c>
      <c r="G33" s="63"/>
      <c r="H33" s="63"/>
      <c r="I33" s="63"/>
      <c r="J33" s="63"/>
      <c r="K33" s="63"/>
      <c r="L33" s="63"/>
      <c r="M33" s="63"/>
    </row>
    <row r="34" spans="2:13">
      <c r="B34" s="45">
        <f>'Community starts  Stage 1'!B33</f>
        <v>37621</v>
      </c>
      <c r="C34" s="63">
        <f>'Community starts  Stage 1'!C33</f>
        <v>179</v>
      </c>
      <c r="D34" s="63">
        <f>'Community starts  Stage 1'!F33</f>
        <v>153</v>
      </c>
      <c r="E34" s="63"/>
      <c r="F34" s="63">
        <f>'Community starts  Stage 1'!X33</f>
        <v>0</v>
      </c>
      <c r="G34" s="63"/>
      <c r="H34" s="63"/>
      <c r="I34" s="63"/>
      <c r="J34" s="63"/>
      <c r="K34" s="63"/>
      <c r="L34" s="63"/>
      <c r="M34" s="63"/>
    </row>
    <row r="35" spans="2:13">
      <c r="B35" s="45">
        <f>'Community starts  Stage 1'!B34</f>
        <v>37652</v>
      </c>
      <c r="C35" s="63">
        <f>'Community starts  Stage 1'!C34</f>
        <v>167</v>
      </c>
      <c r="D35" s="63">
        <f>'Community starts  Stage 1'!F34</f>
        <v>141</v>
      </c>
      <c r="E35" s="63"/>
      <c r="F35" s="63">
        <f>'Community starts  Stage 1'!X34</f>
        <v>0</v>
      </c>
      <c r="G35" s="63"/>
      <c r="H35" s="63"/>
      <c r="I35" s="63"/>
      <c r="J35" s="63"/>
      <c r="K35" s="63"/>
      <c r="L35" s="63"/>
      <c r="M35" s="63"/>
    </row>
    <row r="36" spans="2:13">
      <c r="B36" s="45">
        <f>'Community starts  Stage 1'!B35</f>
        <v>37680</v>
      </c>
      <c r="C36" s="63">
        <f>'Community starts  Stage 1'!C35</f>
        <v>163</v>
      </c>
      <c r="D36" s="63">
        <f>'Community starts  Stage 1'!F35</f>
        <v>168</v>
      </c>
      <c r="E36" s="63"/>
      <c r="F36" s="63">
        <f>'Community starts  Stage 1'!X35</f>
        <v>2</v>
      </c>
      <c r="G36" s="63"/>
      <c r="H36" s="63"/>
      <c r="I36" s="63"/>
      <c r="J36" s="63"/>
      <c r="K36" s="63"/>
      <c r="L36" s="63"/>
      <c r="M36" s="63"/>
    </row>
    <row r="37" spans="2:13">
      <c r="B37" s="45">
        <f>'Community starts  Stage 1'!B36</f>
        <v>37711</v>
      </c>
      <c r="C37" s="63">
        <f>'Community starts  Stage 1'!C36</f>
        <v>157</v>
      </c>
      <c r="D37" s="63">
        <f>'Community starts  Stage 1'!F36</f>
        <v>161</v>
      </c>
      <c r="E37" s="63"/>
      <c r="F37" s="63">
        <f>'Community starts  Stage 1'!X36</f>
        <v>5</v>
      </c>
      <c r="G37" s="63"/>
      <c r="H37" s="63"/>
      <c r="I37" s="63"/>
      <c r="J37" s="63"/>
      <c r="K37" s="63"/>
      <c r="L37" s="63"/>
      <c r="M37" s="63"/>
    </row>
    <row r="38" spans="2:13">
      <c r="B38" s="45">
        <f>'Community starts  Stage 1'!B37</f>
        <v>37741</v>
      </c>
      <c r="C38" s="63">
        <f>'Community starts  Stage 1'!C37</f>
        <v>147</v>
      </c>
      <c r="D38" s="63">
        <f>'Community starts  Stage 1'!F37</f>
        <v>200</v>
      </c>
      <c r="E38" s="63"/>
      <c r="F38" s="63">
        <f>'Community starts  Stage 1'!X37</f>
        <v>2</v>
      </c>
      <c r="G38" s="63"/>
      <c r="H38" s="63"/>
      <c r="I38" s="63"/>
      <c r="J38" s="63"/>
      <c r="K38" s="63"/>
      <c r="L38" s="63"/>
      <c r="M38" s="63"/>
    </row>
    <row r="39" spans="2:13">
      <c r="B39" s="45">
        <f>'Community starts  Stage 1'!B38</f>
        <v>37772</v>
      </c>
      <c r="C39" s="63">
        <f>'Community starts  Stage 1'!C38</f>
        <v>118</v>
      </c>
      <c r="D39" s="63">
        <f>'Community starts  Stage 1'!F38</f>
        <v>188</v>
      </c>
      <c r="E39" s="63"/>
      <c r="F39" s="63">
        <f>'Community starts  Stage 1'!X38</f>
        <v>1</v>
      </c>
      <c r="G39" s="63"/>
      <c r="H39" s="63"/>
      <c r="I39" s="63"/>
      <c r="J39" s="63"/>
      <c r="K39" s="63"/>
      <c r="L39" s="63"/>
      <c r="M39" s="63"/>
    </row>
    <row r="40" spans="2:13">
      <c r="B40" s="45">
        <f>'Community starts  Stage 1'!B39</f>
        <v>37802</v>
      </c>
      <c r="C40" s="63">
        <f>'Community starts  Stage 1'!C39</f>
        <v>124</v>
      </c>
      <c r="D40" s="63">
        <f>'Community starts  Stage 1'!F39</f>
        <v>190</v>
      </c>
      <c r="E40" s="63"/>
      <c r="F40" s="63">
        <f>'Community starts  Stage 1'!X39</f>
        <v>2</v>
      </c>
      <c r="G40" s="63"/>
      <c r="H40" s="63"/>
      <c r="I40" s="63"/>
      <c r="J40" s="63"/>
      <c r="K40" s="63"/>
      <c r="L40" s="63"/>
      <c r="M40" s="63"/>
    </row>
    <row r="41" spans="2:13">
      <c r="B41" s="45">
        <f>'Community starts  Stage 1'!B40</f>
        <v>37833</v>
      </c>
      <c r="C41" s="63">
        <f>'Community starts  Stage 1'!C40</f>
        <v>144</v>
      </c>
      <c r="D41" s="63">
        <f>'Community starts  Stage 1'!F40</f>
        <v>284</v>
      </c>
      <c r="E41" s="63"/>
      <c r="F41" s="63">
        <f>'Community starts  Stage 1'!X40</f>
        <v>4</v>
      </c>
      <c r="G41" s="63"/>
      <c r="H41" s="63"/>
      <c r="I41" s="63"/>
      <c r="J41" s="63"/>
      <c r="K41" s="63"/>
      <c r="L41" s="63"/>
      <c r="M41" s="63"/>
    </row>
    <row r="42" spans="2:13">
      <c r="B42" s="45">
        <f>'Community starts  Stage 1'!B41</f>
        <v>37864</v>
      </c>
      <c r="C42" s="63">
        <f>'Community starts  Stage 1'!C41</f>
        <v>112</v>
      </c>
      <c r="D42" s="63">
        <f>'Community starts  Stage 1'!F41</f>
        <v>226</v>
      </c>
      <c r="E42" s="63"/>
      <c r="F42" s="63">
        <f>'Community starts  Stage 1'!X41</f>
        <v>3</v>
      </c>
      <c r="G42" s="63"/>
      <c r="H42" s="63"/>
      <c r="I42" s="63"/>
      <c r="J42" s="63"/>
      <c r="K42" s="63"/>
      <c r="L42" s="63"/>
      <c r="M42" s="63"/>
    </row>
    <row r="43" spans="2:13">
      <c r="B43" s="45">
        <f>'Community starts  Stage 1'!B42</f>
        <v>37894</v>
      </c>
      <c r="C43" s="63">
        <f>'Community starts  Stage 1'!C42</f>
        <v>100</v>
      </c>
      <c r="D43" s="63">
        <f>'Community starts  Stage 1'!F42</f>
        <v>254</v>
      </c>
      <c r="E43" s="63"/>
      <c r="F43" s="63">
        <f>'Community starts  Stage 1'!X42</f>
        <v>1</v>
      </c>
      <c r="G43" s="63"/>
      <c r="H43" s="63"/>
      <c r="I43" s="63"/>
      <c r="J43" s="63"/>
      <c r="K43" s="63"/>
      <c r="L43" s="63"/>
      <c r="M43" s="63"/>
    </row>
    <row r="44" spans="2:13">
      <c r="B44" s="45">
        <f>'Community starts  Stage 1'!B43</f>
        <v>37925</v>
      </c>
      <c r="C44" s="63">
        <f>'Community starts  Stage 1'!C43</f>
        <v>123</v>
      </c>
      <c r="D44" s="63">
        <f>'Community starts  Stage 1'!F43</f>
        <v>299</v>
      </c>
      <c r="E44" s="63"/>
      <c r="F44" s="63">
        <f>'Community starts  Stage 1'!X43</f>
        <v>0</v>
      </c>
      <c r="G44" s="63"/>
      <c r="H44" s="63"/>
      <c r="I44" s="63"/>
      <c r="J44" s="63"/>
      <c r="K44" s="63"/>
      <c r="L44" s="63"/>
      <c r="M44" s="63"/>
    </row>
    <row r="45" spans="2:13">
      <c r="B45" s="45">
        <f>'Community starts  Stage 1'!B44</f>
        <v>37955</v>
      </c>
      <c r="C45" s="63">
        <f>'Community starts  Stage 1'!C44</f>
        <v>102</v>
      </c>
      <c r="D45" s="63">
        <f>'Community starts  Stage 1'!F44</f>
        <v>271</v>
      </c>
      <c r="E45" s="63"/>
      <c r="F45" s="63">
        <f>'Community starts  Stage 1'!X44</f>
        <v>2</v>
      </c>
      <c r="G45" s="63"/>
      <c r="H45" s="63"/>
      <c r="I45" s="63"/>
      <c r="J45" s="63"/>
      <c r="K45" s="63"/>
      <c r="L45" s="63"/>
      <c r="M45" s="63"/>
    </row>
    <row r="46" spans="2:13">
      <c r="B46" s="45">
        <f>'Community starts  Stage 1'!B45</f>
        <v>37986</v>
      </c>
      <c r="C46" s="63">
        <f>'Community starts  Stage 1'!C45</f>
        <v>113</v>
      </c>
      <c r="D46" s="63">
        <f>'Community starts  Stage 1'!F45</f>
        <v>354</v>
      </c>
      <c r="E46" s="63"/>
      <c r="F46" s="63">
        <f>'Community starts  Stage 1'!X45</f>
        <v>0</v>
      </c>
      <c r="G46" s="63"/>
      <c r="H46" s="63"/>
      <c r="I46" s="63"/>
      <c r="J46" s="63"/>
      <c r="K46" s="63"/>
      <c r="L46" s="63"/>
      <c r="M46" s="63"/>
    </row>
    <row r="47" spans="2:13">
      <c r="B47" s="45">
        <f>'Community starts  Stage 1'!B46</f>
        <v>38017</v>
      </c>
      <c r="C47" s="63">
        <f>'Community starts  Stage 1'!C46</f>
        <v>120</v>
      </c>
      <c r="D47" s="63">
        <f>'Community starts  Stage 1'!F46</f>
        <v>264</v>
      </c>
      <c r="E47" s="63"/>
      <c r="F47" s="63">
        <f>'Community starts  Stage 1'!X46</f>
        <v>2</v>
      </c>
      <c r="G47" s="63"/>
      <c r="H47" s="63"/>
      <c r="I47" s="63"/>
      <c r="J47" s="63"/>
      <c r="K47" s="63"/>
      <c r="L47" s="63"/>
      <c r="M47" s="63"/>
    </row>
    <row r="48" spans="2:13">
      <c r="B48" s="45">
        <f>'Community starts  Stage 1'!B47</f>
        <v>38046</v>
      </c>
      <c r="C48" s="63">
        <f>'Community starts  Stage 1'!C47</f>
        <v>98</v>
      </c>
      <c r="D48" s="63">
        <f>'Community starts  Stage 1'!F47</f>
        <v>296</v>
      </c>
      <c r="E48" s="63"/>
      <c r="F48" s="63">
        <f>'Community starts  Stage 1'!X47</f>
        <v>0</v>
      </c>
      <c r="G48" s="63"/>
      <c r="H48" s="63"/>
      <c r="I48" s="63"/>
      <c r="J48" s="63"/>
      <c r="K48" s="63"/>
      <c r="L48" s="63"/>
      <c r="M48" s="63"/>
    </row>
    <row r="49" spans="2:13">
      <c r="B49" s="45">
        <f>'Community starts  Stage 1'!B48</f>
        <v>38077</v>
      </c>
      <c r="C49" s="63">
        <f>'Community starts  Stage 1'!C48</f>
        <v>122</v>
      </c>
      <c r="D49" s="63">
        <f>'Community starts  Stage 1'!F48</f>
        <v>365</v>
      </c>
      <c r="E49" s="63"/>
      <c r="F49" s="63">
        <f>'Community starts  Stage 1'!X48</f>
        <v>4</v>
      </c>
      <c r="G49" s="63"/>
      <c r="H49" s="63"/>
      <c r="I49" s="63"/>
      <c r="J49" s="63"/>
      <c r="K49" s="63"/>
      <c r="L49" s="63"/>
      <c r="M49" s="63"/>
    </row>
    <row r="50" spans="2:13">
      <c r="B50" s="45">
        <f>'Community starts  Stage 1'!B49</f>
        <v>38107</v>
      </c>
      <c r="C50" s="63">
        <f>'Community starts  Stage 1'!C49</f>
        <v>100</v>
      </c>
      <c r="D50" s="63">
        <f>'Community starts  Stage 1'!F49</f>
        <v>300</v>
      </c>
      <c r="E50" s="63"/>
      <c r="F50" s="63">
        <f>'Community starts  Stage 1'!X49</f>
        <v>6</v>
      </c>
      <c r="G50" s="63"/>
      <c r="H50" s="63"/>
      <c r="I50" s="63"/>
      <c r="J50" s="63"/>
      <c r="K50" s="63"/>
      <c r="L50" s="63"/>
      <c r="M50" s="63"/>
    </row>
    <row r="51" spans="2:13">
      <c r="B51" s="45">
        <f>'Community starts  Stage 1'!B50</f>
        <v>38138</v>
      </c>
      <c r="C51" s="63">
        <f>'Community starts  Stage 1'!C50</f>
        <v>101</v>
      </c>
      <c r="D51" s="63">
        <f>'Community starts  Stage 1'!F50</f>
        <v>267</v>
      </c>
      <c r="E51" s="63"/>
      <c r="F51" s="63">
        <f>'Community starts  Stage 1'!X50</f>
        <v>1</v>
      </c>
      <c r="G51" s="63"/>
      <c r="H51" s="63"/>
      <c r="I51" s="63"/>
      <c r="J51" s="63"/>
      <c r="K51" s="63"/>
      <c r="L51" s="63"/>
      <c r="M51" s="63"/>
    </row>
    <row r="52" spans="2:13">
      <c r="B52" s="45">
        <f>'Community starts  Stage 1'!B51</f>
        <v>38168</v>
      </c>
      <c r="C52" s="63">
        <f>'Community starts  Stage 1'!C51</f>
        <v>118</v>
      </c>
      <c r="D52" s="63">
        <f>'Community starts  Stage 1'!F51</f>
        <v>333</v>
      </c>
      <c r="E52" s="63"/>
      <c r="F52" s="63">
        <f>'Community starts  Stage 1'!X51</f>
        <v>0</v>
      </c>
      <c r="G52" s="63"/>
      <c r="H52" s="63"/>
      <c r="I52" s="63"/>
      <c r="J52" s="63"/>
      <c r="K52" s="63"/>
      <c r="L52" s="63"/>
      <c r="M52" s="63"/>
    </row>
    <row r="53" spans="2:13">
      <c r="B53" s="45">
        <f>'Community starts  Stage 1'!B52</f>
        <v>38199</v>
      </c>
      <c r="C53" s="63">
        <f>'Community starts  Stage 1'!C52</f>
        <v>95</v>
      </c>
      <c r="D53" s="63">
        <f>'Community starts  Stage 1'!F52</f>
        <v>336</v>
      </c>
      <c r="E53" s="63"/>
      <c r="F53" s="63">
        <f>'Community starts  Stage 1'!X52</f>
        <v>3</v>
      </c>
      <c r="G53" s="63"/>
      <c r="H53" s="63"/>
      <c r="I53" s="63"/>
      <c r="J53" s="63"/>
      <c r="K53" s="63"/>
      <c r="L53" s="63"/>
      <c r="M53" s="63"/>
    </row>
    <row r="54" spans="2:13">
      <c r="B54" s="45">
        <f>'Community starts  Stage 1'!B53</f>
        <v>38230</v>
      </c>
      <c r="C54" s="63">
        <f>'Community starts  Stage 1'!C53</f>
        <v>119</v>
      </c>
      <c r="D54" s="63">
        <f>'Community starts  Stage 1'!F53</f>
        <v>352</v>
      </c>
      <c r="E54" s="63"/>
      <c r="F54" s="63">
        <f>'Community starts  Stage 1'!X53</f>
        <v>4</v>
      </c>
      <c r="G54" s="63"/>
      <c r="H54" s="63"/>
      <c r="I54" s="63"/>
      <c r="J54" s="63"/>
      <c r="K54" s="63"/>
      <c r="L54" s="63"/>
      <c r="M54" s="63"/>
    </row>
    <row r="55" spans="2:13">
      <c r="B55" s="45">
        <f>'Community starts  Stage 1'!B54</f>
        <v>38260</v>
      </c>
      <c r="C55" s="63">
        <f>'Community starts  Stage 1'!C54</f>
        <v>91</v>
      </c>
      <c r="D55" s="63">
        <f>'Community starts  Stage 1'!F54</f>
        <v>419</v>
      </c>
      <c r="E55" s="63"/>
      <c r="F55" s="63">
        <f>'Community starts  Stage 1'!X54</f>
        <v>2</v>
      </c>
      <c r="G55" s="63"/>
      <c r="H55" s="63"/>
      <c r="I55" s="63"/>
      <c r="J55" s="63"/>
      <c r="K55" s="63"/>
      <c r="L55" s="63"/>
      <c r="M55" s="63"/>
    </row>
    <row r="56" spans="2:13">
      <c r="B56" s="45">
        <f>'Community starts  Stage 1'!B55</f>
        <v>38291</v>
      </c>
      <c r="C56" s="63">
        <f>'Community starts  Stage 1'!C55</f>
        <v>80</v>
      </c>
      <c r="D56" s="63">
        <f>'Community starts  Stage 1'!F55</f>
        <v>353</v>
      </c>
      <c r="E56" s="63"/>
      <c r="F56" s="63">
        <f>'Community starts  Stage 1'!X55</f>
        <v>2</v>
      </c>
      <c r="G56" s="63"/>
      <c r="H56" s="63"/>
      <c r="I56" s="63"/>
      <c r="J56" s="63"/>
      <c r="K56" s="63"/>
      <c r="L56" s="63"/>
      <c r="M56" s="63"/>
    </row>
    <row r="57" spans="2:13">
      <c r="B57" s="45">
        <f>'Community starts  Stage 1'!B56</f>
        <v>38321</v>
      </c>
      <c r="C57" s="63">
        <f>'Community starts  Stage 1'!C56</f>
        <v>117</v>
      </c>
      <c r="D57" s="63">
        <f>'Community starts  Stage 1'!F56</f>
        <v>404</v>
      </c>
      <c r="E57" s="63"/>
      <c r="F57" s="63">
        <f>'Community starts  Stage 1'!X56</f>
        <v>0</v>
      </c>
      <c r="G57" s="63"/>
      <c r="H57" s="63"/>
      <c r="I57" s="63"/>
      <c r="J57" s="63"/>
      <c r="K57" s="63"/>
      <c r="L57" s="63"/>
      <c r="M57" s="63"/>
    </row>
    <row r="58" spans="2:13">
      <c r="B58" s="45">
        <f>'Community starts  Stage 1'!B57</f>
        <v>38352</v>
      </c>
      <c r="C58" s="63">
        <f>'Community starts  Stage 1'!C57</f>
        <v>94</v>
      </c>
      <c r="D58" s="63">
        <f>'Community starts  Stage 1'!F57</f>
        <v>480</v>
      </c>
      <c r="E58" s="63"/>
      <c r="F58" s="63">
        <f>'Community starts  Stage 1'!X57</f>
        <v>4</v>
      </c>
      <c r="G58" s="63">
        <f>'Community starts  Stage 1'!Y57</f>
        <v>3</v>
      </c>
      <c r="H58" s="63"/>
      <c r="I58" s="63"/>
      <c r="J58" s="63"/>
      <c r="K58" s="63"/>
      <c r="L58" s="63"/>
      <c r="M58" s="63"/>
    </row>
    <row r="59" spans="2:13">
      <c r="B59" s="45">
        <f>'Community starts  Stage 1'!B58</f>
        <v>38383</v>
      </c>
      <c r="C59" s="63">
        <f>'Community starts  Stage 1'!C58</f>
        <v>76</v>
      </c>
      <c r="D59" s="63">
        <f>'Community starts  Stage 1'!F58</f>
        <v>330</v>
      </c>
      <c r="E59" s="63"/>
      <c r="F59" s="63">
        <f>'Community starts  Stage 1'!X58</f>
        <v>4</v>
      </c>
      <c r="G59" s="63">
        <f>'Community starts  Stage 1'!Y58</f>
        <v>3</v>
      </c>
      <c r="H59" s="63"/>
      <c r="I59" s="63"/>
      <c r="J59" s="63"/>
      <c r="K59" s="63"/>
      <c r="L59" s="63"/>
      <c r="M59" s="63"/>
    </row>
    <row r="60" spans="2:13">
      <c r="B60" s="45">
        <f>'Community starts  Stage 1'!B59</f>
        <v>38411</v>
      </c>
      <c r="C60" s="63">
        <f>'Community starts  Stage 1'!C59</f>
        <v>135</v>
      </c>
      <c r="D60" s="63">
        <f>'Community starts  Stage 1'!F59</f>
        <v>369</v>
      </c>
      <c r="E60" s="63"/>
      <c r="F60" s="63">
        <f>'Community starts  Stage 1'!X59</f>
        <v>0</v>
      </c>
      <c r="G60" s="63">
        <f>'Community starts  Stage 1'!Y59</f>
        <v>3</v>
      </c>
      <c r="H60" s="63"/>
      <c r="I60" s="63"/>
      <c r="J60" s="63"/>
      <c r="K60" s="63"/>
      <c r="L60" s="63"/>
      <c r="M60" s="63"/>
    </row>
    <row r="61" spans="2:13">
      <c r="B61" s="45">
        <f>'Community starts  Stage 1'!B60</f>
        <v>38442</v>
      </c>
      <c r="C61" s="63">
        <f>'Community starts  Stage 1'!C60</f>
        <v>76</v>
      </c>
      <c r="D61" s="63">
        <f>'Community starts  Stage 1'!F60</f>
        <v>451</v>
      </c>
      <c r="E61" s="63"/>
      <c r="F61" s="63">
        <f>'Community starts  Stage 1'!X60</f>
        <v>2</v>
      </c>
      <c r="G61" s="63">
        <f>'Community starts  Stage 1'!Y60</f>
        <v>5</v>
      </c>
      <c r="H61" s="63"/>
      <c r="I61" s="63"/>
      <c r="J61" s="63"/>
      <c r="K61" s="63"/>
      <c r="L61" s="63"/>
      <c r="M61" s="63"/>
    </row>
    <row r="62" spans="2:13">
      <c r="B62" s="45">
        <f>'Community starts  Stage 1'!B61</f>
        <v>38472</v>
      </c>
      <c r="C62" s="63">
        <f>'Community starts  Stage 1'!C61</f>
        <v>82</v>
      </c>
      <c r="D62" s="63">
        <f>'Community starts  Stage 1'!F61</f>
        <v>376</v>
      </c>
      <c r="E62" s="63"/>
      <c r="F62" s="63">
        <f>'Community starts  Stage 1'!X61</f>
        <v>0</v>
      </c>
      <c r="G62" s="63">
        <f>'Community starts  Stage 1'!Y61</f>
        <v>4</v>
      </c>
      <c r="H62" s="63"/>
      <c r="I62" s="63"/>
      <c r="J62" s="63"/>
      <c r="K62" s="63"/>
      <c r="L62" s="63"/>
      <c r="M62" s="63"/>
    </row>
    <row r="63" spans="2:13">
      <c r="B63" s="45">
        <f>'Community starts  Stage 1'!B62</f>
        <v>38503</v>
      </c>
      <c r="C63" s="63">
        <f>'Community starts  Stage 1'!C62</f>
        <v>108</v>
      </c>
      <c r="D63" s="63">
        <f>'Community starts  Stage 1'!F62</f>
        <v>399</v>
      </c>
      <c r="E63" s="63"/>
      <c r="F63" s="63">
        <f>'Community starts  Stage 1'!X62</f>
        <v>1</v>
      </c>
      <c r="G63" s="63">
        <f>'Community starts  Stage 1'!Y62</f>
        <v>1</v>
      </c>
      <c r="H63" s="63"/>
      <c r="I63" s="63"/>
      <c r="J63" s="63"/>
      <c r="K63" s="63"/>
      <c r="L63" s="63"/>
      <c r="M63" s="63"/>
    </row>
    <row r="64" spans="2:13">
      <c r="B64" s="45">
        <f>'Community starts  Stage 1'!B63</f>
        <v>38533</v>
      </c>
      <c r="C64" s="63">
        <f>'Community starts  Stage 1'!C63</f>
        <v>95</v>
      </c>
      <c r="D64" s="63">
        <f>'Community starts  Stage 1'!F63</f>
        <v>438</v>
      </c>
      <c r="E64" s="63"/>
      <c r="F64" s="63">
        <f>'Community starts  Stage 1'!X63</f>
        <v>1</v>
      </c>
      <c r="G64" s="63">
        <f>'Community starts  Stage 1'!Y63</f>
        <v>2</v>
      </c>
      <c r="H64" s="63"/>
      <c r="I64" s="63"/>
      <c r="J64" s="63"/>
      <c r="K64" s="63"/>
      <c r="L64" s="63"/>
      <c r="M64" s="63"/>
    </row>
    <row r="65" spans="2:13">
      <c r="B65" s="45">
        <f>'Community starts  Stage 1'!B64</f>
        <v>38564</v>
      </c>
      <c r="C65" s="63">
        <f>'Community starts  Stage 1'!C64</f>
        <v>109</v>
      </c>
      <c r="D65" s="63">
        <f>'Community starts  Stage 1'!F64</f>
        <v>365</v>
      </c>
      <c r="E65" s="63"/>
      <c r="F65" s="63">
        <f>'Community starts  Stage 1'!X64</f>
        <v>1</v>
      </c>
      <c r="G65" s="63">
        <f>'Community starts  Stage 1'!Y64</f>
        <v>3</v>
      </c>
      <c r="H65" s="63"/>
      <c r="I65" s="63"/>
      <c r="J65" s="63"/>
      <c r="K65" s="63"/>
      <c r="L65" s="63"/>
      <c r="M65" s="63"/>
    </row>
    <row r="66" spans="2:13">
      <c r="B66" s="45">
        <f>'Community starts  Stage 1'!B65</f>
        <v>38595</v>
      </c>
      <c r="C66" s="63">
        <f>'Community starts  Stage 1'!C65</f>
        <v>122</v>
      </c>
      <c r="D66" s="63">
        <f>'Community starts  Stage 1'!F65</f>
        <v>465</v>
      </c>
      <c r="E66" s="63"/>
      <c r="F66" s="63">
        <f>'Community starts  Stage 1'!X65</f>
        <v>1</v>
      </c>
      <c r="G66" s="63">
        <f>'Community starts  Stage 1'!Y65</f>
        <v>3</v>
      </c>
      <c r="H66" s="63"/>
      <c r="I66" s="63"/>
      <c r="J66" s="63"/>
      <c r="K66" s="63"/>
      <c r="L66" s="63"/>
      <c r="M66" s="63"/>
    </row>
    <row r="67" spans="2:13">
      <c r="B67" s="45">
        <f>'Community starts  Stage 1'!B66</f>
        <v>38625</v>
      </c>
      <c r="C67" s="63">
        <f>'Community starts  Stage 1'!C66</f>
        <v>72</v>
      </c>
      <c r="D67" s="63">
        <f>'Community starts  Stage 1'!F66</f>
        <v>358</v>
      </c>
      <c r="E67" s="63"/>
      <c r="F67" s="63">
        <f>'Community starts  Stage 1'!X66</f>
        <v>0</v>
      </c>
      <c r="G67" s="63">
        <f>'Community starts  Stage 1'!Y66</f>
        <v>4</v>
      </c>
      <c r="H67" s="63"/>
      <c r="I67" s="63"/>
      <c r="J67" s="63"/>
      <c r="K67" s="63"/>
      <c r="L67" s="63"/>
      <c r="M67" s="63"/>
    </row>
    <row r="68" spans="2:13">
      <c r="B68" s="45">
        <f>'Community starts  Stage 1'!B67</f>
        <v>38656</v>
      </c>
      <c r="C68" s="63">
        <f>'Community starts  Stage 1'!C67</f>
        <v>108</v>
      </c>
      <c r="D68" s="63">
        <f>'Community starts  Stage 1'!F67</f>
        <v>358</v>
      </c>
      <c r="E68" s="63"/>
      <c r="F68" s="63">
        <f>'Community starts  Stage 1'!X67</f>
        <v>1</v>
      </c>
      <c r="G68" s="63">
        <f>'Community starts  Stage 1'!Y67</f>
        <v>2</v>
      </c>
      <c r="H68" s="63"/>
      <c r="I68" s="63"/>
      <c r="J68" s="63"/>
      <c r="K68" s="63"/>
      <c r="L68" s="63"/>
      <c r="M68" s="63"/>
    </row>
    <row r="69" spans="2:13">
      <c r="B69" s="45">
        <f>'Community starts  Stage 1'!B68</f>
        <v>38686</v>
      </c>
      <c r="C69" s="63">
        <f>'Community starts  Stage 1'!C68</f>
        <v>109</v>
      </c>
      <c r="D69" s="63">
        <f>'Community starts  Stage 1'!F68</f>
        <v>441</v>
      </c>
      <c r="E69" s="63"/>
      <c r="F69" s="63">
        <f>'Community starts  Stage 1'!X68</f>
        <v>2</v>
      </c>
      <c r="G69" s="63">
        <f>'Community starts  Stage 1'!Y68</f>
        <v>8</v>
      </c>
      <c r="H69" s="63"/>
      <c r="I69" s="63"/>
      <c r="J69" s="63"/>
      <c r="K69" s="63"/>
      <c r="L69" s="63"/>
      <c r="M69" s="63"/>
    </row>
    <row r="70" spans="2:13">
      <c r="B70" s="45">
        <f>'Community starts  Stage 1'!B69</f>
        <v>38717</v>
      </c>
      <c r="C70" s="63">
        <f>'Community starts  Stage 1'!C69</f>
        <v>84</v>
      </c>
      <c r="D70" s="63">
        <f>'Community starts  Stage 1'!F69</f>
        <v>463</v>
      </c>
      <c r="E70" s="63"/>
      <c r="F70" s="63">
        <f>'Community starts  Stage 1'!X69</f>
        <v>2</v>
      </c>
      <c r="G70" s="63">
        <f>'Community starts  Stage 1'!Y69</f>
        <v>3</v>
      </c>
      <c r="H70" s="63"/>
      <c r="I70" s="63"/>
      <c r="J70" s="63"/>
      <c r="K70" s="63"/>
      <c r="L70" s="63"/>
      <c r="M70" s="63"/>
    </row>
    <row r="71" spans="2:13">
      <c r="B71" s="45">
        <f>'Community starts  Stage 1'!B70</f>
        <v>38748</v>
      </c>
      <c r="C71" s="63">
        <f>'Community starts  Stage 1'!C70</f>
        <v>100</v>
      </c>
      <c r="D71" s="63">
        <f>'Community starts  Stage 1'!F70</f>
        <v>354</v>
      </c>
      <c r="E71" s="63"/>
      <c r="F71" s="63">
        <f>'Community starts  Stage 1'!X70</f>
        <v>4</v>
      </c>
      <c r="G71" s="63">
        <f>'Community starts  Stage 1'!Y70</f>
        <v>6</v>
      </c>
      <c r="H71" s="63"/>
      <c r="I71" s="63"/>
      <c r="J71" s="63"/>
      <c r="K71" s="63"/>
      <c r="L71" s="63"/>
      <c r="M71" s="63"/>
    </row>
    <row r="72" spans="2:13">
      <c r="B72" s="45">
        <f>'Community starts  Stage 1'!B71</f>
        <v>38776</v>
      </c>
      <c r="C72" s="63">
        <f>'Community starts  Stage 1'!C71</f>
        <v>118</v>
      </c>
      <c r="D72" s="63">
        <f>'Community starts  Stage 1'!F71</f>
        <v>364</v>
      </c>
      <c r="E72" s="63"/>
      <c r="F72" s="63">
        <f>'Community starts  Stage 1'!X71</f>
        <v>0</v>
      </c>
      <c r="G72" s="63">
        <f>'Community starts  Stage 1'!Y71</f>
        <v>1</v>
      </c>
      <c r="H72" s="63"/>
      <c r="I72" s="63"/>
      <c r="J72" s="63"/>
      <c r="K72" s="63"/>
      <c r="L72" s="63"/>
      <c r="M72" s="63"/>
    </row>
    <row r="73" spans="2:13">
      <c r="B73" s="45">
        <f>'Community starts  Stage 1'!B72</f>
        <v>38807</v>
      </c>
      <c r="C73" s="63">
        <f>'Community starts  Stage 1'!C72</f>
        <v>102</v>
      </c>
      <c r="D73" s="63">
        <f>'Community starts  Stage 1'!F72</f>
        <v>449</v>
      </c>
      <c r="E73" s="63"/>
      <c r="F73" s="63">
        <f>'Community starts  Stage 1'!X72</f>
        <v>5</v>
      </c>
      <c r="G73" s="63">
        <f>'Community starts  Stage 1'!Y72</f>
        <v>0</v>
      </c>
      <c r="H73" s="63"/>
      <c r="I73" s="63"/>
      <c r="J73" s="63"/>
      <c r="K73" s="63"/>
      <c r="L73" s="63"/>
      <c r="M73" s="63"/>
    </row>
    <row r="74" spans="2:13">
      <c r="B74" s="45">
        <f>'Community starts  Stage 1'!B73</f>
        <v>38837</v>
      </c>
      <c r="C74" s="63">
        <f>'Community starts  Stage 1'!C73</f>
        <v>99</v>
      </c>
      <c r="D74" s="63">
        <f>'Community starts  Stage 1'!F73</f>
        <v>365</v>
      </c>
      <c r="E74" s="63"/>
      <c r="F74" s="63">
        <f>'Community starts  Stage 1'!X73</f>
        <v>0</v>
      </c>
      <c r="G74" s="63">
        <f>'Community starts  Stage 1'!Y73</f>
        <v>4</v>
      </c>
      <c r="H74" s="63"/>
      <c r="I74" s="63"/>
      <c r="J74" s="63"/>
      <c r="K74" s="63"/>
      <c r="L74" s="63"/>
      <c r="M74" s="63"/>
    </row>
    <row r="75" spans="2:13">
      <c r="B75" s="45">
        <f>'Community starts  Stage 1'!B74</f>
        <v>38868</v>
      </c>
      <c r="C75" s="63">
        <f>'Community starts  Stage 1'!C74</f>
        <v>125</v>
      </c>
      <c r="D75" s="63">
        <f>'Community starts  Stage 1'!F74</f>
        <v>481</v>
      </c>
      <c r="E75" s="63"/>
      <c r="F75" s="63">
        <f>'Community starts  Stage 1'!X74</f>
        <v>1</v>
      </c>
      <c r="G75" s="63">
        <f>'Community starts  Stage 1'!Y74</f>
        <v>4</v>
      </c>
      <c r="H75" s="63"/>
      <c r="I75" s="63"/>
      <c r="J75" s="63"/>
      <c r="K75" s="63"/>
      <c r="L75" s="63"/>
      <c r="M75" s="63"/>
    </row>
    <row r="76" spans="2:13">
      <c r="B76" s="45">
        <f>'Community starts  Stage 1'!B75</f>
        <v>38898</v>
      </c>
      <c r="C76" s="63">
        <f>'Community starts  Stage 1'!C75</f>
        <v>104</v>
      </c>
      <c r="D76" s="63">
        <f>'Community starts  Stage 1'!F75</f>
        <v>376</v>
      </c>
      <c r="E76" s="63"/>
      <c r="F76" s="63">
        <f>'Community starts  Stage 1'!X75</f>
        <v>1</v>
      </c>
      <c r="G76" s="63">
        <f>'Community starts  Stage 1'!Y75</f>
        <v>9</v>
      </c>
      <c r="H76" s="63"/>
      <c r="I76" s="63"/>
      <c r="J76" s="63"/>
      <c r="K76" s="63"/>
      <c r="L76" s="63"/>
      <c r="M76" s="63"/>
    </row>
    <row r="77" spans="2:13">
      <c r="B77" s="45">
        <f>'Community starts  Stage 1'!B76</f>
        <v>38929</v>
      </c>
      <c r="C77" s="63">
        <f>'Community starts  Stage 1'!C76</f>
        <v>153</v>
      </c>
      <c r="D77" s="63">
        <f>'Community starts  Stage 1'!F76</f>
        <v>416</v>
      </c>
      <c r="E77" s="63"/>
      <c r="F77" s="63">
        <f>'Community starts  Stage 1'!X76</f>
        <v>4</v>
      </c>
      <c r="G77" s="63">
        <f>'Community starts  Stage 1'!Y76</f>
        <v>5</v>
      </c>
      <c r="H77" s="63"/>
      <c r="I77" s="63"/>
      <c r="J77" s="63"/>
      <c r="K77" s="63"/>
      <c r="L77" s="63"/>
      <c r="M77" s="63"/>
    </row>
    <row r="78" spans="2:13">
      <c r="B78" s="45">
        <f>'Community starts  Stage 1'!B77</f>
        <v>38960</v>
      </c>
      <c r="C78" s="63">
        <f>'Community starts  Stage 1'!C77</f>
        <v>155</v>
      </c>
      <c r="D78" s="63">
        <f>'Community starts  Stage 1'!F77</f>
        <v>420</v>
      </c>
      <c r="E78" s="63"/>
      <c r="F78" s="63">
        <f>'Community starts  Stage 1'!X77</f>
        <v>0</v>
      </c>
      <c r="G78" s="63">
        <f>'Community starts  Stage 1'!Y77</f>
        <v>7</v>
      </c>
      <c r="H78" s="63"/>
      <c r="I78" s="63"/>
      <c r="J78" s="63"/>
      <c r="K78" s="63"/>
      <c r="L78" s="63"/>
      <c r="M78" s="63"/>
    </row>
    <row r="79" spans="2:13">
      <c r="B79" s="45">
        <f>'Community starts  Stage 1'!B78</f>
        <v>38990</v>
      </c>
      <c r="C79" s="63">
        <f>'Community starts  Stage 1'!C78</f>
        <v>108</v>
      </c>
      <c r="D79" s="63">
        <f>'Community starts  Stage 1'!F78</f>
        <v>372</v>
      </c>
      <c r="E79" s="63"/>
      <c r="F79" s="63">
        <f>'Community starts  Stage 1'!X78</f>
        <v>9</v>
      </c>
      <c r="G79" s="63">
        <f>'Community starts  Stage 1'!Y78</f>
        <v>2</v>
      </c>
      <c r="H79" s="63"/>
      <c r="I79" s="63"/>
      <c r="J79" s="63"/>
      <c r="K79" s="63"/>
      <c r="L79" s="63"/>
      <c r="M79" s="63"/>
    </row>
    <row r="80" spans="2:13">
      <c r="B80" s="45">
        <f>'Community starts  Stage 1'!B79</f>
        <v>39021</v>
      </c>
      <c r="C80" s="63">
        <f>'Community starts  Stage 1'!C79</f>
        <v>135</v>
      </c>
      <c r="D80" s="63">
        <f>'Community starts  Stage 1'!F79</f>
        <v>413</v>
      </c>
      <c r="E80" s="63"/>
      <c r="F80" s="63">
        <f>'Community starts  Stage 1'!X79</f>
        <v>4</v>
      </c>
      <c r="G80" s="63">
        <f>'Community starts  Stage 1'!Y79</f>
        <v>5</v>
      </c>
      <c r="H80" s="63"/>
      <c r="I80" s="63"/>
      <c r="J80" s="63"/>
      <c r="K80" s="63"/>
      <c r="L80" s="63"/>
      <c r="M80" s="63"/>
    </row>
    <row r="81" spans="2:13">
      <c r="B81" s="45">
        <f>'Community starts  Stage 1'!B80</f>
        <v>39051</v>
      </c>
      <c r="C81" s="63">
        <f>'Community starts  Stage 1'!C80</f>
        <v>126</v>
      </c>
      <c r="D81" s="63">
        <f>'Community starts  Stage 1'!F80</f>
        <v>440</v>
      </c>
      <c r="E81" s="63"/>
      <c r="F81" s="63">
        <f>'Community starts  Stage 1'!X80</f>
        <v>2</v>
      </c>
      <c r="G81" s="63">
        <f>'Community starts  Stage 1'!Y80</f>
        <v>2</v>
      </c>
      <c r="H81" s="63"/>
      <c r="I81" s="63"/>
      <c r="J81" s="63"/>
      <c r="K81" s="63"/>
      <c r="L81" s="63"/>
      <c r="M81" s="63"/>
    </row>
    <row r="82" spans="2:13">
      <c r="B82" s="45">
        <f>'Community starts  Stage 1'!B81</f>
        <v>39082</v>
      </c>
      <c r="C82" s="63">
        <f>'Community starts  Stage 1'!C81</f>
        <v>95</v>
      </c>
      <c r="D82" s="63">
        <f>'Community starts  Stage 1'!F81</f>
        <v>431</v>
      </c>
      <c r="E82" s="63"/>
      <c r="F82" s="63">
        <f>'Community starts  Stage 1'!X81</f>
        <v>2</v>
      </c>
      <c r="G82" s="63">
        <f>'Community starts  Stage 1'!Y81</f>
        <v>3</v>
      </c>
      <c r="H82" s="63"/>
      <c r="I82" s="63"/>
      <c r="J82" s="63"/>
      <c r="K82" s="63"/>
      <c r="L82" s="63"/>
      <c r="M82" s="63"/>
    </row>
    <row r="83" spans="2:13">
      <c r="B83" s="45">
        <f>'Community starts  Stage 1'!B82</f>
        <v>39113</v>
      </c>
      <c r="C83" s="63">
        <f>'Community starts  Stage 1'!C82</f>
        <v>130</v>
      </c>
      <c r="D83" s="63">
        <f>'Community starts  Stage 1'!F82</f>
        <v>384</v>
      </c>
      <c r="E83" s="63"/>
      <c r="F83" s="63">
        <f>'Community starts  Stage 1'!X82</f>
        <v>3</v>
      </c>
      <c r="G83" s="63">
        <f>'Community starts  Stage 1'!Y82</f>
        <v>3</v>
      </c>
      <c r="H83" s="63"/>
      <c r="I83" s="63"/>
      <c r="J83" s="63"/>
      <c r="K83" s="63"/>
      <c r="L83" s="63"/>
      <c r="M83" s="63"/>
    </row>
    <row r="84" spans="2:13">
      <c r="B84" s="45">
        <f>'Community starts  Stage 1'!B83</f>
        <v>39141</v>
      </c>
      <c r="C84" s="63">
        <f>'Community starts  Stage 1'!C83</f>
        <v>113</v>
      </c>
      <c r="D84" s="63">
        <f>'Community starts  Stage 1'!F83</f>
        <v>365</v>
      </c>
      <c r="E84" s="63"/>
      <c r="F84" s="63">
        <f>'Community starts  Stage 1'!X83</f>
        <v>0</v>
      </c>
      <c r="G84" s="63">
        <f>'Community starts  Stage 1'!Y83</f>
        <v>1</v>
      </c>
      <c r="H84" s="63"/>
      <c r="I84" s="63"/>
      <c r="J84" s="63"/>
      <c r="K84" s="63"/>
      <c r="L84" s="63"/>
      <c r="M84" s="63"/>
    </row>
    <row r="85" spans="2:13">
      <c r="B85" s="45">
        <f>'Community starts  Stage 1'!B84</f>
        <v>39172</v>
      </c>
      <c r="C85" s="63">
        <f>'Community starts  Stage 1'!C84</f>
        <v>97</v>
      </c>
      <c r="D85" s="63">
        <f>'Community starts  Stage 1'!F84</f>
        <v>360</v>
      </c>
      <c r="E85" s="63"/>
      <c r="F85" s="63">
        <f>'Community starts  Stage 1'!X84</f>
        <v>2</v>
      </c>
      <c r="G85" s="63">
        <f>'Community starts  Stage 1'!Y84</f>
        <v>2</v>
      </c>
      <c r="H85" s="63"/>
      <c r="I85" s="63"/>
      <c r="J85" s="63"/>
      <c r="K85" s="63"/>
      <c r="L85" s="63"/>
      <c r="M85" s="63"/>
    </row>
    <row r="86" spans="2:13">
      <c r="B86" s="45">
        <f>'Community starts  Stage 1'!B85</f>
        <v>39202</v>
      </c>
      <c r="C86" s="63">
        <f>'Community starts  Stage 1'!C85</f>
        <v>105</v>
      </c>
      <c r="D86" s="63">
        <f>'Community starts  Stage 1'!F85</f>
        <v>397</v>
      </c>
      <c r="E86" s="63"/>
      <c r="F86" s="63">
        <f>'Community starts  Stage 1'!X85</f>
        <v>0</v>
      </c>
      <c r="G86" s="63">
        <f>'Community starts  Stage 1'!Y85</f>
        <v>0</v>
      </c>
      <c r="H86" s="63"/>
      <c r="I86" s="63"/>
      <c r="J86" s="63"/>
      <c r="K86" s="63"/>
      <c r="L86" s="63"/>
      <c r="M86" s="63"/>
    </row>
    <row r="87" spans="2:13">
      <c r="B87" s="45">
        <f>'Community starts  Stage 1'!B86</f>
        <v>39233</v>
      </c>
      <c r="C87" s="63">
        <f>'Community starts  Stage 1'!C86</f>
        <v>127</v>
      </c>
      <c r="D87" s="63">
        <f>'Community starts  Stage 1'!F86</f>
        <v>521</v>
      </c>
      <c r="E87" s="63"/>
      <c r="F87" s="63">
        <f>'Community starts  Stage 1'!X86</f>
        <v>1</v>
      </c>
      <c r="G87" s="63">
        <f>'Community starts  Stage 1'!Y86</f>
        <v>2</v>
      </c>
      <c r="H87" s="63"/>
      <c r="I87" s="63"/>
      <c r="J87" s="63"/>
      <c r="K87" s="63"/>
      <c r="L87" s="63"/>
      <c r="M87" s="63"/>
    </row>
    <row r="88" spans="2:13">
      <c r="B88" s="45">
        <f>'Community starts  Stage 1'!B87</f>
        <v>39263</v>
      </c>
      <c r="C88" s="63">
        <f>'Community starts  Stage 1'!C87</f>
        <v>94</v>
      </c>
      <c r="D88" s="63">
        <f>'Community starts  Stage 1'!F87</f>
        <v>367</v>
      </c>
      <c r="E88" s="63"/>
      <c r="F88" s="63">
        <f>'Community starts  Stage 1'!X87</f>
        <v>4</v>
      </c>
      <c r="G88" s="63">
        <f>'Community starts  Stage 1'!Y87</f>
        <v>5</v>
      </c>
      <c r="H88" s="63"/>
      <c r="I88" s="63"/>
      <c r="J88" s="63"/>
      <c r="K88" s="63"/>
      <c r="L88" s="63"/>
      <c r="M88" s="63"/>
    </row>
    <row r="89" spans="2:13">
      <c r="B89" s="45">
        <f>'Community starts  Stage 1'!B88</f>
        <v>39294</v>
      </c>
      <c r="C89" s="63">
        <f>'Community starts  Stage 1'!C88</f>
        <v>126</v>
      </c>
      <c r="D89" s="63">
        <f>'Community starts  Stage 1'!F88</f>
        <v>448</v>
      </c>
      <c r="E89" s="63"/>
      <c r="F89" s="63">
        <f>'Community starts  Stage 1'!X88</f>
        <v>2</v>
      </c>
      <c r="G89" s="63">
        <f>'Community starts  Stage 1'!Y88</f>
        <v>2</v>
      </c>
      <c r="H89" s="63"/>
      <c r="I89" s="63"/>
      <c r="J89" s="63"/>
      <c r="K89" s="63"/>
      <c r="L89" s="63"/>
      <c r="M89" s="63"/>
    </row>
    <row r="90" spans="2:13">
      <c r="B90" s="45">
        <f>'Community starts  Stage 1'!B89</f>
        <v>39325</v>
      </c>
      <c r="C90" s="63">
        <f>'Community starts  Stage 1'!C89</f>
        <v>118</v>
      </c>
      <c r="D90" s="63">
        <f>'Community starts  Stage 1'!F89</f>
        <v>474</v>
      </c>
      <c r="E90" s="63"/>
      <c r="F90" s="63">
        <f>'Community starts  Stage 1'!X89</f>
        <v>1</v>
      </c>
      <c r="G90" s="63">
        <f>'Community starts  Stage 1'!Y89</f>
        <v>3</v>
      </c>
      <c r="H90" s="63"/>
      <c r="I90" s="63"/>
      <c r="J90" s="63"/>
      <c r="K90" s="63"/>
      <c r="L90" s="63"/>
      <c r="M90" s="63"/>
    </row>
    <row r="91" spans="2:13">
      <c r="B91" s="45">
        <f>'Community starts  Stage 1'!B90</f>
        <v>39355</v>
      </c>
      <c r="C91" s="63">
        <f>'Community starts  Stage 1'!C90</f>
        <v>90</v>
      </c>
      <c r="D91" s="63">
        <f>'Community starts  Stage 1'!F90</f>
        <v>394</v>
      </c>
      <c r="E91" s="63"/>
      <c r="F91" s="63">
        <f>'Community starts  Stage 1'!X90</f>
        <v>1</v>
      </c>
      <c r="G91" s="63">
        <f>'Community starts  Stage 1'!Y90</f>
        <v>4</v>
      </c>
      <c r="H91" s="63"/>
      <c r="I91" s="63"/>
      <c r="J91" s="63"/>
      <c r="K91" s="63"/>
      <c r="L91" s="63"/>
      <c r="M91" s="63"/>
    </row>
    <row r="92" spans="2:13">
      <c r="B92" s="45">
        <f>'Community starts  Stage 1'!B91</f>
        <v>39386</v>
      </c>
      <c r="C92" s="63">
        <f>'Community starts  Stage 1'!C91</f>
        <v>143</v>
      </c>
      <c r="D92" s="63">
        <f>'Community starts  Stage 1'!F91</f>
        <v>467</v>
      </c>
      <c r="E92" s="63"/>
      <c r="F92" s="63">
        <f>'Community starts  Stage 1'!X91</f>
        <v>1</v>
      </c>
      <c r="G92" s="63">
        <f>'Community starts  Stage 1'!Y91</f>
        <v>4</v>
      </c>
      <c r="H92" s="63"/>
      <c r="I92" s="63"/>
      <c r="J92" s="63"/>
      <c r="K92" s="63"/>
      <c r="L92" s="63"/>
      <c r="M92" s="63"/>
    </row>
    <row r="93" spans="2:13">
      <c r="B93" s="45">
        <f>'Community starts  Stage 1'!B92</f>
        <v>39416</v>
      </c>
      <c r="C93" s="63">
        <f>'Community starts  Stage 1'!C92</f>
        <v>132</v>
      </c>
      <c r="D93" s="63">
        <f>'Community starts  Stage 1'!F92</f>
        <v>414</v>
      </c>
      <c r="E93" s="63"/>
      <c r="F93" s="63">
        <f>'Community starts  Stage 1'!X92</f>
        <v>3</v>
      </c>
      <c r="G93" s="63">
        <f>'Community starts  Stage 1'!Y92</f>
        <v>2</v>
      </c>
      <c r="H93" s="63"/>
      <c r="I93" s="63"/>
      <c r="J93" s="63"/>
      <c r="K93" s="63"/>
      <c r="L93" s="63"/>
      <c r="M93" s="63"/>
    </row>
    <row r="94" spans="2:13">
      <c r="B94" s="45">
        <f>'Community starts  Stage 1'!B93</f>
        <v>39447</v>
      </c>
      <c r="C94" s="63">
        <f>'Community starts  Stage 1'!C93</f>
        <v>97</v>
      </c>
      <c r="D94" s="63">
        <f>'Community starts  Stage 1'!F93</f>
        <v>450</v>
      </c>
      <c r="E94" s="63">
        <f>'Community starts  Stage 1'!J93</f>
        <v>2</v>
      </c>
      <c r="F94" s="63">
        <f>'Community starts  Stage 1'!X93</f>
        <v>1</v>
      </c>
      <c r="G94" s="63">
        <f>'Community starts  Stage 1'!Y93</f>
        <v>8</v>
      </c>
      <c r="H94" s="63"/>
      <c r="I94" s="63"/>
      <c r="J94" s="63"/>
      <c r="K94" s="63"/>
      <c r="L94" s="63"/>
      <c r="M94" s="63"/>
    </row>
    <row r="95" spans="2:13">
      <c r="B95" s="45">
        <f>'Community starts  Stage 1'!B94</f>
        <v>39478</v>
      </c>
      <c r="C95" s="63">
        <f>'Community starts  Stage 1'!C94</f>
        <v>179</v>
      </c>
      <c r="D95" s="63">
        <f>'Community starts  Stage 1'!F94</f>
        <v>318</v>
      </c>
      <c r="E95" s="63">
        <f>'Community starts  Stage 1'!J94</f>
        <v>11</v>
      </c>
      <c r="F95" s="63">
        <f>'Community starts  Stage 1'!X94</f>
        <v>0</v>
      </c>
      <c r="G95" s="63">
        <f>'Community starts  Stage 1'!Y94</f>
        <v>4</v>
      </c>
      <c r="H95" s="63"/>
      <c r="I95" s="63"/>
      <c r="J95" s="63"/>
      <c r="K95" s="63"/>
      <c r="L95" s="63"/>
      <c r="M95" s="63"/>
    </row>
    <row r="96" spans="2:13">
      <c r="B96" s="45">
        <f>'Community starts  Stage 1'!B95</f>
        <v>39507</v>
      </c>
      <c r="C96" s="63">
        <f>'Community starts  Stage 1'!C95</f>
        <v>131</v>
      </c>
      <c r="D96" s="63">
        <f>'Community starts  Stage 1'!F95</f>
        <v>343</v>
      </c>
      <c r="E96" s="63">
        <f>'Community starts  Stage 1'!J95</f>
        <v>15</v>
      </c>
      <c r="F96" s="63">
        <f>'Community starts  Stage 1'!X95</f>
        <v>0</v>
      </c>
      <c r="G96" s="63">
        <f>'Community starts  Stage 1'!Y95</f>
        <v>1</v>
      </c>
      <c r="H96" s="63"/>
      <c r="I96" s="63"/>
      <c r="J96" s="63"/>
      <c r="K96" s="63"/>
      <c r="L96" s="63"/>
      <c r="M96" s="63"/>
    </row>
    <row r="97" spans="2:13">
      <c r="B97" s="45">
        <f>'Community starts  Stage 1'!B96</f>
        <v>39538</v>
      </c>
      <c r="C97" s="63">
        <f>'Community starts  Stage 1'!C96</f>
        <v>137</v>
      </c>
      <c r="D97" s="63">
        <f>'Community starts  Stage 1'!F96</f>
        <v>299</v>
      </c>
      <c r="E97" s="63">
        <f>'Community starts  Stage 1'!J96</f>
        <v>31</v>
      </c>
      <c r="F97" s="63">
        <f>'Community starts  Stage 1'!X96</f>
        <v>4</v>
      </c>
      <c r="G97" s="63">
        <f>'Community starts  Stage 1'!Y96</f>
        <v>1</v>
      </c>
      <c r="H97" s="63"/>
      <c r="I97" s="63"/>
      <c r="J97" s="63"/>
      <c r="K97" s="63"/>
      <c r="L97" s="63"/>
      <c r="M97" s="63"/>
    </row>
    <row r="98" spans="2:13">
      <c r="B98" s="45">
        <f>'Community starts  Stage 1'!B97</f>
        <v>39568</v>
      </c>
      <c r="C98" s="63">
        <f>'Community starts  Stage 1'!C97</f>
        <v>170</v>
      </c>
      <c r="D98" s="63">
        <f>'Community starts  Stage 1'!F97</f>
        <v>377</v>
      </c>
      <c r="E98" s="63">
        <f>'Community starts  Stage 1'!J97</f>
        <v>50</v>
      </c>
      <c r="F98" s="63">
        <f>'Community starts  Stage 1'!X97</f>
        <v>2</v>
      </c>
      <c r="G98" s="63">
        <f>'Community starts  Stage 1'!Y97</f>
        <v>6</v>
      </c>
      <c r="H98" s="63"/>
      <c r="I98" s="63"/>
      <c r="J98" s="63"/>
      <c r="K98" s="63"/>
      <c r="L98" s="63"/>
      <c r="M98" s="63"/>
    </row>
    <row r="99" spans="2:13">
      <c r="B99" s="45">
        <f>'Community starts  Stage 1'!B98</f>
        <v>39599</v>
      </c>
      <c r="C99" s="63">
        <f>'Community starts  Stage 1'!C98</f>
        <v>150</v>
      </c>
      <c r="D99" s="63">
        <f>'Community starts  Stage 1'!F98</f>
        <v>347</v>
      </c>
      <c r="E99" s="63">
        <f>'Community starts  Stage 1'!J98</f>
        <v>72</v>
      </c>
      <c r="F99" s="63">
        <f>'Community starts  Stage 1'!X98</f>
        <v>1</v>
      </c>
      <c r="G99" s="63">
        <f>'Community starts  Stage 1'!Y98</f>
        <v>7</v>
      </c>
      <c r="H99" s="63"/>
      <c r="I99" s="63"/>
      <c r="J99" s="63"/>
      <c r="K99" s="63"/>
      <c r="L99" s="63"/>
      <c r="M99" s="63"/>
    </row>
    <row r="100" spans="2:13">
      <c r="B100" s="45">
        <f>'Community starts  Stage 1'!B99</f>
        <v>39629</v>
      </c>
      <c r="C100" s="63">
        <f>'Community starts  Stage 1'!C99</f>
        <v>149</v>
      </c>
      <c r="D100" s="63">
        <f>'Community starts  Stage 1'!F99</f>
        <v>285</v>
      </c>
      <c r="E100" s="63">
        <f>'Community starts  Stage 1'!J99</f>
        <v>71</v>
      </c>
      <c r="F100" s="63">
        <f>'Community starts  Stage 1'!X99</f>
        <v>1</v>
      </c>
      <c r="G100" s="63">
        <f>'Community starts  Stage 1'!Y99</f>
        <v>0</v>
      </c>
      <c r="H100" s="63"/>
      <c r="I100" s="63"/>
      <c r="J100" s="63"/>
      <c r="K100" s="63"/>
      <c r="L100" s="63"/>
      <c r="M100" s="63"/>
    </row>
    <row r="101" spans="2:13">
      <c r="B101" s="45">
        <f>'Community starts  Stage 1'!B100</f>
        <v>39660</v>
      </c>
      <c r="C101" s="63">
        <f>'Community starts  Stage 1'!C100</f>
        <v>179</v>
      </c>
      <c r="D101" s="63">
        <f>'Community starts  Stage 1'!F100</f>
        <v>355</v>
      </c>
      <c r="E101" s="63">
        <f>'Community starts  Stage 1'!J100</f>
        <v>111</v>
      </c>
      <c r="F101" s="63">
        <f>'Community starts  Stage 1'!X100</f>
        <v>2</v>
      </c>
      <c r="G101" s="63">
        <f>'Community starts  Stage 1'!Y100</f>
        <v>1</v>
      </c>
      <c r="H101" s="63"/>
      <c r="I101" s="63"/>
      <c r="J101" s="63"/>
      <c r="K101" s="63"/>
      <c r="L101" s="63"/>
      <c r="M101" s="63"/>
    </row>
    <row r="102" spans="2:13">
      <c r="B102" s="45">
        <f>'Community starts  Stage 1'!B101</f>
        <v>39691</v>
      </c>
      <c r="C102" s="63">
        <f>'Community starts  Stage 1'!C101</f>
        <v>159</v>
      </c>
      <c r="D102" s="63">
        <f>'Community starts  Stage 1'!F101</f>
        <v>333</v>
      </c>
      <c r="E102" s="63">
        <f>'Community starts  Stage 1'!J101</f>
        <v>119</v>
      </c>
      <c r="F102" s="63">
        <f>'Community starts  Stage 1'!X101</f>
        <v>3</v>
      </c>
      <c r="G102" s="63">
        <f>'Community starts  Stage 1'!Y101</f>
        <v>3</v>
      </c>
      <c r="H102" s="63"/>
      <c r="I102" s="63"/>
      <c r="J102" s="63"/>
      <c r="K102" s="63"/>
      <c r="L102" s="63"/>
      <c r="M102" s="63"/>
    </row>
    <row r="103" spans="2:13">
      <c r="B103" s="45">
        <f>'Community starts  Stage 1'!B102</f>
        <v>39721</v>
      </c>
      <c r="C103" s="63">
        <f>'Community starts  Stage 1'!C102</f>
        <v>161</v>
      </c>
      <c r="D103" s="63">
        <f>'Community starts  Stage 1'!F102</f>
        <v>347</v>
      </c>
      <c r="E103" s="63">
        <f>'Community starts  Stage 1'!J102</f>
        <v>135</v>
      </c>
      <c r="F103" s="63">
        <f>'Community starts  Stage 1'!X102</f>
        <v>8</v>
      </c>
      <c r="G103" s="63">
        <f>'Community starts  Stage 1'!Y102</f>
        <v>1</v>
      </c>
      <c r="H103" s="63"/>
      <c r="I103" s="63"/>
      <c r="J103" s="63"/>
      <c r="K103" s="63"/>
      <c r="L103" s="63"/>
      <c r="M103" s="63"/>
    </row>
    <row r="104" spans="2:13">
      <c r="B104" s="45">
        <f>'Community starts  Stage 1'!B103</f>
        <v>39752</v>
      </c>
      <c r="C104" s="63">
        <f>'Community starts  Stage 1'!C103</f>
        <v>145</v>
      </c>
      <c r="D104" s="63">
        <f>'Community starts  Stage 1'!F103</f>
        <v>383</v>
      </c>
      <c r="E104" s="63">
        <f>'Community starts  Stage 1'!J103</f>
        <v>157</v>
      </c>
      <c r="F104" s="63">
        <f>'Community starts  Stage 1'!X103</f>
        <v>0</v>
      </c>
      <c r="G104" s="63">
        <f>'Community starts  Stage 1'!Y103</f>
        <v>2</v>
      </c>
      <c r="H104" s="63"/>
      <c r="I104" s="63"/>
      <c r="J104" s="63"/>
      <c r="K104" s="63"/>
      <c r="L104" s="63"/>
      <c r="M104" s="63"/>
    </row>
    <row r="105" spans="2:13">
      <c r="B105" s="45">
        <f>'Community starts  Stage 1'!B104</f>
        <v>39782</v>
      </c>
      <c r="C105" s="63">
        <f>'Community starts  Stage 1'!C104</f>
        <v>142</v>
      </c>
      <c r="D105" s="63">
        <f>'Community starts  Stage 1'!F104</f>
        <v>315</v>
      </c>
      <c r="E105" s="63">
        <f>'Community starts  Stage 1'!J104</f>
        <v>178</v>
      </c>
      <c r="F105" s="63">
        <f>'Community starts  Stage 1'!X104</f>
        <v>2</v>
      </c>
      <c r="G105" s="63">
        <f>'Community starts  Stage 1'!Y104</f>
        <v>3</v>
      </c>
      <c r="H105" s="63"/>
      <c r="I105" s="63"/>
      <c r="J105" s="63"/>
      <c r="K105" s="63"/>
      <c r="L105" s="63"/>
      <c r="M105" s="63"/>
    </row>
    <row r="106" spans="2:13">
      <c r="B106" s="45">
        <f>'Community starts  Stage 1'!B105</f>
        <v>39813</v>
      </c>
      <c r="C106" s="63">
        <f>'Community starts  Stage 1'!C105</f>
        <v>142</v>
      </c>
      <c r="D106" s="63">
        <f>'Community starts  Stage 1'!F105</f>
        <v>361</v>
      </c>
      <c r="E106" s="63">
        <f>'Community starts  Stage 1'!J105</f>
        <v>180</v>
      </c>
      <c r="F106" s="63">
        <f>'Community starts  Stage 1'!X105</f>
        <v>4</v>
      </c>
      <c r="G106" s="63">
        <f>'Community starts  Stage 1'!Y105</f>
        <v>1</v>
      </c>
      <c r="H106" s="63"/>
      <c r="I106" s="63"/>
      <c r="J106" s="63"/>
      <c r="K106" s="63"/>
      <c r="L106" s="63"/>
      <c r="M106" s="63"/>
    </row>
    <row r="107" spans="2:13">
      <c r="B107" s="45">
        <f>'Community starts  Stage 1'!B106</f>
        <v>39844</v>
      </c>
      <c r="C107" s="63">
        <f>'Community starts  Stage 1'!C106</f>
        <v>143</v>
      </c>
      <c r="D107" s="63">
        <f>'Community starts  Stage 1'!F106</f>
        <v>296</v>
      </c>
      <c r="E107" s="63">
        <f>'Community starts  Stage 1'!J106</f>
        <v>162</v>
      </c>
      <c r="F107" s="63">
        <f>'Community starts  Stage 1'!X106</f>
        <v>2</v>
      </c>
      <c r="G107" s="63">
        <f>'Community starts  Stage 1'!Y106</f>
        <v>1</v>
      </c>
      <c r="H107" s="63"/>
      <c r="I107" s="63"/>
      <c r="J107" s="63"/>
      <c r="K107" s="63"/>
      <c r="L107" s="63"/>
      <c r="M107" s="63"/>
    </row>
    <row r="108" spans="2:13">
      <c r="B108" s="45">
        <f>'Community starts  Stage 1'!B107</f>
        <v>39872</v>
      </c>
      <c r="C108" s="63">
        <f>'Community starts  Stage 1'!C107</f>
        <v>144</v>
      </c>
      <c r="D108" s="63">
        <f>'Community starts  Stage 1'!F107</f>
        <v>302</v>
      </c>
      <c r="E108" s="63">
        <f>'Community starts  Stage 1'!J107</f>
        <v>154</v>
      </c>
      <c r="F108" s="63">
        <f>'Community starts  Stage 1'!X107</f>
        <v>2</v>
      </c>
      <c r="G108" s="63">
        <f>'Community starts  Stage 1'!Y107</f>
        <v>4</v>
      </c>
      <c r="H108" s="63"/>
      <c r="I108" s="63"/>
      <c r="J108" s="63"/>
      <c r="K108" s="63"/>
      <c r="L108" s="63"/>
      <c r="M108" s="63"/>
    </row>
    <row r="109" spans="2:13">
      <c r="B109" s="45">
        <f>'Community starts  Stage 1'!B108</f>
        <v>39903</v>
      </c>
      <c r="C109" s="63">
        <f>'Community starts  Stage 1'!C108</f>
        <v>142</v>
      </c>
      <c r="D109" s="63">
        <f>'Community starts  Stage 1'!F108</f>
        <v>308</v>
      </c>
      <c r="E109" s="63">
        <f>'Community starts  Stage 1'!J108</f>
        <v>188</v>
      </c>
      <c r="F109" s="63">
        <f>'Community starts  Stage 1'!X108</f>
        <v>1</v>
      </c>
      <c r="G109" s="63">
        <f>'Community starts  Stage 1'!Y108</f>
        <v>2</v>
      </c>
      <c r="H109" s="63"/>
      <c r="I109" s="63"/>
      <c r="J109" s="63"/>
      <c r="K109" s="63"/>
      <c r="L109" s="63"/>
      <c r="M109" s="63"/>
    </row>
    <row r="110" spans="2:13">
      <c r="B110" s="45">
        <f>'Community starts  Stage 1'!B109</f>
        <v>39933</v>
      </c>
      <c r="C110" s="63">
        <f>'Community starts  Stage 1'!C109</f>
        <v>136</v>
      </c>
      <c r="D110" s="63">
        <f>'Community starts  Stage 1'!F109</f>
        <v>391</v>
      </c>
      <c r="E110" s="63">
        <f>'Community starts  Stage 1'!J109</f>
        <v>194</v>
      </c>
      <c r="F110" s="63">
        <f>'Community starts  Stage 1'!X109</f>
        <v>3</v>
      </c>
      <c r="G110" s="63">
        <f>'Community starts  Stage 1'!Y109</f>
        <v>2</v>
      </c>
      <c r="H110" s="63"/>
      <c r="I110" s="63"/>
      <c r="J110" s="63"/>
      <c r="K110" s="63"/>
      <c r="L110" s="63"/>
      <c r="M110" s="63"/>
    </row>
    <row r="111" spans="2:13">
      <c r="B111" s="45">
        <f>'Community starts  Stage 1'!B110</f>
        <v>39964</v>
      </c>
      <c r="C111" s="63">
        <f>'Community starts  Stage 1'!C110</f>
        <v>149</v>
      </c>
      <c r="D111" s="63">
        <f>'Community starts  Stage 1'!F110</f>
        <v>374</v>
      </c>
      <c r="E111" s="63">
        <f>'Community starts  Stage 1'!J110</f>
        <v>178</v>
      </c>
      <c r="F111" s="63">
        <f>'Community starts  Stage 1'!X110</f>
        <v>0</v>
      </c>
      <c r="G111" s="63">
        <f>'Community starts  Stage 1'!Y110</f>
        <v>2</v>
      </c>
      <c r="H111" s="63"/>
      <c r="I111" s="63"/>
      <c r="J111" s="63"/>
      <c r="K111" s="63"/>
      <c r="L111" s="63"/>
      <c r="M111" s="63"/>
    </row>
    <row r="112" spans="2:13">
      <c r="B112" s="45">
        <f>'Community starts  Stage 1'!B111</f>
        <v>39994</v>
      </c>
      <c r="C112" s="63">
        <f>'Community starts  Stage 1'!C111</f>
        <v>126</v>
      </c>
      <c r="D112" s="63">
        <f>'Community starts  Stage 1'!F111</f>
        <v>374</v>
      </c>
      <c r="E112" s="63">
        <f>'Community starts  Stage 1'!J111</f>
        <v>158</v>
      </c>
      <c r="F112" s="63">
        <f>'Community starts  Stage 1'!X111</f>
        <v>4</v>
      </c>
      <c r="G112" s="63">
        <f>'Community starts  Stage 1'!Y111</f>
        <v>4</v>
      </c>
      <c r="H112" s="63"/>
      <c r="I112" s="63"/>
      <c r="J112" s="63"/>
      <c r="K112" s="63"/>
      <c r="L112" s="63"/>
      <c r="M112" s="63"/>
    </row>
    <row r="113" spans="2:13">
      <c r="B113" s="45">
        <f>'Community starts  Stage 1'!B112</f>
        <v>40025</v>
      </c>
      <c r="C113" s="63">
        <f>'Community starts  Stage 1'!C112</f>
        <v>160</v>
      </c>
      <c r="D113" s="63">
        <f>'Community starts  Stage 1'!F112</f>
        <v>408</v>
      </c>
      <c r="E113" s="63">
        <f>'Community starts  Stage 1'!J112</f>
        <v>191</v>
      </c>
      <c r="F113" s="63">
        <f>'Community starts  Stage 1'!X112</f>
        <v>5</v>
      </c>
      <c r="G113" s="63">
        <f>'Community starts  Stage 1'!Y112</f>
        <v>3</v>
      </c>
      <c r="H113" s="63"/>
      <c r="I113" s="63"/>
      <c r="J113" s="63"/>
      <c r="K113" s="63"/>
      <c r="L113" s="63"/>
      <c r="M113" s="63"/>
    </row>
    <row r="114" spans="2:13">
      <c r="B114" s="45">
        <f>'Community starts  Stage 1'!B113</f>
        <v>40056</v>
      </c>
      <c r="C114" s="63">
        <f>'Community starts  Stage 1'!C113</f>
        <v>146</v>
      </c>
      <c r="D114" s="63">
        <f>'Community starts  Stage 1'!F113</f>
        <v>393</v>
      </c>
      <c r="E114" s="63">
        <f>'Community starts  Stage 1'!J113</f>
        <v>168</v>
      </c>
      <c r="F114" s="63">
        <f>'Community starts  Stage 1'!X113</f>
        <v>2</v>
      </c>
      <c r="G114" s="63">
        <f>'Community starts  Stage 1'!Y113</f>
        <v>5</v>
      </c>
      <c r="H114" s="63"/>
      <c r="I114" s="63"/>
      <c r="J114" s="63"/>
      <c r="K114" s="63"/>
      <c r="L114" s="63"/>
      <c r="M114" s="63"/>
    </row>
    <row r="115" spans="2:13">
      <c r="B115" s="45">
        <f>'Community starts  Stage 1'!B114</f>
        <v>40086</v>
      </c>
      <c r="C115" s="63">
        <f>'Community starts  Stage 1'!C114</f>
        <v>163</v>
      </c>
      <c r="D115" s="63">
        <f>'Community starts  Stage 1'!F114</f>
        <v>459</v>
      </c>
      <c r="E115" s="63">
        <f>'Community starts  Stage 1'!J114</f>
        <v>202</v>
      </c>
      <c r="F115" s="63">
        <f>'Community starts  Stage 1'!X114</f>
        <v>1</v>
      </c>
      <c r="G115" s="63">
        <f>'Community starts  Stage 1'!Y114</f>
        <v>0</v>
      </c>
      <c r="H115" s="63"/>
      <c r="I115" s="63"/>
      <c r="J115" s="63"/>
      <c r="K115" s="63"/>
      <c r="L115" s="63"/>
      <c r="M115" s="63"/>
    </row>
    <row r="116" spans="2:13">
      <c r="B116" s="45">
        <f>'Community starts  Stage 1'!B115</f>
        <v>40117</v>
      </c>
      <c r="C116" s="63">
        <f>'Community starts  Stage 1'!C115</f>
        <v>123</v>
      </c>
      <c r="D116" s="63">
        <f>'Community starts  Stage 1'!F115</f>
        <v>399</v>
      </c>
      <c r="E116" s="63">
        <f>'Community starts  Stage 1'!J115</f>
        <v>197</v>
      </c>
      <c r="F116" s="63">
        <f>'Community starts  Stage 1'!X115</f>
        <v>2</v>
      </c>
      <c r="G116" s="63">
        <f>'Community starts  Stage 1'!Y115</f>
        <v>4</v>
      </c>
      <c r="H116" s="63"/>
      <c r="I116" s="63"/>
      <c r="J116" s="63"/>
      <c r="K116" s="63"/>
      <c r="L116" s="63"/>
      <c r="M116" s="63"/>
    </row>
    <row r="117" spans="2:13">
      <c r="B117" s="45">
        <f>'Community starts  Stage 1'!B116</f>
        <v>40147</v>
      </c>
      <c r="C117" s="63">
        <f>'Community starts  Stage 1'!C116</f>
        <v>165</v>
      </c>
      <c r="D117" s="63">
        <f>'Community starts  Stage 1'!F116</f>
        <v>386</v>
      </c>
      <c r="E117" s="63">
        <f>'Community starts  Stage 1'!J116</f>
        <v>178</v>
      </c>
      <c r="F117" s="63">
        <f>'Community starts  Stage 1'!X116</f>
        <v>5</v>
      </c>
      <c r="G117" s="63">
        <f>'Community starts  Stage 1'!Y116</f>
        <v>5</v>
      </c>
      <c r="H117" s="63"/>
      <c r="I117" s="63"/>
      <c r="J117" s="63"/>
      <c r="K117" s="63"/>
      <c r="L117" s="63"/>
      <c r="M117" s="63"/>
    </row>
    <row r="118" spans="2:13">
      <c r="B118" s="45">
        <f>'Community starts  Stage 1'!B117</f>
        <v>40178</v>
      </c>
      <c r="C118" s="63">
        <f>'Community starts  Stage 1'!C117</f>
        <v>183</v>
      </c>
      <c r="D118" s="63">
        <f>'Community starts  Stage 1'!F117</f>
        <v>472</v>
      </c>
      <c r="E118" s="63">
        <f>'Community starts  Stage 1'!J117</f>
        <v>188</v>
      </c>
      <c r="F118" s="63">
        <f>'Community starts  Stage 1'!X117</f>
        <v>4</v>
      </c>
      <c r="G118" s="63">
        <f>'Community starts  Stage 1'!Y117</f>
        <v>3</v>
      </c>
      <c r="H118" s="63"/>
      <c r="I118" s="63"/>
      <c r="J118" s="63"/>
      <c r="K118" s="63"/>
      <c r="L118" s="63"/>
      <c r="M118" s="63"/>
    </row>
    <row r="119" spans="2:13">
      <c r="B119" s="45">
        <f>'Community starts  Stage 1'!B118</f>
        <v>40209</v>
      </c>
      <c r="C119" s="63">
        <f>'Community starts  Stage 1'!C118</f>
        <v>106</v>
      </c>
      <c r="D119" s="63">
        <f>'Community starts  Stage 1'!F118</f>
        <v>287</v>
      </c>
      <c r="E119" s="63">
        <f>'Community starts  Stage 1'!J118</f>
        <v>182</v>
      </c>
      <c r="F119" s="63">
        <f>'Community starts  Stage 1'!X118</f>
        <v>2</v>
      </c>
      <c r="G119" s="63">
        <f>'Community starts  Stage 1'!Y118</f>
        <v>2</v>
      </c>
      <c r="H119" s="63"/>
      <c r="I119" s="63"/>
      <c r="J119" s="63"/>
      <c r="K119" s="63"/>
      <c r="L119" s="63"/>
      <c r="M119" s="63"/>
    </row>
    <row r="120" spans="2:13">
      <c r="B120" s="45">
        <f>'Community starts  Stage 1'!B119</f>
        <v>40237</v>
      </c>
      <c r="C120" s="63">
        <f>'Community starts  Stage 1'!C119</f>
        <v>142</v>
      </c>
      <c r="D120" s="63">
        <f>'Community starts  Stage 1'!F119</f>
        <v>325</v>
      </c>
      <c r="E120" s="63">
        <f>'Community starts  Stage 1'!J119</f>
        <v>185</v>
      </c>
      <c r="F120" s="63">
        <f>'Community starts  Stage 1'!X119</f>
        <v>2</v>
      </c>
      <c r="G120" s="63">
        <f>'Community starts  Stage 1'!Y119</f>
        <v>4</v>
      </c>
      <c r="H120" s="63"/>
      <c r="I120" s="63"/>
      <c r="J120" s="63"/>
      <c r="K120" s="63"/>
      <c r="L120" s="63"/>
      <c r="M120" s="63"/>
    </row>
    <row r="121" spans="2:13">
      <c r="B121" s="45">
        <f>'Community starts  Stage 1'!B120</f>
        <v>40268</v>
      </c>
      <c r="C121" s="63">
        <f>'Community starts  Stage 1'!C120</f>
        <v>179</v>
      </c>
      <c r="D121" s="63">
        <f>'Community starts  Stage 1'!F120</f>
        <v>406</v>
      </c>
      <c r="E121" s="63">
        <f>'Community starts  Stage 1'!J120</f>
        <v>212</v>
      </c>
      <c r="F121" s="63">
        <f>'Community starts  Stage 1'!X120</f>
        <v>4</v>
      </c>
      <c r="G121" s="63">
        <f>'Community starts  Stage 1'!Y120</f>
        <v>2</v>
      </c>
      <c r="H121" s="63"/>
      <c r="I121" s="63"/>
      <c r="J121" s="63"/>
      <c r="K121" s="63"/>
      <c r="L121" s="63"/>
      <c r="M121" s="63"/>
    </row>
    <row r="122" spans="2:13">
      <c r="B122" s="45">
        <f>'Community starts  Stage 1'!B121</f>
        <v>40298</v>
      </c>
      <c r="C122" s="63">
        <f>'Community starts  Stage 1'!C121</f>
        <v>138</v>
      </c>
      <c r="D122" s="63">
        <f>'Community starts  Stage 1'!F121</f>
        <v>343</v>
      </c>
      <c r="E122" s="63">
        <f>'Community starts  Stage 1'!J121</f>
        <v>202</v>
      </c>
      <c r="F122" s="63">
        <f>'Community starts  Stage 1'!X121</f>
        <v>1</v>
      </c>
      <c r="G122" s="63">
        <f>'Community starts  Stage 1'!Y121</f>
        <v>3</v>
      </c>
      <c r="H122" s="63"/>
      <c r="I122" s="63"/>
      <c r="J122" s="63"/>
      <c r="K122" s="63"/>
      <c r="L122" s="63"/>
      <c r="M122" s="63"/>
    </row>
    <row r="123" spans="2:13">
      <c r="B123" s="45">
        <f>'Community starts  Stage 1'!B122</f>
        <v>40329</v>
      </c>
      <c r="C123" s="63">
        <f>'Community starts  Stage 1'!C122</f>
        <v>154</v>
      </c>
      <c r="D123" s="63">
        <f>'Community starts  Stage 1'!F122</f>
        <v>306</v>
      </c>
      <c r="E123" s="63">
        <f>'Community starts  Stage 1'!J122</f>
        <v>184</v>
      </c>
      <c r="F123" s="63">
        <f>'Community starts  Stage 1'!X122</f>
        <v>4</v>
      </c>
      <c r="G123" s="63">
        <f>'Community starts  Stage 1'!Y122</f>
        <v>5</v>
      </c>
      <c r="H123" s="63"/>
      <c r="I123" s="63"/>
      <c r="J123" s="63"/>
      <c r="K123" s="63"/>
      <c r="L123" s="63"/>
      <c r="M123" s="63"/>
    </row>
    <row r="124" spans="2:13">
      <c r="B124" s="45">
        <f>'Community starts  Stage 1'!B123</f>
        <v>40359</v>
      </c>
      <c r="C124" s="63">
        <f>'Community starts  Stage 1'!C123</f>
        <v>159</v>
      </c>
      <c r="D124" s="63">
        <f>'Community starts  Stage 1'!F123</f>
        <v>389</v>
      </c>
      <c r="E124" s="63">
        <f>'Community starts  Stage 1'!J123</f>
        <v>199</v>
      </c>
      <c r="F124" s="63">
        <f>'Community starts  Stage 1'!X123</f>
        <v>6</v>
      </c>
      <c r="G124" s="63">
        <f>'Community starts  Stage 1'!Y123</f>
        <v>3</v>
      </c>
      <c r="H124" s="63"/>
      <c r="I124" s="63"/>
      <c r="J124" s="63"/>
      <c r="K124" s="63"/>
      <c r="L124" s="63"/>
      <c r="M124" s="63"/>
    </row>
    <row r="125" spans="2:13">
      <c r="B125" s="45">
        <f>'Community starts  Stage 1'!B124</f>
        <v>40390</v>
      </c>
      <c r="C125" s="63">
        <f>'Community starts  Stage 1'!C124</f>
        <v>131</v>
      </c>
      <c r="D125" s="63">
        <f>'Community starts  Stage 1'!F124</f>
        <v>380</v>
      </c>
      <c r="E125" s="63">
        <f>'Community starts  Stage 1'!J124</f>
        <v>214</v>
      </c>
      <c r="F125" s="63">
        <f>'Community starts  Stage 1'!X124</f>
        <v>1</v>
      </c>
      <c r="G125" s="63">
        <f>'Community starts  Stage 1'!Y124</f>
        <v>3</v>
      </c>
      <c r="H125" s="63"/>
      <c r="I125" s="63"/>
      <c r="J125" s="63"/>
      <c r="K125" s="63"/>
      <c r="L125" s="63"/>
      <c r="M125" s="63"/>
    </row>
    <row r="126" spans="2:13">
      <c r="B126" s="45">
        <f>'Community starts  Stage 1'!B125</f>
        <v>40421</v>
      </c>
      <c r="C126" s="63">
        <f>'Community starts  Stage 1'!C125</f>
        <v>207</v>
      </c>
      <c r="D126" s="63">
        <f>'Community starts  Stage 1'!F125</f>
        <v>338</v>
      </c>
      <c r="E126" s="63">
        <f>'Community starts  Stage 1'!J125</f>
        <v>210</v>
      </c>
      <c r="F126" s="63">
        <f>'Community starts  Stage 1'!X125</f>
        <v>7</v>
      </c>
      <c r="G126" s="63">
        <f>'Community starts  Stage 1'!Y125</f>
        <v>3</v>
      </c>
      <c r="H126" s="63"/>
      <c r="I126" s="63"/>
      <c r="J126" s="63"/>
      <c r="K126" s="63"/>
      <c r="L126" s="63"/>
      <c r="M126" s="63"/>
    </row>
    <row r="127" spans="2:13">
      <c r="B127" s="45">
        <f>'Community starts  Stage 1'!B126</f>
        <v>40451</v>
      </c>
      <c r="C127" s="63">
        <f>'Community starts  Stage 1'!C126</f>
        <v>166</v>
      </c>
      <c r="D127" s="63">
        <f>'Community starts  Stage 1'!F126</f>
        <v>412</v>
      </c>
      <c r="E127" s="63">
        <f>'Community starts  Stage 1'!J126</f>
        <v>247</v>
      </c>
      <c r="F127" s="63">
        <f>'Community starts  Stage 1'!X126</f>
        <v>7</v>
      </c>
      <c r="G127" s="63">
        <f>'Community starts  Stage 1'!Y126</f>
        <v>5</v>
      </c>
      <c r="H127" s="63"/>
      <c r="I127" s="63"/>
      <c r="J127" s="63"/>
      <c r="K127" s="63"/>
      <c r="L127" s="63"/>
      <c r="M127" s="63"/>
    </row>
    <row r="128" spans="2:13">
      <c r="B128" s="45">
        <f>'Community starts  Stage 1'!B127</f>
        <v>40482</v>
      </c>
      <c r="C128" s="63">
        <f>'Community starts  Stage 1'!C127</f>
        <v>158</v>
      </c>
      <c r="D128" s="63">
        <f>'Community starts  Stage 1'!F127</f>
        <v>333</v>
      </c>
      <c r="E128" s="63">
        <f>'Community starts  Stage 1'!J127</f>
        <v>227</v>
      </c>
      <c r="F128" s="63">
        <f>'Community starts  Stage 1'!X127</f>
        <v>1</v>
      </c>
      <c r="G128" s="63">
        <f>'Community starts  Stage 1'!Y127</f>
        <v>1</v>
      </c>
      <c r="H128" s="63"/>
      <c r="I128" s="63"/>
      <c r="J128" s="63"/>
      <c r="K128" s="63"/>
      <c r="L128" s="63"/>
      <c r="M128" s="63"/>
    </row>
    <row r="129" spans="2:13">
      <c r="B129" s="45">
        <f>'Community starts  Stage 1'!B128</f>
        <v>40512</v>
      </c>
      <c r="C129" s="63">
        <f>'Community starts  Stage 1'!C128</f>
        <v>171</v>
      </c>
      <c r="D129" s="63">
        <f>'Community starts  Stage 1'!F128</f>
        <v>362</v>
      </c>
      <c r="E129" s="63">
        <f>'Community starts  Stage 1'!J128</f>
        <v>249</v>
      </c>
      <c r="F129" s="63">
        <f>'Community starts  Stage 1'!X128</f>
        <v>5</v>
      </c>
      <c r="G129" s="63">
        <f>'Community starts  Stage 1'!Y128</f>
        <v>3</v>
      </c>
      <c r="H129" s="63"/>
      <c r="I129" s="63"/>
      <c r="J129" s="63"/>
      <c r="K129" s="63"/>
      <c r="L129" s="63"/>
      <c r="M129" s="63"/>
    </row>
    <row r="130" spans="2:13">
      <c r="B130" s="45">
        <f>'Community starts  Stage 1'!B129</f>
        <v>40543</v>
      </c>
      <c r="C130" s="63">
        <f>'Community starts  Stage 1'!C129</f>
        <v>172</v>
      </c>
      <c r="D130" s="63">
        <f>'Community starts  Stage 1'!F129</f>
        <v>427</v>
      </c>
      <c r="E130" s="63">
        <f>'Community starts  Stage 1'!J129</f>
        <v>288</v>
      </c>
      <c r="F130" s="63">
        <f>'Community starts  Stage 1'!X129</f>
        <v>2</v>
      </c>
      <c r="G130" s="63">
        <f>'Community starts  Stage 1'!Y129</f>
        <v>2</v>
      </c>
      <c r="H130" s="63"/>
      <c r="I130" s="63"/>
      <c r="J130" s="63"/>
      <c r="K130" s="63"/>
      <c r="L130" s="63"/>
      <c r="M130" s="63"/>
    </row>
    <row r="131" spans="2:13">
      <c r="B131" s="45">
        <f>'Community starts  Stage 1'!B130</f>
        <v>40574</v>
      </c>
      <c r="C131" s="63">
        <f>'Community starts  Stage 1'!C130</f>
        <v>148</v>
      </c>
      <c r="D131" s="63">
        <f>'Community starts  Stage 1'!F130</f>
        <v>302</v>
      </c>
      <c r="E131" s="63">
        <f>'Community starts  Stage 1'!J130</f>
        <v>243</v>
      </c>
      <c r="F131" s="63">
        <f>'Community starts  Stage 1'!X130</f>
        <v>4</v>
      </c>
      <c r="G131" s="63">
        <f>'Community starts  Stage 1'!Y130</f>
        <v>4</v>
      </c>
      <c r="H131" s="63"/>
      <c r="I131" s="63"/>
      <c r="J131" s="63"/>
      <c r="K131" s="63"/>
      <c r="L131" s="63"/>
      <c r="M131" s="63"/>
    </row>
    <row r="132" spans="2:13">
      <c r="B132" s="45">
        <f>'Community starts  Stage 1'!B131</f>
        <v>40602</v>
      </c>
      <c r="C132" s="63">
        <f>'Community starts  Stage 1'!C131</f>
        <v>191</v>
      </c>
      <c r="D132" s="63">
        <f>'Community starts  Stage 1'!F131</f>
        <v>280</v>
      </c>
      <c r="E132" s="63">
        <f>'Community starts  Stage 1'!J131</f>
        <v>227</v>
      </c>
      <c r="F132" s="63">
        <f>'Community starts  Stage 1'!X131</f>
        <v>4</v>
      </c>
      <c r="G132" s="63">
        <f>'Community starts  Stage 1'!Y131</f>
        <v>1</v>
      </c>
      <c r="H132" s="63"/>
      <c r="I132" s="63"/>
      <c r="J132" s="63"/>
      <c r="K132" s="63"/>
      <c r="L132" s="63"/>
      <c r="M132" s="63"/>
    </row>
    <row r="133" spans="2:13">
      <c r="B133" s="45">
        <f>'Community starts  Stage 1'!B132</f>
        <v>40633</v>
      </c>
      <c r="C133" s="63">
        <f>'Community starts  Stage 1'!C132</f>
        <v>188</v>
      </c>
      <c r="D133" s="63">
        <f>'Community starts  Stage 1'!F132</f>
        <v>369</v>
      </c>
      <c r="E133" s="63">
        <f>'Community starts  Stage 1'!J132</f>
        <v>276</v>
      </c>
      <c r="F133" s="63">
        <f>'Community starts  Stage 1'!X132</f>
        <v>2</v>
      </c>
      <c r="G133" s="63">
        <f>'Community starts  Stage 1'!Y132</f>
        <v>4</v>
      </c>
      <c r="H133" s="63"/>
      <c r="I133" s="63"/>
      <c r="J133" s="63"/>
      <c r="K133" s="63"/>
      <c r="L133" s="63"/>
      <c r="M133" s="63"/>
    </row>
    <row r="134" spans="2:13">
      <c r="B134" s="45">
        <f>'Community starts  Stage 1'!B133</f>
        <v>40663</v>
      </c>
      <c r="C134" s="63">
        <f>'Community starts  Stage 1'!C133</f>
        <v>157</v>
      </c>
      <c r="D134" s="63">
        <f>'Community starts  Stage 1'!F133</f>
        <v>354</v>
      </c>
      <c r="E134" s="63">
        <f>'Community starts  Stage 1'!J133</f>
        <v>267</v>
      </c>
      <c r="F134" s="63">
        <f>'Community starts  Stage 1'!X133</f>
        <v>4</v>
      </c>
      <c r="G134" s="63">
        <f>'Community starts  Stage 1'!Y133</f>
        <v>0</v>
      </c>
      <c r="H134" s="63"/>
      <c r="I134" s="63"/>
      <c r="J134" s="63"/>
      <c r="K134" s="63"/>
      <c r="L134" s="63"/>
      <c r="M134" s="63"/>
    </row>
    <row r="135" spans="2:13">
      <c r="B135" s="45">
        <f>'Community starts  Stage 1'!B134</f>
        <v>40694</v>
      </c>
      <c r="C135" s="63">
        <f>'Community starts  Stage 1'!C134</f>
        <v>169</v>
      </c>
      <c r="D135" s="63">
        <f>'Community starts  Stage 1'!F134</f>
        <v>356</v>
      </c>
      <c r="E135" s="63">
        <f>'Community starts  Stage 1'!J134</f>
        <v>223</v>
      </c>
      <c r="F135" s="63">
        <f>'Community starts  Stage 1'!X134</f>
        <v>5</v>
      </c>
      <c r="G135" s="63">
        <f>'Community starts  Stage 1'!Y134</f>
        <v>3</v>
      </c>
      <c r="H135" s="63"/>
      <c r="I135" s="63"/>
      <c r="J135" s="63"/>
      <c r="K135" s="63"/>
      <c r="L135" s="63"/>
      <c r="M135" s="63"/>
    </row>
    <row r="136" spans="2:13">
      <c r="B136" s="45">
        <f>'Community starts  Stage 1'!B135</f>
        <v>40724</v>
      </c>
      <c r="C136" s="63">
        <f>'Community starts  Stage 1'!C135</f>
        <v>166</v>
      </c>
      <c r="D136" s="63">
        <f>'Community starts  Stage 1'!F135</f>
        <v>398</v>
      </c>
      <c r="E136" s="63">
        <f>'Community starts  Stage 1'!J135</f>
        <v>217</v>
      </c>
      <c r="F136" s="63">
        <f>'Community starts  Stage 1'!X135</f>
        <v>3</v>
      </c>
      <c r="G136" s="63">
        <f>'Community starts  Stage 1'!Y135</f>
        <v>1</v>
      </c>
      <c r="H136" s="63"/>
      <c r="I136" s="63"/>
      <c r="J136" s="63"/>
      <c r="K136" s="63"/>
      <c r="L136" s="63"/>
      <c r="M136" s="63"/>
    </row>
    <row r="137" spans="2:13">
      <c r="B137" s="45">
        <f>'Community starts  Stage 1'!B136</f>
        <v>40755</v>
      </c>
      <c r="C137" s="63">
        <f>'Community starts  Stage 1'!C136</f>
        <v>158</v>
      </c>
      <c r="D137" s="63">
        <f>'Community starts  Stage 1'!F136</f>
        <v>321</v>
      </c>
      <c r="E137" s="63">
        <f>'Community starts  Stage 1'!J136</f>
        <v>192</v>
      </c>
      <c r="F137" s="63">
        <f>'Community starts  Stage 1'!X136</f>
        <v>1</v>
      </c>
      <c r="G137" s="63">
        <f>'Community starts  Stage 1'!Y136</f>
        <v>2</v>
      </c>
      <c r="H137" s="63"/>
      <c r="I137" s="63"/>
      <c r="J137" s="63"/>
      <c r="K137" s="63"/>
      <c r="L137" s="63"/>
      <c r="M137" s="63"/>
    </row>
    <row r="138" spans="2:13">
      <c r="B138" s="45">
        <f>'Community starts  Stage 1'!B137</f>
        <v>40786</v>
      </c>
      <c r="C138" s="63">
        <f>'Community starts  Stage 1'!C137</f>
        <v>182</v>
      </c>
      <c r="D138" s="63">
        <f>'Community starts  Stage 1'!F137</f>
        <v>395</v>
      </c>
      <c r="E138" s="63">
        <f>'Community starts  Stage 1'!J137</f>
        <v>187</v>
      </c>
      <c r="F138" s="63">
        <f>'Community starts  Stage 1'!X137</f>
        <v>6</v>
      </c>
      <c r="G138" s="63">
        <f>'Community starts  Stage 1'!Y137</f>
        <v>5</v>
      </c>
      <c r="H138" s="63"/>
      <c r="I138" s="63"/>
      <c r="J138" s="63"/>
      <c r="K138" s="63"/>
      <c r="L138" s="63"/>
      <c r="M138" s="63"/>
    </row>
    <row r="139" spans="2:13">
      <c r="B139" s="45">
        <f>'Community starts  Stage 1'!B138</f>
        <v>40816</v>
      </c>
      <c r="C139" s="63">
        <f>'Community starts  Stage 1'!C138</f>
        <v>171</v>
      </c>
      <c r="D139" s="63">
        <f>'Community starts  Stage 1'!F138</f>
        <v>354</v>
      </c>
      <c r="E139" s="63">
        <f>'Community starts  Stage 1'!J138</f>
        <v>211</v>
      </c>
      <c r="F139" s="63">
        <f>'Community starts  Stage 1'!X138</f>
        <v>5</v>
      </c>
      <c r="G139" s="63">
        <f>'Community starts  Stage 1'!Y138</f>
        <v>1</v>
      </c>
      <c r="H139" s="63"/>
      <c r="I139" s="63"/>
      <c r="J139" s="63"/>
      <c r="K139" s="63"/>
      <c r="L139" s="63"/>
      <c r="M139" s="63"/>
    </row>
    <row r="140" spans="2:13">
      <c r="B140" s="45">
        <f>'Community starts  Stage 1'!B139</f>
        <v>40847</v>
      </c>
      <c r="C140" s="63">
        <f>'Community starts  Stage 1'!C139</f>
        <v>180</v>
      </c>
      <c r="D140" s="63">
        <f>'Community starts  Stage 1'!F139</f>
        <v>325</v>
      </c>
      <c r="E140" s="63">
        <f>'Community starts  Stage 1'!J139</f>
        <v>210</v>
      </c>
      <c r="F140" s="63">
        <f>'Community starts  Stage 1'!X139</f>
        <v>1</v>
      </c>
      <c r="G140" s="63">
        <f>'Community starts  Stage 1'!Y139</f>
        <v>5</v>
      </c>
      <c r="H140" s="63"/>
      <c r="I140" s="63"/>
      <c r="J140" s="63"/>
      <c r="K140" s="63"/>
      <c r="L140" s="63"/>
      <c r="M140" s="63"/>
    </row>
    <row r="141" spans="2:13">
      <c r="B141" s="45">
        <f>'Community starts  Stage 1'!B140</f>
        <v>40877</v>
      </c>
      <c r="C141" s="63">
        <f>'Community starts  Stage 1'!C140</f>
        <v>171</v>
      </c>
      <c r="D141" s="63">
        <f>'Community starts  Stage 1'!F140</f>
        <v>363</v>
      </c>
      <c r="E141" s="63">
        <f>'Community starts  Stage 1'!J140</f>
        <v>201</v>
      </c>
      <c r="F141" s="63">
        <f>'Community starts  Stage 1'!X140</f>
        <v>4</v>
      </c>
      <c r="G141" s="63">
        <f>'Community starts  Stage 1'!Y140</f>
        <v>2</v>
      </c>
      <c r="H141" s="63"/>
      <c r="I141" s="63"/>
      <c r="J141" s="63"/>
      <c r="K141" s="63"/>
      <c r="L141" s="63"/>
      <c r="M141" s="63"/>
    </row>
    <row r="142" spans="2:13">
      <c r="B142" s="45">
        <f>'Community starts  Stage 1'!B141</f>
        <v>40908</v>
      </c>
      <c r="C142" s="63">
        <f>'Community starts  Stage 1'!C141</f>
        <v>156</v>
      </c>
      <c r="D142" s="63">
        <f>'Community starts  Stage 1'!F141</f>
        <v>393</v>
      </c>
      <c r="E142" s="63">
        <f>'Community starts  Stage 1'!J141</f>
        <v>210</v>
      </c>
      <c r="F142" s="63">
        <f>'Community starts  Stage 1'!X141</f>
        <v>6</v>
      </c>
      <c r="G142" s="63">
        <f>'Community starts  Stage 1'!Y141</f>
        <v>2</v>
      </c>
      <c r="H142" s="63"/>
      <c r="I142" s="63"/>
      <c r="J142" s="63"/>
      <c r="K142" s="63"/>
      <c r="L142" s="63"/>
      <c r="M142" s="63"/>
    </row>
    <row r="143" spans="2:13">
      <c r="B143" s="45">
        <f>'Community starts  Stage 1'!B142</f>
        <v>40939</v>
      </c>
      <c r="C143" s="63">
        <f>'Community starts  Stage 1'!C142</f>
        <v>150</v>
      </c>
      <c r="D143" s="63">
        <f>'Community starts  Stage 1'!F142</f>
        <v>284</v>
      </c>
      <c r="E143" s="63">
        <f>'Community starts  Stage 1'!J142</f>
        <v>181</v>
      </c>
      <c r="F143" s="63">
        <f>'Community starts  Stage 1'!X142</f>
        <v>1</v>
      </c>
      <c r="G143" s="63">
        <f>'Community starts  Stage 1'!Y142</f>
        <v>1</v>
      </c>
      <c r="H143" s="63"/>
      <c r="I143" s="63"/>
      <c r="J143" s="63"/>
      <c r="K143" s="63"/>
      <c r="L143" s="63"/>
      <c r="M143" s="63"/>
    </row>
    <row r="144" spans="2:13">
      <c r="B144" s="45">
        <f>'Community starts  Stage 1'!B143</f>
        <v>40968</v>
      </c>
      <c r="C144" s="63">
        <f>'Community starts  Stage 1'!C143</f>
        <v>172</v>
      </c>
      <c r="D144" s="63">
        <f>'Community starts  Stage 1'!F143</f>
        <v>360</v>
      </c>
      <c r="E144" s="63">
        <f>'Community starts  Stage 1'!J143</f>
        <v>204</v>
      </c>
      <c r="F144" s="63">
        <f>'Community starts  Stage 1'!X143</f>
        <v>2</v>
      </c>
      <c r="G144" s="63">
        <f>'Community starts  Stage 1'!Y143</f>
        <v>1</v>
      </c>
      <c r="H144" s="63"/>
      <c r="I144" s="63"/>
      <c r="J144" s="63"/>
      <c r="K144" s="63"/>
      <c r="L144" s="63"/>
      <c r="M144" s="63"/>
    </row>
    <row r="145" spans="2:13">
      <c r="B145" s="45">
        <f>'Community starts  Stage 1'!B144</f>
        <v>40999</v>
      </c>
      <c r="C145" s="63">
        <f>'Community starts  Stage 1'!C144</f>
        <v>145</v>
      </c>
      <c r="D145" s="63">
        <f>'Community starts  Stage 1'!F144</f>
        <v>308</v>
      </c>
      <c r="E145" s="63">
        <f>'Community starts  Stage 1'!J144</f>
        <v>198</v>
      </c>
      <c r="F145" s="63">
        <f>'Community starts  Stage 1'!X144</f>
        <v>7</v>
      </c>
      <c r="G145" s="63">
        <f>'Community starts  Stage 1'!Y144</f>
        <v>2</v>
      </c>
      <c r="H145" s="63"/>
      <c r="I145" s="63"/>
      <c r="J145" s="63"/>
      <c r="K145" s="63"/>
      <c r="L145" s="63"/>
      <c r="M145" s="63"/>
    </row>
    <row r="146" spans="2:13">
      <c r="B146" s="45">
        <f>'Community starts  Stage 1'!B145</f>
        <v>41029</v>
      </c>
      <c r="C146" s="63">
        <f>'Community starts  Stage 1'!C145</f>
        <v>186</v>
      </c>
      <c r="D146" s="63">
        <f>'Community starts  Stage 1'!F145</f>
        <v>301</v>
      </c>
      <c r="E146" s="63">
        <f>'Community starts  Stage 1'!J145</f>
        <v>195</v>
      </c>
      <c r="F146" s="63">
        <f>'Community starts  Stage 1'!X145</f>
        <v>1</v>
      </c>
      <c r="G146" s="63">
        <f>'Community starts  Stage 1'!Y145</f>
        <v>2</v>
      </c>
      <c r="H146" s="63"/>
      <c r="I146" s="63"/>
      <c r="J146" s="63"/>
      <c r="K146" s="63"/>
      <c r="L146" s="63"/>
      <c r="M146" s="63"/>
    </row>
    <row r="147" spans="2:13">
      <c r="B147" s="45">
        <f>'Community starts  Stage 1'!B146</f>
        <v>41060</v>
      </c>
      <c r="C147" s="63">
        <f>'Community starts  Stage 1'!C146</f>
        <v>220</v>
      </c>
      <c r="D147" s="63">
        <f>'Community starts  Stage 1'!F146</f>
        <v>379</v>
      </c>
      <c r="E147" s="63">
        <f>'Community starts  Stage 1'!J146</f>
        <v>198</v>
      </c>
      <c r="F147" s="63">
        <f>'Community starts  Stage 1'!X146</f>
        <v>7</v>
      </c>
      <c r="G147" s="63">
        <f>'Community starts  Stage 1'!Y146</f>
        <v>8</v>
      </c>
      <c r="H147" s="63"/>
      <c r="I147" s="63"/>
      <c r="J147" s="63"/>
      <c r="K147" s="63"/>
      <c r="L147" s="63"/>
      <c r="M147" s="63"/>
    </row>
    <row r="148" spans="2:13">
      <c r="B148" s="45">
        <f>'Community starts  Stage 1'!B147</f>
        <v>41090</v>
      </c>
      <c r="C148" s="63">
        <f>'Community starts  Stage 1'!C147</f>
        <v>119</v>
      </c>
      <c r="D148" s="63">
        <f>'Community starts  Stage 1'!F147</f>
        <v>310</v>
      </c>
      <c r="E148" s="63">
        <f>'Community starts  Stage 1'!J147</f>
        <v>223</v>
      </c>
      <c r="F148" s="63">
        <f>'Community starts  Stage 1'!X147</f>
        <v>1</v>
      </c>
      <c r="G148" s="63">
        <f>'Community starts  Stage 1'!Y147</f>
        <v>2</v>
      </c>
      <c r="H148" s="63"/>
      <c r="I148" s="63"/>
      <c r="J148" s="63"/>
      <c r="K148" s="63"/>
      <c r="L148" s="63"/>
      <c r="M148" s="63"/>
    </row>
    <row r="149" spans="2:13">
      <c r="B149" s="45">
        <f>'Community starts  Stage 1'!B148</f>
        <v>41121</v>
      </c>
      <c r="C149" s="63">
        <f>'Community starts  Stage 1'!C148</f>
        <v>190</v>
      </c>
      <c r="D149" s="63">
        <f>'Community starts  Stage 1'!F148</f>
        <v>327</v>
      </c>
      <c r="E149" s="63">
        <f>'Community starts  Stage 1'!J148</f>
        <v>211</v>
      </c>
      <c r="F149" s="63">
        <f>'Community starts  Stage 1'!X148</f>
        <v>0</v>
      </c>
      <c r="G149" s="63">
        <f>'Community starts  Stage 1'!Y148</f>
        <v>0</v>
      </c>
      <c r="H149" s="63"/>
      <c r="I149" s="63"/>
      <c r="J149" s="63"/>
      <c r="K149" s="63"/>
      <c r="L149" s="63"/>
      <c r="M149" s="63"/>
    </row>
    <row r="150" spans="2:13">
      <c r="B150" s="45">
        <f>'Community starts  Stage 1'!B149</f>
        <v>41152</v>
      </c>
      <c r="C150" s="63">
        <f>'Community starts  Stage 1'!C149</f>
        <v>164</v>
      </c>
      <c r="D150" s="63">
        <f>'Community starts  Stage 1'!F149</f>
        <v>338</v>
      </c>
      <c r="E150" s="63">
        <f>'Community starts  Stage 1'!J149</f>
        <v>206</v>
      </c>
      <c r="F150" s="63">
        <f>'Community starts  Stage 1'!X149</f>
        <v>6</v>
      </c>
      <c r="G150" s="63">
        <f>'Community starts  Stage 1'!Y149</f>
        <v>3</v>
      </c>
      <c r="H150" s="63"/>
      <c r="I150" s="63"/>
      <c r="J150" s="63"/>
      <c r="K150" s="63"/>
      <c r="L150" s="63"/>
      <c r="M150" s="63"/>
    </row>
    <row r="151" spans="2:13">
      <c r="B151" s="45">
        <f>'Community starts  Stage 1'!B150</f>
        <v>41182</v>
      </c>
      <c r="C151" s="63">
        <f>'Community starts  Stage 1'!C150</f>
        <v>187</v>
      </c>
      <c r="D151" s="63">
        <f>'Community starts  Stage 1'!F150</f>
        <v>311</v>
      </c>
      <c r="E151" s="63">
        <f>'Community starts  Stage 1'!J150</f>
        <v>185</v>
      </c>
      <c r="F151" s="63">
        <f>'Community starts  Stage 1'!X150</f>
        <v>3</v>
      </c>
      <c r="G151" s="63">
        <f>'Community starts  Stage 1'!Y150</f>
        <v>5</v>
      </c>
      <c r="H151" s="63"/>
      <c r="I151" s="63"/>
      <c r="J151" s="63"/>
      <c r="K151" s="63"/>
      <c r="L151" s="63"/>
      <c r="M151" s="63"/>
    </row>
    <row r="152" spans="2:13">
      <c r="B152" s="45">
        <f>'Community starts  Stage 1'!B151</f>
        <v>41213</v>
      </c>
      <c r="C152" s="63">
        <f>'Community starts  Stage 1'!C151</f>
        <v>204</v>
      </c>
      <c r="D152" s="63">
        <f>'Community starts  Stage 1'!F151</f>
        <v>351</v>
      </c>
      <c r="E152" s="63">
        <f>'Community starts  Stage 1'!J151</f>
        <v>212</v>
      </c>
      <c r="F152" s="63">
        <f>'Community starts  Stage 1'!X151</f>
        <v>2</v>
      </c>
      <c r="G152" s="63">
        <f>'Community starts  Stage 1'!Y151</f>
        <v>5</v>
      </c>
      <c r="H152" s="63"/>
      <c r="I152" s="63"/>
      <c r="J152" s="63"/>
      <c r="K152" s="63"/>
      <c r="L152" s="63"/>
      <c r="M152" s="63"/>
    </row>
    <row r="153" spans="2:13">
      <c r="B153" s="45">
        <f>'Community starts  Stage 1'!B152</f>
        <v>41243</v>
      </c>
      <c r="C153" s="63">
        <f>'Community starts  Stage 1'!C152</f>
        <v>149</v>
      </c>
      <c r="D153" s="63">
        <f>'Community starts  Stage 1'!F152</f>
        <v>340</v>
      </c>
      <c r="E153" s="63">
        <f>'Community starts  Stage 1'!J152</f>
        <v>246</v>
      </c>
      <c r="F153" s="63">
        <f>'Community starts  Stage 1'!X152</f>
        <v>4</v>
      </c>
      <c r="G153" s="63">
        <f>'Community starts  Stage 1'!Y152</f>
        <v>0</v>
      </c>
      <c r="H153" s="63"/>
      <c r="I153" s="63"/>
      <c r="J153" s="63"/>
      <c r="K153" s="63"/>
      <c r="L153" s="63"/>
      <c r="M153" s="63"/>
    </row>
    <row r="154" spans="2:13">
      <c r="B154" s="45">
        <f>'Community starts  Stage 1'!B153</f>
        <v>41274</v>
      </c>
      <c r="C154" s="63">
        <f>'Community starts  Stage 1'!C153</f>
        <v>149</v>
      </c>
      <c r="D154" s="63">
        <f>'Community starts  Stage 1'!F153</f>
        <v>409</v>
      </c>
      <c r="E154" s="63">
        <f>'Community starts  Stage 1'!J153</f>
        <v>241</v>
      </c>
      <c r="F154" s="63">
        <f>'Community starts  Stage 1'!X153</f>
        <v>2</v>
      </c>
      <c r="G154" s="63">
        <f>'Community starts  Stage 1'!Y153</f>
        <v>2</v>
      </c>
      <c r="H154" s="63"/>
      <c r="I154" s="63"/>
      <c r="J154" s="63"/>
      <c r="K154" s="63"/>
      <c r="L154" s="63"/>
      <c r="M154" s="63"/>
    </row>
    <row r="155" spans="2:13">
      <c r="B155" s="45">
        <f>'Community starts  Stage 1'!B154</f>
        <v>41305</v>
      </c>
      <c r="C155" s="63">
        <f>'Community starts  Stage 1'!C154</f>
        <v>175</v>
      </c>
      <c r="D155" s="63">
        <f>'Community starts  Stage 1'!F154</f>
        <v>292</v>
      </c>
      <c r="E155" s="63">
        <f>'Community starts  Stage 1'!J154</f>
        <v>213</v>
      </c>
      <c r="F155" s="63">
        <f>'Community starts  Stage 1'!X154</f>
        <v>1</v>
      </c>
      <c r="G155" s="63">
        <f>'Community starts  Stage 1'!Y154</f>
        <v>2</v>
      </c>
      <c r="H155" s="63"/>
      <c r="I155" s="63"/>
      <c r="J155" s="63"/>
      <c r="K155" s="63"/>
      <c r="L155" s="63"/>
      <c r="M155" s="63"/>
    </row>
    <row r="156" spans="2:13">
      <c r="B156" s="45">
        <f>'Community starts  Stage 1'!B155</f>
        <v>41333</v>
      </c>
      <c r="C156" s="63">
        <f>'Community starts  Stage 1'!C155</f>
        <v>140</v>
      </c>
      <c r="D156" s="63">
        <f>'Community starts  Stage 1'!F155</f>
        <v>330</v>
      </c>
      <c r="E156" s="63">
        <f>'Community starts  Stage 1'!J155</f>
        <v>204</v>
      </c>
      <c r="F156" s="63">
        <f>'Community starts  Stage 1'!X155</f>
        <v>5</v>
      </c>
      <c r="G156" s="63">
        <f>'Community starts  Stage 1'!Y155</f>
        <v>0</v>
      </c>
      <c r="H156" s="63"/>
      <c r="I156" s="63"/>
      <c r="J156" s="63"/>
      <c r="K156" s="63"/>
      <c r="L156" s="63"/>
      <c r="M156" s="63"/>
    </row>
    <row r="157" spans="2:13">
      <c r="B157" s="45">
        <f>'Community starts  Stage 1'!B156</f>
        <v>41364</v>
      </c>
      <c r="C157" s="63">
        <f>'Community starts  Stage 1'!C156</f>
        <v>214</v>
      </c>
      <c r="D157" s="63">
        <f>'Community starts  Stage 1'!F156</f>
        <v>309</v>
      </c>
      <c r="E157" s="63">
        <f>'Community starts  Stage 1'!J156</f>
        <v>251</v>
      </c>
      <c r="F157" s="63">
        <f>'Community starts  Stage 1'!X156</f>
        <v>5</v>
      </c>
      <c r="G157" s="63">
        <f>'Community starts  Stage 1'!Y156</f>
        <v>1</v>
      </c>
      <c r="H157" s="63"/>
      <c r="I157" s="63"/>
      <c r="J157" s="63"/>
      <c r="K157" s="63"/>
      <c r="L157" s="63"/>
      <c r="M157" s="63"/>
    </row>
    <row r="158" spans="2:13">
      <c r="B158" s="45">
        <f>'Community starts  Stage 1'!B157</f>
        <v>41394</v>
      </c>
      <c r="C158" s="63">
        <f>'Community starts  Stage 1'!C157</f>
        <v>201</v>
      </c>
      <c r="D158" s="63">
        <f>'Community starts  Stage 1'!F157</f>
        <v>292</v>
      </c>
      <c r="E158" s="63">
        <f>'Community starts  Stage 1'!J157</f>
        <v>210</v>
      </c>
      <c r="F158" s="63">
        <f>'Community starts  Stage 1'!X157</f>
        <v>1</v>
      </c>
      <c r="G158" s="63">
        <f>'Community starts  Stage 1'!Y157</f>
        <v>1</v>
      </c>
      <c r="H158" s="63"/>
      <c r="I158" s="63"/>
      <c r="J158" s="63"/>
      <c r="K158" s="63"/>
      <c r="L158" s="63"/>
      <c r="M158" s="63"/>
    </row>
    <row r="159" spans="2:13">
      <c r="B159" s="45">
        <f>'Community starts  Stage 1'!B158</f>
        <v>41425</v>
      </c>
      <c r="C159" s="63">
        <f>'Community starts  Stage 1'!C158</f>
        <v>166</v>
      </c>
      <c r="D159" s="63">
        <f>'Community starts  Stage 1'!F158</f>
        <v>384</v>
      </c>
      <c r="E159" s="63">
        <f>'Community starts  Stage 1'!J158</f>
        <v>229</v>
      </c>
      <c r="F159" s="63">
        <f>'Community starts  Stage 1'!X158</f>
        <v>6</v>
      </c>
      <c r="G159" s="63">
        <f>'Community starts  Stage 1'!Y158</f>
        <v>1</v>
      </c>
      <c r="H159" s="63"/>
      <c r="I159" s="63"/>
      <c r="J159" s="63"/>
      <c r="K159" s="63"/>
      <c r="L159" s="63"/>
      <c r="M159" s="63"/>
    </row>
    <row r="160" spans="2:13">
      <c r="B160" s="45">
        <f>'Community starts  Stage 1'!B159</f>
        <v>41455</v>
      </c>
      <c r="C160" s="63">
        <f>'Community starts  Stage 1'!C159</f>
        <v>171</v>
      </c>
      <c r="D160" s="63">
        <f>'Community starts  Stage 1'!F159</f>
        <v>318</v>
      </c>
      <c r="E160" s="63">
        <f>'Community starts  Stage 1'!J159</f>
        <v>206</v>
      </c>
      <c r="F160" s="63">
        <f>'Community starts  Stage 1'!X159</f>
        <v>2</v>
      </c>
      <c r="G160" s="63">
        <f>'Community starts  Stage 1'!Y159</f>
        <v>1</v>
      </c>
      <c r="H160" s="63"/>
      <c r="I160" s="63"/>
      <c r="J160" s="63"/>
      <c r="K160" s="63"/>
      <c r="L160" s="63"/>
      <c r="M160" s="63"/>
    </row>
    <row r="161" spans="2:13">
      <c r="B161" s="45">
        <f>'Community starts  Stage 1'!B160</f>
        <v>41486</v>
      </c>
      <c r="C161" s="63">
        <f>'Community starts  Stage 1'!C160</f>
        <v>208</v>
      </c>
      <c r="D161" s="63">
        <f>'Community starts  Stage 1'!F160</f>
        <v>393</v>
      </c>
      <c r="E161" s="63">
        <f>'Community starts  Stage 1'!J160</f>
        <v>226</v>
      </c>
      <c r="F161" s="63">
        <f>'Community starts  Stage 1'!X160</f>
        <v>14</v>
      </c>
      <c r="G161" s="63">
        <f>'Community starts  Stage 1'!Y160</f>
        <v>1</v>
      </c>
      <c r="H161" s="63"/>
      <c r="I161" s="63"/>
      <c r="J161" s="63"/>
      <c r="K161" s="63"/>
      <c r="L161" s="63"/>
      <c r="M161" s="63"/>
    </row>
    <row r="162" spans="2:13">
      <c r="B162" s="45">
        <f>'Community starts  Stage 1'!B161</f>
        <v>41517</v>
      </c>
      <c r="C162" s="63">
        <f>'Community starts  Stage 1'!C161</f>
        <v>173</v>
      </c>
      <c r="D162" s="63">
        <f>'Community starts  Stage 1'!F161</f>
        <v>275</v>
      </c>
      <c r="E162" s="63">
        <f>'Community starts  Stage 1'!J161</f>
        <v>207</v>
      </c>
      <c r="F162" s="63">
        <f>'Community starts  Stage 1'!X161</f>
        <v>7</v>
      </c>
      <c r="G162" s="63">
        <f>'Community starts  Stage 1'!Y161</f>
        <v>3</v>
      </c>
      <c r="H162" s="63"/>
      <c r="I162" s="63"/>
      <c r="J162" s="63"/>
      <c r="K162" s="63"/>
      <c r="L162" s="63"/>
      <c r="M162" s="63"/>
    </row>
    <row r="163" spans="2:13">
      <c r="B163" s="45">
        <f>'Community starts  Stage 1'!B162</f>
        <v>41547</v>
      </c>
      <c r="C163" s="63">
        <f>'Community starts  Stage 1'!C162</f>
        <v>208</v>
      </c>
      <c r="D163" s="63">
        <f>'Community starts  Stage 1'!F162</f>
        <v>325</v>
      </c>
      <c r="E163" s="63">
        <f>'Community starts  Stage 1'!J162</f>
        <v>233</v>
      </c>
      <c r="F163" s="63">
        <f>'Community starts  Stage 1'!X162</f>
        <v>6</v>
      </c>
      <c r="G163" s="63">
        <f>'Community starts  Stage 1'!Y162</f>
        <v>0</v>
      </c>
      <c r="H163" s="63"/>
      <c r="I163" s="63"/>
      <c r="J163" s="63"/>
      <c r="K163" s="63"/>
      <c r="L163" s="63"/>
      <c r="M163" s="63"/>
    </row>
    <row r="164" spans="2:13">
      <c r="B164" s="45">
        <f>'Community starts  Stage 1'!B163</f>
        <v>41578</v>
      </c>
      <c r="C164" s="63">
        <f>'Community starts  Stage 1'!C163</f>
        <v>239</v>
      </c>
      <c r="D164" s="63">
        <f>'Community starts  Stage 1'!F163</f>
        <v>374</v>
      </c>
      <c r="E164" s="63">
        <f>'Community starts  Stage 1'!J163</f>
        <v>232</v>
      </c>
      <c r="F164" s="63">
        <f>'Community starts  Stage 1'!X163</f>
        <v>4</v>
      </c>
      <c r="G164" s="63">
        <f>'Community starts  Stage 1'!Y163</f>
        <v>1</v>
      </c>
      <c r="H164" s="63"/>
      <c r="I164" s="63"/>
      <c r="J164" s="63"/>
      <c r="K164" s="63"/>
      <c r="L164" s="63"/>
      <c r="M164" s="63"/>
    </row>
    <row r="165" spans="2:13">
      <c r="B165" s="45">
        <f>'Community starts  Stage 1'!B164</f>
        <v>41608</v>
      </c>
      <c r="C165" s="63">
        <f>'Community starts  Stage 1'!C164</f>
        <v>182</v>
      </c>
      <c r="D165" s="63">
        <f>'Community starts  Stage 1'!F164</f>
        <v>310</v>
      </c>
      <c r="E165" s="63">
        <f>'Community starts  Stage 1'!J164</f>
        <v>237</v>
      </c>
      <c r="F165" s="63">
        <f>'Community starts  Stage 1'!X164</f>
        <v>6</v>
      </c>
      <c r="G165" s="63">
        <f>'Community starts  Stage 1'!Y164</f>
        <v>1</v>
      </c>
      <c r="H165" s="63"/>
      <c r="I165" s="63"/>
      <c r="J165" s="63"/>
      <c r="K165" s="63"/>
      <c r="L165" s="63"/>
      <c r="M165" s="63"/>
    </row>
    <row r="166" spans="2:13">
      <c r="B166" s="45">
        <f>'Community starts  Stage 1'!B165</f>
        <v>41639</v>
      </c>
      <c r="C166" s="63">
        <f>'Community starts  Stage 1'!C165</f>
        <v>173</v>
      </c>
      <c r="D166" s="63">
        <f>'Community starts  Stage 1'!F165</f>
        <v>349</v>
      </c>
      <c r="E166" s="63">
        <f>'Community starts  Stage 1'!J165</f>
        <v>224</v>
      </c>
      <c r="F166" s="63">
        <f>'Community starts  Stage 1'!X165</f>
        <v>4</v>
      </c>
      <c r="G166" s="63">
        <f>'Community starts  Stage 1'!Y165</f>
        <v>1</v>
      </c>
      <c r="H166" s="63"/>
      <c r="I166" s="63"/>
      <c r="J166" s="63"/>
      <c r="K166" s="63"/>
      <c r="L166" s="63"/>
      <c r="M166" s="63"/>
    </row>
    <row r="167" spans="2:13">
      <c r="B167" s="45">
        <f>'Community starts  Stage 1'!B166</f>
        <v>41670</v>
      </c>
      <c r="C167" s="63">
        <f>'Community starts  Stage 1'!C166</f>
        <v>209</v>
      </c>
      <c r="D167" s="63">
        <f>'Community starts  Stage 1'!F166</f>
        <v>274</v>
      </c>
      <c r="E167" s="63">
        <f>'Community starts  Stage 1'!J166</f>
        <v>236</v>
      </c>
      <c r="F167" s="63">
        <f>'Community starts  Stage 1'!X166</f>
        <v>3</v>
      </c>
      <c r="G167" s="63">
        <f>'Community starts  Stage 1'!Y166</f>
        <v>0</v>
      </c>
      <c r="H167" s="63"/>
      <c r="I167" s="63"/>
      <c r="J167" s="63"/>
      <c r="K167" s="63"/>
      <c r="L167" s="63"/>
      <c r="M167" s="63"/>
    </row>
    <row r="168" spans="2:13">
      <c r="B168" s="45">
        <f>'Community starts  Stage 1'!B167</f>
        <v>41698</v>
      </c>
      <c r="C168" s="63">
        <f>'Community starts  Stage 1'!C167</f>
        <v>182</v>
      </c>
      <c r="D168" s="63">
        <f>'Community starts  Stage 1'!F167</f>
        <v>264</v>
      </c>
      <c r="E168" s="63">
        <f>'Community starts  Stage 1'!J167</f>
        <v>247</v>
      </c>
      <c r="F168" s="63">
        <f>'Community starts  Stage 1'!X167</f>
        <v>14</v>
      </c>
      <c r="G168" s="63">
        <f>'Community starts  Stage 1'!Y167</f>
        <v>1</v>
      </c>
      <c r="H168" s="63"/>
      <c r="I168" s="63"/>
      <c r="J168" s="63"/>
      <c r="K168" s="63"/>
      <c r="L168" s="63"/>
      <c r="M168" s="63"/>
    </row>
    <row r="169" spans="2:13">
      <c r="B169" s="45">
        <f>'Community starts  Stage 1'!B168</f>
        <v>41729</v>
      </c>
      <c r="C169" s="63">
        <f>'Community starts  Stage 1'!C168</f>
        <v>232</v>
      </c>
      <c r="D169" s="63">
        <f>'Community starts  Stage 1'!F168</f>
        <v>274</v>
      </c>
      <c r="E169" s="63">
        <f>'Community starts  Stage 1'!J168</f>
        <v>263</v>
      </c>
      <c r="F169" s="63">
        <f>'Community starts  Stage 1'!X168</f>
        <v>3</v>
      </c>
      <c r="G169" s="63">
        <f>'Community starts  Stage 1'!Y168</f>
        <v>0</v>
      </c>
      <c r="H169" s="63"/>
      <c r="I169" s="63"/>
      <c r="J169" s="63"/>
      <c r="K169" s="63"/>
      <c r="L169" s="63"/>
      <c r="M169" s="63"/>
    </row>
    <row r="170" spans="2:13">
      <c r="B170" s="45">
        <f>'Community starts  Stage 1'!B169</f>
        <v>41759</v>
      </c>
      <c r="C170" s="63">
        <f>'Community starts  Stage 1'!C169</f>
        <v>203</v>
      </c>
      <c r="D170" s="63">
        <f>'Community starts  Stage 1'!F169</f>
        <v>333</v>
      </c>
      <c r="E170" s="63">
        <f>'Community starts  Stage 1'!J169</f>
        <v>251</v>
      </c>
      <c r="F170" s="63">
        <f>'Community starts  Stage 1'!X169</f>
        <v>6</v>
      </c>
      <c r="G170" s="63">
        <f>'Community starts  Stage 1'!Y169</f>
        <v>1</v>
      </c>
      <c r="H170" s="63"/>
      <c r="I170" s="63"/>
      <c r="J170" s="63"/>
      <c r="K170" s="63"/>
      <c r="L170" s="63"/>
      <c r="M170" s="63"/>
    </row>
    <row r="171" spans="2:13">
      <c r="B171" s="45">
        <f>'Community starts  Stage 1'!B170</f>
        <v>41790</v>
      </c>
      <c r="C171" s="63">
        <f>'Community starts  Stage 1'!C170</f>
        <v>176</v>
      </c>
      <c r="D171" s="63">
        <f>'Community starts  Stage 1'!F170</f>
        <v>306</v>
      </c>
      <c r="E171" s="63">
        <f>'Community starts  Stage 1'!J170</f>
        <v>250</v>
      </c>
      <c r="F171" s="63">
        <f>'Community starts  Stage 1'!X170</f>
        <v>3</v>
      </c>
      <c r="G171" s="63">
        <f>'Community starts  Stage 1'!Y170</f>
        <v>6</v>
      </c>
      <c r="H171" s="63"/>
      <c r="I171" s="63"/>
      <c r="J171" s="63"/>
      <c r="K171" s="63"/>
      <c r="L171" s="63"/>
      <c r="M171" s="63"/>
    </row>
    <row r="172" spans="2:13">
      <c r="B172" s="45">
        <f>'Community starts  Stage 1'!B171</f>
        <v>41820</v>
      </c>
      <c r="C172" s="63">
        <f>'Community starts  Stage 1'!C171</f>
        <v>200</v>
      </c>
      <c r="D172" s="63">
        <f>'Community starts  Stage 1'!F171</f>
        <v>334</v>
      </c>
      <c r="E172" s="63">
        <f>'Community starts  Stage 1'!J171</f>
        <v>202</v>
      </c>
      <c r="F172" s="63">
        <f>'Community starts  Stage 1'!X171</f>
        <v>0</v>
      </c>
      <c r="G172" s="63">
        <f>'Community starts  Stage 1'!Y171</f>
        <v>4</v>
      </c>
      <c r="H172" s="63"/>
      <c r="I172" s="63"/>
      <c r="J172" s="63"/>
      <c r="K172" s="63"/>
      <c r="L172" s="63"/>
      <c r="M172" s="63"/>
    </row>
    <row r="173" spans="2:13">
      <c r="B173" s="45">
        <f>'Community starts  Stage 1'!B172</f>
        <v>41851</v>
      </c>
      <c r="C173" s="63">
        <f>'Community starts  Stage 1'!C172</f>
        <v>204</v>
      </c>
      <c r="D173" s="63">
        <f>'Community starts  Stage 1'!F172</f>
        <v>374</v>
      </c>
      <c r="E173" s="63">
        <f>'Community starts  Stage 1'!J172</f>
        <v>201</v>
      </c>
      <c r="F173" s="63">
        <f>'Community starts  Stage 1'!X172</f>
        <v>6</v>
      </c>
      <c r="G173" s="63">
        <f>'Community starts  Stage 1'!Y172</f>
        <v>3</v>
      </c>
      <c r="H173" s="63"/>
      <c r="I173" s="63"/>
      <c r="J173" s="63"/>
      <c r="K173" s="63"/>
      <c r="L173" s="63"/>
      <c r="M173" s="63"/>
    </row>
    <row r="174" spans="2:13">
      <c r="B174" s="45">
        <f>'Community starts  Stage 1'!B173</f>
        <v>41882</v>
      </c>
      <c r="C174" s="63">
        <f>'Community starts  Stage 1'!C173</f>
        <v>141</v>
      </c>
      <c r="D174" s="63">
        <f>'Community starts  Stage 1'!F173</f>
        <v>305</v>
      </c>
      <c r="E174" s="63">
        <f>'Community starts  Stage 1'!J173</f>
        <v>221</v>
      </c>
      <c r="F174" s="63">
        <f>'Community starts  Stage 1'!X173</f>
        <v>3</v>
      </c>
      <c r="G174" s="63">
        <f>'Community starts  Stage 1'!Y173</f>
        <v>3</v>
      </c>
      <c r="H174" s="63"/>
      <c r="I174" s="63"/>
      <c r="J174" s="63"/>
      <c r="K174" s="63"/>
      <c r="L174" s="63"/>
      <c r="M174" s="63"/>
    </row>
    <row r="175" spans="2:13">
      <c r="B175" s="45">
        <f>'Community starts  Stage 1'!B174</f>
        <v>41912</v>
      </c>
      <c r="C175" s="63">
        <f>'Community starts  Stage 1'!C174</f>
        <v>194</v>
      </c>
      <c r="D175" s="63">
        <f>'Community starts  Stage 1'!F174</f>
        <v>313</v>
      </c>
      <c r="E175" s="63">
        <f>'Community starts  Stage 1'!J174</f>
        <v>207</v>
      </c>
      <c r="F175" s="63">
        <f>'Community starts  Stage 1'!X174</f>
        <v>2</v>
      </c>
      <c r="G175" s="63">
        <f>'Community starts  Stage 1'!Y174</f>
        <v>2</v>
      </c>
      <c r="H175" s="63"/>
      <c r="I175" s="63"/>
      <c r="J175" s="63"/>
      <c r="K175" s="63"/>
      <c r="L175" s="63"/>
      <c r="M175" s="63"/>
    </row>
    <row r="176" spans="2:13">
      <c r="B176" s="45">
        <f>'Community starts  Stage 1'!B175</f>
        <v>41943</v>
      </c>
      <c r="C176" s="63">
        <f>'Community starts  Stage 1'!C175</f>
        <v>215</v>
      </c>
      <c r="D176" s="63">
        <f>'Community starts  Stage 1'!F175</f>
        <v>380</v>
      </c>
      <c r="E176" s="63">
        <f>'Community starts  Stage 1'!J175</f>
        <v>209</v>
      </c>
      <c r="F176" s="63">
        <f>'Community starts  Stage 1'!X175</f>
        <v>2</v>
      </c>
      <c r="G176" s="63">
        <f>'Community starts  Stage 1'!Y175</f>
        <v>1</v>
      </c>
      <c r="H176" s="63"/>
      <c r="I176" s="63"/>
      <c r="J176" s="63"/>
      <c r="K176" s="63"/>
      <c r="L176" s="63"/>
      <c r="M176" s="63"/>
    </row>
    <row r="177" spans="2:13">
      <c r="B177" s="45">
        <f>'Community starts  Stage 1'!B176</f>
        <v>41973</v>
      </c>
      <c r="C177" s="63">
        <f>'Community starts  Stage 1'!C176</f>
        <v>159</v>
      </c>
      <c r="D177" s="63">
        <f>'Community starts  Stage 1'!F176</f>
        <v>299</v>
      </c>
      <c r="E177" s="63">
        <f>'Community starts  Stage 1'!J176</f>
        <v>238</v>
      </c>
      <c r="F177" s="63">
        <f>'Community starts  Stage 1'!X176</f>
        <v>1</v>
      </c>
      <c r="G177" s="63">
        <f>'Community starts  Stage 1'!Y176</f>
        <v>2</v>
      </c>
      <c r="H177" s="63"/>
      <c r="I177" s="63"/>
      <c r="J177" s="63"/>
      <c r="K177" s="63"/>
      <c r="L177" s="63"/>
      <c r="M177" s="63"/>
    </row>
    <row r="178" spans="2:13">
      <c r="B178" s="45">
        <f>'Community starts  Stage 1'!B177</f>
        <v>42004</v>
      </c>
      <c r="C178" s="63">
        <f>'Community starts  Stage 1'!C177</f>
        <v>156</v>
      </c>
      <c r="D178" s="63">
        <f>'Community starts  Stage 1'!F177</f>
        <v>377</v>
      </c>
      <c r="E178" s="63">
        <f>'Community starts  Stage 1'!J177</f>
        <v>228</v>
      </c>
      <c r="F178" s="63">
        <f>'Community starts  Stage 1'!X177</f>
        <v>1</v>
      </c>
      <c r="G178" s="63">
        <f>'Community starts  Stage 1'!Y177</f>
        <v>2</v>
      </c>
      <c r="H178" s="63"/>
      <c r="I178" s="63"/>
      <c r="J178" s="63"/>
      <c r="K178" s="63"/>
      <c r="L178" s="63"/>
      <c r="M178" s="63"/>
    </row>
    <row r="179" spans="2:13">
      <c r="B179" s="45">
        <f>'Community starts  Stage 1'!B178</f>
        <v>42035</v>
      </c>
      <c r="C179" s="63">
        <f>'Community starts  Stage 1'!C178</f>
        <v>126</v>
      </c>
      <c r="D179" s="63">
        <f>'Community starts  Stage 1'!F178</f>
        <v>284</v>
      </c>
      <c r="E179" s="63">
        <f>'Community starts  Stage 1'!J178</f>
        <v>251</v>
      </c>
      <c r="F179" s="63">
        <f>'Community starts  Stage 1'!X178</f>
        <v>6</v>
      </c>
      <c r="G179" s="63">
        <f>'Community starts  Stage 1'!Y178</f>
        <v>0</v>
      </c>
      <c r="H179" s="63"/>
      <c r="I179" s="63"/>
      <c r="J179" s="63"/>
      <c r="K179" s="63"/>
      <c r="L179" s="63"/>
      <c r="M179" s="63"/>
    </row>
    <row r="180" spans="2:13">
      <c r="B180" s="45">
        <f>'Community starts  Stage 1'!B179</f>
        <v>42063</v>
      </c>
      <c r="C180" s="63">
        <f>'Community starts  Stage 1'!C179</f>
        <v>173</v>
      </c>
      <c r="D180" s="63">
        <f>'Community starts  Stage 1'!F179</f>
        <v>281</v>
      </c>
      <c r="E180" s="63">
        <f>'Community starts  Stage 1'!J179</f>
        <v>252</v>
      </c>
      <c r="F180" s="63">
        <f>'Community starts  Stage 1'!X179</f>
        <v>6</v>
      </c>
      <c r="G180" s="63">
        <f>'Community starts  Stage 1'!Y179</f>
        <v>1</v>
      </c>
      <c r="H180" s="63"/>
      <c r="I180" s="63"/>
      <c r="J180" s="63"/>
      <c r="K180" s="63"/>
      <c r="L180" s="63"/>
      <c r="M180" s="63"/>
    </row>
    <row r="181" spans="2:13">
      <c r="B181" s="45">
        <f>'Community starts  Stage 1'!B180</f>
        <v>42094</v>
      </c>
      <c r="C181" s="63">
        <f>'Community starts  Stage 1'!C180</f>
        <v>188</v>
      </c>
      <c r="D181" s="63">
        <f>'Community starts  Stage 1'!F180</f>
        <v>338</v>
      </c>
      <c r="E181" s="63">
        <f>'Community starts  Stage 1'!J180</f>
        <v>307</v>
      </c>
      <c r="F181" s="63">
        <f>'Community starts  Stage 1'!X180</f>
        <v>3</v>
      </c>
      <c r="G181" s="63">
        <f>'Community starts  Stage 1'!Y180</f>
        <v>1</v>
      </c>
      <c r="H181" s="63"/>
      <c r="I181" s="63"/>
      <c r="J181" s="63"/>
      <c r="K181" s="63"/>
      <c r="L181" s="63"/>
      <c r="M181" s="63"/>
    </row>
    <row r="182" spans="2:13">
      <c r="B182" s="45">
        <f>'Community starts  Stage 1'!B181</f>
        <v>42124</v>
      </c>
      <c r="C182" s="63">
        <f>'Community starts  Stage 1'!C181</f>
        <v>168</v>
      </c>
      <c r="D182" s="63">
        <f>'Community starts  Stage 1'!F181</f>
        <v>354</v>
      </c>
      <c r="E182" s="63">
        <f>'Community starts  Stage 1'!J181</f>
        <v>201</v>
      </c>
      <c r="F182" s="63">
        <f>'Community starts  Stage 1'!X181</f>
        <v>1</v>
      </c>
      <c r="G182" s="63">
        <f>'Community starts  Stage 1'!Y181</f>
        <v>1</v>
      </c>
      <c r="H182" s="63"/>
      <c r="I182" s="63"/>
      <c r="J182" s="63"/>
      <c r="K182" s="63"/>
      <c r="L182" s="63"/>
      <c r="M182" s="63"/>
    </row>
    <row r="183" spans="2:13">
      <c r="B183" s="45">
        <f>'Community starts  Stage 1'!B182</f>
        <v>42155</v>
      </c>
      <c r="C183" s="63">
        <f>'Community starts  Stage 1'!C182</f>
        <v>100</v>
      </c>
      <c r="D183" s="63">
        <f>'Community starts  Stage 1'!F182</f>
        <v>312</v>
      </c>
      <c r="E183" s="63">
        <f>'Community starts  Stage 1'!J182</f>
        <v>206</v>
      </c>
      <c r="F183" s="63">
        <f>'Community starts  Stage 1'!X182</f>
        <v>3</v>
      </c>
      <c r="G183" s="63">
        <f>'Community starts  Stage 1'!Y182</f>
        <v>0</v>
      </c>
      <c r="H183" s="63"/>
      <c r="I183" s="63"/>
      <c r="J183" s="63"/>
      <c r="K183" s="63"/>
      <c r="L183" s="63"/>
      <c r="M183" s="63"/>
    </row>
    <row r="184" spans="2:13">
      <c r="B184" s="45">
        <f>'Community starts  Stage 1'!B183</f>
        <v>42185</v>
      </c>
      <c r="C184" s="63">
        <f>'Community starts  Stage 1'!C183</f>
        <v>203</v>
      </c>
      <c r="D184" s="63">
        <f>'Community starts  Stage 1'!F183</f>
        <v>371</v>
      </c>
      <c r="E184" s="63">
        <f>'Community starts  Stage 1'!J183</f>
        <v>202</v>
      </c>
      <c r="F184" s="63">
        <f>'Community starts  Stage 1'!X183</f>
        <v>3</v>
      </c>
      <c r="G184" s="63">
        <f>'Community starts  Stage 1'!Y183</f>
        <v>1</v>
      </c>
      <c r="H184" s="63"/>
      <c r="I184" s="63"/>
      <c r="J184" s="63"/>
      <c r="K184" s="63"/>
      <c r="L184" s="63"/>
      <c r="M184" s="63"/>
    </row>
    <row r="185" spans="2:13">
      <c r="B185" s="45">
        <f>'Community starts  Stage 1'!B184</f>
        <v>42216</v>
      </c>
      <c r="C185" s="63">
        <f>'Community starts  Stage 1'!C184</f>
        <v>170</v>
      </c>
      <c r="D185" s="63">
        <f>'Community starts  Stage 1'!F184</f>
        <v>382</v>
      </c>
      <c r="E185" s="63">
        <f>'Community starts  Stage 1'!J184</f>
        <v>206</v>
      </c>
      <c r="F185" s="63">
        <f>'Community starts  Stage 1'!X184</f>
        <v>14</v>
      </c>
      <c r="G185" s="63">
        <f>'Community starts  Stage 1'!Y184</f>
        <v>2</v>
      </c>
      <c r="H185" s="63"/>
      <c r="I185" s="63"/>
      <c r="J185" s="63"/>
      <c r="K185" s="63"/>
      <c r="L185" s="63"/>
      <c r="M185" s="63"/>
    </row>
    <row r="186" spans="2:13">
      <c r="B186" s="45">
        <f>'Community starts  Stage 1'!B185</f>
        <v>42247</v>
      </c>
      <c r="C186" s="63">
        <f>'Community starts  Stage 1'!C185</f>
        <v>139</v>
      </c>
      <c r="D186" s="63">
        <f>'Community starts  Stage 1'!F185</f>
        <v>310</v>
      </c>
      <c r="E186" s="63">
        <f>'Community starts  Stage 1'!J185</f>
        <v>219</v>
      </c>
      <c r="F186" s="63">
        <f>'Community starts  Stage 1'!X185</f>
        <v>2</v>
      </c>
      <c r="G186" s="63">
        <f>'Community starts  Stage 1'!Y185</f>
        <v>5</v>
      </c>
      <c r="H186" s="63"/>
      <c r="I186" s="63"/>
      <c r="J186" s="63"/>
      <c r="K186" s="63"/>
      <c r="L186" s="63"/>
      <c r="M186" s="63"/>
    </row>
    <row r="187" spans="2:13">
      <c r="B187" s="45">
        <f>'Community starts  Stage 1'!B186</f>
        <v>42277</v>
      </c>
      <c r="C187" s="63">
        <f>'Community starts  Stage 1'!C186</f>
        <v>187</v>
      </c>
      <c r="D187" s="63">
        <f>'Community starts  Stage 1'!F186</f>
        <v>392</v>
      </c>
      <c r="E187" s="63">
        <f>'Community starts  Stage 1'!J186</f>
        <v>225</v>
      </c>
      <c r="F187" s="63">
        <f>'Community starts  Stage 1'!X186</f>
        <v>6</v>
      </c>
      <c r="G187" s="63">
        <f>'Community starts  Stage 1'!Y186</f>
        <v>1</v>
      </c>
      <c r="H187" s="63"/>
      <c r="I187" s="63"/>
      <c r="J187" s="63"/>
      <c r="K187" s="63"/>
      <c r="L187" s="63"/>
      <c r="M187" s="63"/>
    </row>
    <row r="188" spans="2:13">
      <c r="B188" s="45">
        <f>'Community starts  Stage 1'!B187</f>
        <v>42308</v>
      </c>
      <c r="C188" s="63">
        <f>'Community starts  Stage 1'!C187</f>
        <v>98</v>
      </c>
      <c r="D188" s="63">
        <f>'Community starts  Stage 1'!F187</f>
        <v>334</v>
      </c>
      <c r="E188" s="63">
        <f>'Community starts  Stage 1'!J187</f>
        <v>235</v>
      </c>
      <c r="F188" s="63">
        <f>'Community starts  Stage 1'!X187</f>
        <v>3</v>
      </c>
      <c r="G188" s="63">
        <f>'Community starts  Stage 1'!Y187</f>
        <v>2</v>
      </c>
      <c r="H188" s="63"/>
      <c r="I188" s="63"/>
      <c r="J188" s="63"/>
      <c r="K188" s="63"/>
      <c r="L188" s="63"/>
      <c r="M188" s="63"/>
    </row>
    <row r="189" spans="2:13">
      <c r="B189" s="45">
        <f>'Community starts  Stage 1'!B188</f>
        <v>42338</v>
      </c>
      <c r="C189" s="63">
        <f>'Community starts  Stage 1'!C188</f>
        <v>163</v>
      </c>
      <c r="D189" s="63">
        <f>'Community starts  Stage 1'!F188</f>
        <v>339</v>
      </c>
      <c r="E189" s="63">
        <f>'Community starts  Stage 1'!J188</f>
        <v>247</v>
      </c>
      <c r="F189" s="63">
        <f>'Community starts  Stage 1'!X188</f>
        <v>2</v>
      </c>
      <c r="G189" s="63">
        <f>'Community starts  Stage 1'!Y188</f>
        <v>5</v>
      </c>
      <c r="H189" s="63"/>
      <c r="I189" s="63">
        <f>'Community starts  Stage 1'!M188</f>
        <v>153.42539291778692</v>
      </c>
      <c r="J189" s="63">
        <f>'Community starts  Stage 1'!P188</f>
        <v>309.95122161322286</v>
      </c>
      <c r="K189" s="63">
        <f>'Community starts  Stage 1'!T188</f>
        <v>226.24097639574376</v>
      </c>
      <c r="L189" s="63">
        <f>'Community starts  Stage 1'!AA188</f>
        <v>3.9686021505376372</v>
      </c>
      <c r="M189" s="63">
        <f>'Community starts  Stage 1'!AB188</f>
        <v>2.9627270513425801</v>
      </c>
    </row>
    <row r="190" spans="2:13">
      <c r="B190" s="45">
        <f>'Community starts  Stage 1'!B189</f>
        <v>42369</v>
      </c>
      <c r="C190" s="63">
        <f>'Community starts  Stage 1'!C189</f>
        <v>169</v>
      </c>
      <c r="D190" s="63">
        <f>'Community starts  Stage 1'!F189</f>
        <v>463</v>
      </c>
      <c r="E190" s="63">
        <f>'Community starts  Stage 1'!J189</f>
        <v>249</v>
      </c>
      <c r="F190" s="63">
        <f>'Community starts  Stage 1'!X189</f>
        <v>4</v>
      </c>
      <c r="G190" s="63">
        <f>'Community starts  Stage 1'!Y189</f>
        <v>2</v>
      </c>
      <c r="H190" s="63"/>
      <c r="I190" s="63">
        <f>'Community starts  Stage 1'!M189</f>
        <v>174.09823754436962</v>
      </c>
      <c r="J190" s="63">
        <f>'Community starts  Stage 1'!P189</f>
        <v>405.9167260926082</v>
      </c>
      <c r="K190" s="63">
        <f>'Community starts  Stage 1'!T189</f>
        <v>233.27849183196795</v>
      </c>
      <c r="L190" s="63">
        <f>'Community starts  Stage 1'!AA189</f>
        <v>3.9834544977707869</v>
      </c>
      <c r="M190" s="63">
        <f>'Community starts  Stage 1'!AB189</f>
        <v>2.9627270513425801</v>
      </c>
    </row>
    <row r="191" spans="2:13">
      <c r="B191" s="45">
        <f>'Community starts  Stage 1'!B190</f>
        <v>42400</v>
      </c>
      <c r="C191" s="63"/>
      <c r="D191" s="63"/>
      <c r="E191" s="63"/>
      <c r="F191" s="63"/>
      <c r="G191" s="63"/>
      <c r="H191" s="63"/>
      <c r="I191" s="63">
        <f>'Community starts  Stage 1'!M190</f>
        <v>135.82439092927726</v>
      </c>
      <c r="J191" s="63">
        <f>'Community starts  Stage 1'!P190</f>
        <v>268.24783402993694</v>
      </c>
      <c r="K191" s="63">
        <f>'Community starts  Stage 1'!T190</f>
        <v>217.34117181312104</v>
      </c>
      <c r="L191" s="63">
        <f>'Community starts  Stage 1'!AA190</f>
        <v>3.998306845003937</v>
      </c>
      <c r="M191" s="63">
        <f>'Community starts  Stage 1'!AB190</f>
        <v>2.9627270513425801</v>
      </c>
    </row>
    <row r="192" spans="2:13">
      <c r="B192" s="45">
        <f>'Community starts  Stage 1'!B191</f>
        <v>42429</v>
      </c>
      <c r="C192" s="63"/>
      <c r="D192" s="63"/>
      <c r="E192" s="63"/>
      <c r="F192" s="63"/>
      <c r="G192" s="63"/>
      <c r="H192" s="63"/>
      <c r="I192" s="63">
        <f>'Community starts  Stage 1'!M191</f>
        <v>174.15537189440576</v>
      </c>
      <c r="J192" s="63">
        <f>'Community starts  Stage 1'!P191</f>
        <v>276.91249354952089</v>
      </c>
      <c r="K192" s="63">
        <f>'Community starts  Stage 1'!T191</f>
        <v>217.09518392555438</v>
      </c>
      <c r="L192" s="63">
        <f>'Community starts  Stage 1'!AA191</f>
        <v>4.0131591922370866</v>
      </c>
      <c r="M192" s="63">
        <f>'Community starts  Stage 1'!AB191</f>
        <v>2.9627270513425801</v>
      </c>
    </row>
    <row r="193" spans="2:13">
      <c r="B193" s="45">
        <f>'Community starts  Stage 1'!B192</f>
        <v>42460</v>
      </c>
      <c r="C193" s="63"/>
      <c r="D193" s="63"/>
      <c r="E193" s="63"/>
      <c r="F193" s="63"/>
      <c r="G193" s="63"/>
      <c r="H193" s="63"/>
      <c r="I193" s="63">
        <f>'Community starts  Stage 1'!M192</f>
        <v>203.46634461688791</v>
      </c>
      <c r="J193" s="63">
        <f>'Community starts  Stage 1'!P192</f>
        <v>333.2093298560132</v>
      </c>
      <c r="K193" s="63">
        <f>'Community starts  Stage 1'!T192</f>
        <v>237.77959736071838</v>
      </c>
      <c r="L193" s="63">
        <f>'Community starts  Stage 1'!AA192</f>
        <v>4.0280115394702367</v>
      </c>
      <c r="M193" s="63">
        <f>'Community starts  Stage 1'!AB192</f>
        <v>2.9627270513425801</v>
      </c>
    </row>
    <row r="194" spans="2:13">
      <c r="B194" s="45">
        <f>'Community starts  Stage 1'!B193</f>
        <v>42490</v>
      </c>
      <c r="C194" s="63"/>
      <c r="D194" s="63"/>
      <c r="E194" s="63"/>
      <c r="F194" s="63"/>
      <c r="G194" s="63"/>
      <c r="H194" s="63"/>
      <c r="I194" s="63">
        <f>'Community starts  Stage 1'!M193</f>
        <v>173.95023461783788</v>
      </c>
      <c r="J194" s="63">
        <f>'Community starts  Stage 1'!P193</f>
        <v>349.95330994113294</v>
      </c>
      <c r="K194" s="63">
        <f>'Community starts  Stage 1'!T193</f>
        <v>218.77197476203474</v>
      </c>
      <c r="L194" s="63">
        <f>'Community starts  Stage 1'!AA193</f>
        <v>4.0428638867033859</v>
      </c>
      <c r="M194" s="63">
        <f>'Community starts  Stage 1'!AB193</f>
        <v>2.9627270513425801</v>
      </c>
    </row>
    <row r="195" spans="2:13">
      <c r="B195" s="45">
        <f>'Community starts  Stage 1'!B194</f>
        <v>42521</v>
      </c>
      <c r="C195" s="63"/>
      <c r="D195" s="63"/>
      <c r="E195" s="63"/>
      <c r="F195" s="63"/>
      <c r="G195" s="63"/>
      <c r="H195" s="63"/>
      <c r="I195" s="63">
        <f>'Community starts  Stage 1'!M194</f>
        <v>137.98429071907623</v>
      </c>
      <c r="J195" s="63">
        <f>'Community starts  Stage 1'!P194</f>
        <v>298.34176888405523</v>
      </c>
      <c r="K195" s="63">
        <f>'Community starts  Stage 1'!T194</f>
        <v>213.97550841084478</v>
      </c>
      <c r="L195" s="63">
        <f>'Community starts  Stage 1'!AA194</f>
        <v>4.057716233936536</v>
      </c>
      <c r="M195" s="63">
        <f>'Community starts  Stage 1'!AB194</f>
        <v>2.9627270513425801</v>
      </c>
    </row>
    <row r="196" spans="2:13">
      <c r="B196" s="45">
        <f>'Community starts  Stage 1'!B195</f>
        <v>42551</v>
      </c>
      <c r="C196" s="63"/>
      <c r="D196" s="63"/>
      <c r="E196" s="63"/>
      <c r="F196" s="63"/>
      <c r="G196" s="63"/>
      <c r="H196" s="63"/>
      <c r="I196" s="63">
        <f>'Community starts  Stage 1'!M195</f>
        <v>196.35088878567109</v>
      </c>
      <c r="J196" s="63">
        <f>'Community starts  Stage 1'!P195</f>
        <v>363.07040951828026</v>
      </c>
      <c r="K196" s="63">
        <f>'Community starts  Stage 1'!T195</f>
        <v>208.00244854943739</v>
      </c>
      <c r="L196" s="63">
        <f>'Community starts  Stage 1'!AA195</f>
        <v>4.0725685811696852</v>
      </c>
      <c r="M196" s="63">
        <f>'Community starts  Stage 1'!AB195</f>
        <v>2.9627270513425801</v>
      </c>
    </row>
    <row r="197" spans="2:13">
      <c r="B197" s="45">
        <f>'Community starts  Stage 1'!B196</f>
        <v>42582</v>
      </c>
      <c r="C197" s="63"/>
      <c r="D197" s="63"/>
      <c r="E197" s="63"/>
      <c r="F197" s="63"/>
      <c r="G197" s="63"/>
      <c r="H197" s="63"/>
      <c r="I197" s="63">
        <f>'Community starts  Stage 1'!M196</f>
        <v>178.55788398470327</v>
      </c>
      <c r="J197" s="63">
        <f>'Community starts  Stage 1'!P196</f>
        <v>356.03767283335395</v>
      </c>
      <c r="K197" s="63">
        <f>'Community starts  Stage 1'!T196</f>
        <v>213.66298344472492</v>
      </c>
      <c r="L197" s="63">
        <f>'Community starts  Stage 1'!AA196</f>
        <v>4.0874209284028353</v>
      </c>
      <c r="M197" s="63">
        <f>'Community starts  Stage 1'!AB196</f>
        <v>2.9627270513425801</v>
      </c>
    </row>
    <row r="198" spans="2:13">
      <c r="B198" s="45">
        <f>'Community starts  Stage 1'!B197</f>
        <v>42613</v>
      </c>
      <c r="C198" s="63"/>
      <c r="D198" s="63"/>
      <c r="E198" s="63"/>
      <c r="F198" s="63"/>
      <c r="G198" s="63"/>
      <c r="H198" s="63"/>
      <c r="I198" s="63">
        <f>'Community starts  Stage 1'!M197</f>
        <v>155.02239411561479</v>
      </c>
      <c r="J198" s="63">
        <f>'Community starts  Stage 1'!P197</f>
        <v>308.07235072594699</v>
      </c>
      <c r="K198" s="63">
        <f>'Community starts  Stage 1'!T197</f>
        <v>213.66442295942659</v>
      </c>
      <c r="L198" s="63">
        <f>'Community starts  Stage 1'!AA197</f>
        <v>4.1022732756359854</v>
      </c>
      <c r="M198" s="63">
        <f>'Community starts  Stage 1'!AB197</f>
        <v>2.9627270513425801</v>
      </c>
    </row>
    <row r="199" spans="2:13">
      <c r="B199" s="45">
        <f>'Community starts  Stage 1'!B198</f>
        <v>42643</v>
      </c>
      <c r="C199" s="63"/>
      <c r="D199" s="63"/>
      <c r="E199" s="63"/>
      <c r="F199" s="63"/>
      <c r="G199" s="63"/>
      <c r="H199" s="63"/>
      <c r="I199" s="63">
        <f>'Community starts  Stage 1'!M198</f>
        <v>192.43636597944797</v>
      </c>
      <c r="J199" s="63">
        <f>'Community starts  Stage 1'!P198</f>
        <v>385.1992954675822</v>
      </c>
      <c r="K199" s="63">
        <f>'Community starts  Stage 1'!T198</f>
        <v>224.35082997461944</v>
      </c>
      <c r="L199" s="63">
        <f>'Community starts  Stage 1'!AA198</f>
        <v>4.1171256228691355</v>
      </c>
      <c r="M199" s="63">
        <f>'Community starts  Stage 1'!AB198</f>
        <v>2.9627270513425801</v>
      </c>
    </row>
    <row r="200" spans="2:13">
      <c r="B200" s="45">
        <f>'Community starts  Stage 1'!B199</f>
        <v>42674</v>
      </c>
      <c r="C200" s="63"/>
      <c r="D200" s="63"/>
      <c r="E200" s="63"/>
      <c r="F200" s="63"/>
      <c r="G200" s="63"/>
      <c r="H200" s="63"/>
      <c r="I200" s="63">
        <f>'Community starts  Stage 1'!M199</f>
        <v>208.86642241301604</v>
      </c>
      <c r="J200" s="63">
        <f>'Community starts  Stage 1'!P199</f>
        <v>358.1863674874221</v>
      </c>
      <c r="K200" s="63">
        <f>'Community starts  Stage 1'!T199</f>
        <v>226.3116787982074</v>
      </c>
      <c r="L200" s="63">
        <f>'Community starts  Stage 1'!AA199</f>
        <v>4.1319779701022847</v>
      </c>
      <c r="M200" s="63">
        <f>'Community starts  Stage 1'!AB199</f>
        <v>2.9627270513425801</v>
      </c>
    </row>
    <row r="201" spans="2:13">
      <c r="B201" s="45">
        <f>'Community starts  Stage 1'!B200</f>
        <v>42704</v>
      </c>
      <c r="C201" s="63"/>
      <c r="D201" s="63"/>
      <c r="E201" s="63"/>
      <c r="F201" s="63"/>
      <c r="G201" s="63"/>
      <c r="H201" s="63"/>
      <c r="I201" s="63">
        <f>'Community starts  Stage 1'!M200</f>
        <v>164.18646531524018</v>
      </c>
      <c r="J201" s="63">
        <f>'Community starts  Stage 1'!P200</f>
        <v>306.59231886906036</v>
      </c>
      <c r="K201" s="63">
        <f>'Community starts  Stage 1'!T200</f>
        <v>241.3321990703912</v>
      </c>
      <c r="L201" s="63">
        <f>'Community starts  Stage 1'!AA200</f>
        <v>4.1468303173354339</v>
      </c>
      <c r="M201" s="63">
        <f>'Community starts  Stage 1'!AB200</f>
        <v>2.9627270513425801</v>
      </c>
    </row>
    <row r="202" spans="2:13">
      <c r="B202" s="45">
        <f>'Community starts  Stage 1'!B201</f>
        <v>42735</v>
      </c>
      <c r="C202" s="63"/>
      <c r="D202" s="63"/>
      <c r="E202" s="63"/>
      <c r="F202" s="63"/>
      <c r="G202" s="63"/>
      <c r="H202" s="63"/>
      <c r="I202" s="63">
        <f>'Community starts  Stage 1'!M201</f>
        <v>169.38632648214306</v>
      </c>
      <c r="J202" s="63">
        <f>'Community starts  Stage 1'!P201</f>
        <v>397.60568779165135</v>
      </c>
      <c r="K202" s="63">
        <f>'Community starts  Stage 1'!T201</f>
        <v>241.92958297543643</v>
      </c>
      <c r="L202" s="63">
        <f>'Community starts  Stage 1'!AA201</f>
        <v>4.161682664568584</v>
      </c>
      <c r="M202" s="63">
        <f>'Community starts  Stage 1'!AB201</f>
        <v>2.9627270513425801</v>
      </c>
    </row>
    <row r="203" spans="2:13">
      <c r="B203" s="45">
        <f>'Community starts  Stage 1'!B202</f>
        <v>42766</v>
      </c>
      <c r="C203" s="63"/>
      <c r="D203" s="63"/>
      <c r="E203" s="63"/>
      <c r="F203" s="63"/>
      <c r="G203" s="63"/>
      <c r="H203" s="63"/>
      <c r="I203" s="63">
        <f>'Community starts  Stage 1'!M202</f>
        <v>142.91554099832342</v>
      </c>
      <c r="J203" s="63">
        <f>'Community starts  Stage 1'!P202</f>
        <v>260.47317345157688</v>
      </c>
      <c r="K203" s="63">
        <f>'Community starts  Stage 1'!T202</f>
        <v>226.11896392114227</v>
      </c>
      <c r="L203" s="63">
        <f>'Community starts  Stage 1'!AA202</f>
        <v>4.1765350118017341</v>
      </c>
      <c r="M203" s="63">
        <f>'Community starts  Stage 1'!AB202</f>
        <v>2.9627270513425801</v>
      </c>
    </row>
    <row r="204" spans="2:13">
      <c r="B204" s="45">
        <f>'Community starts  Stage 1'!B203</f>
        <v>42794</v>
      </c>
      <c r="C204" s="63"/>
      <c r="D204" s="63"/>
      <c r="E204" s="63"/>
      <c r="F204" s="63"/>
      <c r="G204" s="63"/>
      <c r="H204" s="63"/>
      <c r="I204" s="63">
        <f>'Community starts  Stage 1'!M203</f>
        <v>177.26045541581226</v>
      </c>
      <c r="J204" s="63">
        <f>'Community starts  Stage 1'!P203</f>
        <v>277.39365612601199</v>
      </c>
      <c r="K204" s="63">
        <f>'Community starts  Stage 1'!T203</f>
        <v>224.01204482511682</v>
      </c>
      <c r="L204" s="63">
        <f>'Community starts  Stage 1'!AA203</f>
        <v>4.1913873590348842</v>
      </c>
      <c r="M204" s="63">
        <f>'Community starts  Stage 1'!AB203</f>
        <v>2.9627270513425801</v>
      </c>
    </row>
    <row r="205" spans="2:13">
      <c r="B205" s="45">
        <f>'Community starts  Stage 1'!B204</f>
        <v>42825</v>
      </c>
      <c r="C205" s="63"/>
      <c r="D205" s="63"/>
      <c r="E205" s="63"/>
      <c r="F205" s="63"/>
      <c r="G205" s="63"/>
      <c r="H205" s="63"/>
      <c r="I205" s="63">
        <f>'Community starts  Stage 1'!M204</f>
        <v>199.61755223095653</v>
      </c>
      <c r="J205" s="63">
        <f>'Community starts  Stage 1'!P204</f>
        <v>343.29409312492055</v>
      </c>
      <c r="K205" s="63">
        <f>'Community starts  Stage 1'!T204</f>
        <v>245.3917880766657</v>
      </c>
      <c r="L205" s="63">
        <f>'Community starts  Stage 1'!AA204</f>
        <v>4.2062397062680343</v>
      </c>
      <c r="M205" s="63">
        <f>'Community starts  Stage 1'!AB204</f>
        <v>2.9627270513425801</v>
      </c>
    </row>
    <row r="206" spans="2:13">
      <c r="B206" s="45">
        <f>'Community starts  Stage 1'!B205</f>
        <v>42855</v>
      </c>
      <c r="C206" s="63"/>
      <c r="D206" s="63"/>
      <c r="E206" s="63"/>
      <c r="F206" s="63"/>
      <c r="G206" s="63"/>
      <c r="H206" s="63"/>
      <c r="I206" s="63">
        <f>'Community starts  Stage 1'!M205</f>
        <v>176.05105185143805</v>
      </c>
      <c r="J206" s="63">
        <f>'Community starts  Stage 1'!P205</f>
        <v>345.46707223402046</v>
      </c>
      <c r="K206" s="63">
        <f>'Community starts  Stage 1'!T205</f>
        <v>223.10806642770282</v>
      </c>
      <c r="L206" s="63">
        <f>'Community starts  Stage 1'!AA205</f>
        <v>4.2210920535011835</v>
      </c>
      <c r="M206" s="63">
        <f>'Community starts  Stage 1'!AB205</f>
        <v>2.9627270513425801</v>
      </c>
    </row>
    <row r="207" spans="2:13">
      <c r="B207" s="45">
        <f>'Community starts  Stage 1'!B206</f>
        <v>42886</v>
      </c>
      <c r="C207" s="63"/>
      <c r="D207" s="63"/>
      <c r="E207" s="63"/>
      <c r="F207" s="63"/>
      <c r="G207" s="63"/>
      <c r="H207" s="63"/>
      <c r="I207" s="63">
        <f>'Community starts  Stage 1'!M206</f>
        <v>139.85490594714094</v>
      </c>
      <c r="J207" s="63">
        <f>'Community starts  Stage 1'!P206</f>
        <v>309.95197290282954</v>
      </c>
      <c r="K207" s="63">
        <f>'Community starts  Stage 1'!T206</f>
        <v>217.83218876981593</v>
      </c>
      <c r="L207" s="63">
        <f>'Community starts  Stage 1'!AA206</f>
        <v>4.2359444007343328</v>
      </c>
      <c r="M207" s="63">
        <f>'Community starts  Stage 1'!AB206</f>
        <v>2.9627270513425801</v>
      </c>
    </row>
    <row r="208" spans="2:13">
      <c r="B208" s="45">
        <f>'Community starts  Stage 1'!B207</f>
        <v>42916</v>
      </c>
      <c r="C208" s="63"/>
      <c r="D208" s="63"/>
      <c r="E208" s="63"/>
      <c r="F208" s="63"/>
      <c r="G208" s="63"/>
      <c r="H208" s="63"/>
      <c r="I208" s="63">
        <f>'Community starts  Stage 1'!M207</f>
        <v>191.82789323779866</v>
      </c>
      <c r="J208" s="63">
        <f>'Community starts  Stage 1'!P207</f>
        <v>375.98867380350225</v>
      </c>
      <c r="K208" s="63">
        <f>'Community starts  Stage 1'!T207</f>
        <v>205.45776875839343</v>
      </c>
      <c r="L208" s="63">
        <f>'Community starts  Stage 1'!AA207</f>
        <v>4.2507967479674829</v>
      </c>
      <c r="M208" s="63">
        <f>'Community starts  Stage 1'!AB207</f>
        <v>2.9627270513425801</v>
      </c>
    </row>
    <row r="209" spans="2:13">
      <c r="B209" s="45">
        <f>'Community starts  Stage 1'!B208</f>
        <v>42947</v>
      </c>
      <c r="C209" s="63"/>
      <c r="D209" s="63"/>
      <c r="E209" s="63"/>
      <c r="F209" s="63"/>
      <c r="G209" s="63"/>
      <c r="H209" s="63"/>
      <c r="I209" s="63">
        <f>'Community starts  Stage 1'!M208</f>
        <v>180.84640133999372</v>
      </c>
      <c r="J209" s="63">
        <f>'Community starts  Stage 1'!P208</f>
        <v>362.92570345224777</v>
      </c>
      <c r="K209" s="63">
        <f>'Community starts  Stage 1'!T208</f>
        <v>214.82926133319</v>
      </c>
      <c r="L209" s="63"/>
      <c r="M209" s="63"/>
    </row>
    <row r="210" spans="2:13">
      <c r="B210" s="45">
        <f>'Community starts  Stage 1'!B209</f>
        <v>42978</v>
      </c>
      <c r="C210" s="63"/>
      <c r="D210" s="63"/>
      <c r="E210" s="63"/>
      <c r="F210" s="63"/>
      <c r="G210" s="63"/>
      <c r="H210" s="63"/>
      <c r="I210" s="63">
        <f>'Community starts  Stage 1'!M209</f>
        <v>153.33795250354248</v>
      </c>
      <c r="J210" s="63">
        <f>'Community starts  Stage 1'!P209</f>
        <v>316.42920902242878</v>
      </c>
      <c r="K210" s="63">
        <f>'Community starts  Stage 1'!T209</f>
        <v>212.41934038335415</v>
      </c>
      <c r="L210" s="63"/>
      <c r="M210" s="63"/>
    </row>
    <row r="211" spans="2:13">
      <c r="B211" s="45">
        <f>'Community starts  Stage 1'!B210</f>
        <v>43008</v>
      </c>
      <c r="C211" s="63"/>
      <c r="D211" s="63"/>
      <c r="E211" s="63"/>
      <c r="F211" s="63"/>
      <c r="G211" s="63"/>
      <c r="H211" s="63"/>
      <c r="I211" s="63">
        <f>'Community starts  Stage 1'!M210</f>
        <v>189.70898522855626</v>
      </c>
      <c r="J211" s="63">
        <f>'Community starts  Stage 1'!P210</f>
        <v>393.06224528382143</v>
      </c>
      <c r="K211" s="63">
        <f>'Community starts  Stage 1'!T210</f>
        <v>223.05277807369069</v>
      </c>
      <c r="L211" s="63"/>
      <c r="M211" s="63"/>
    </row>
    <row r="212" spans="2:13">
      <c r="B212" s="45">
        <f>'Community starts  Stage 1'!B211</f>
        <v>43039</v>
      </c>
      <c r="C212" s="63"/>
      <c r="D212" s="63"/>
      <c r="E212" s="63"/>
      <c r="F212" s="63"/>
      <c r="G212" s="63"/>
      <c r="H212" s="63"/>
      <c r="I212" s="63">
        <f>'Community starts  Stage 1'!M211</f>
        <v>210.04063495031008</v>
      </c>
      <c r="J212" s="63">
        <f>'Community starts  Stage 1'!P211</f>
        <v>367.66133851315453</v>
      </c>
      <c r="K212" s="63">
        <f>'Community starts  Stage 1'!T211</f>
        <v>222.57103091182026</v>
      </c>
      <c r="L212" s="63"/>
      <c r="M212" s="63"/>
    </row>
    <row r="213" spans="2:13">
      <c r="B213" s="45">
        <f>'Community starts  Stage 1'!B212</f>
        <v>43069</v>
      </c>
      <c r="C213" s="63"/>
      <c r="D213" s="63"/>
      <c r="E213" s="63"/>
      <c r="F213" s="63"/>
      <c r="G213" s="63"/>
      <c r="H213" s="63"/>
      <c r="I213" s="63">
        <f>'Community starts  Stage 1'!M212</f>
        <v>162.42795553776145</v>
      </c>
      <c r="J213" s="63">
        <f>'Community starts  Stage 1'!P212</f>
        <v>320.09843892733772</v>
      </c>
      <c r="K213" s="63">
        <f>'Community starts  Stage 1'!T212</f>
        <v>235.24694082618427</v>
      </c>
      <c r="L213" s="63"/>
      <c r="M213" s="63"/>
    </row>
    <row r="214" spans="2:13">
      <c r="B214" s="45">
        <f>'Community starts  Stage 1'!B213</f>
        <v>43100</v>
      </c>
      <c r="C214" s="63"/>
      <c r="D214" s="63"/>
      <c r="E214" s="63"/>
      <c r="F214" s="63"/>
      <c r="G214" s="63"/>
      <c r="H214" s="63"/>
      <c r="I214" s="63">
        <f>'Community starts  Stage 1'!M213</f>
        <v>167.05806745105707</v>
      </c>
      <c r="J214" s="63">
        <f>'Community starts  Stage 1'!P213</f>
        <v>406.53675582423239</v>
      </c>
      <c r="K214" s="63">
        <f>'Community starts  Stage 1'!T213</f>
        <v>238.18136984354371</v>
      </c>
      <c r="L214" s="63"/>
      <c r="M214" s="63"/>
    </row>
    <row r="215" spans="2:13">
      <c r="B215" s="45">
        <f>'Community starts  Stage 1'!B214</f>
        <v>43131</v>
      </c>
      <c r="C215" s="63"/>
      <c r="D215" s="63"/>
      <c r="E215" s="63"/>
      <c r="F215" s="63"/>
      <c r="G215" s="63"/>
      <c r="H215" s="63"/>
      <c r="I215" s="63">
        <f>'Community starts  Stage 1'!M214</f>
        <v>144.03470806068802</v>
      </c>
      <c r="J215" s="63">
        <f>'Community starts  Stage 1'!P214</f>
        <v>267.10025913907339</v>
      </c>
      <c r="K215" s="63">
        <f>'Community starts  Stage 1'!T214</f>
        <v>223.65192439944133</v>
      </c>
      <c r="L215" s="63"/>
      <c r="M215" s="63"/>
    </row>
    <row r="216" spans="2:13">
      <c r="B216" s="45">
        <f>'Community starts  Stage 1'!B215</f>
        <v>43159</v>
      </c>
      <c r="C216" s="63"/>
      <c r="D216" s="63"/>
      <c r="E216" s="63"/>
      <c r="F216" s="63"/>
      <c r="G216" s="63"/>
      <c r="H216" s="63"/>
      <c r="I216" s="63">
        <f>'Community starts  Stage 1'!M215</f>
        <v>175.23527307076895</v>
      </c>
      <c r="J216" s="63">
        <f>'Community starts  Stage 1'!P215</f>
        <v>280.98481183108908</v>
      </c>
      <c r="K216" s="63">
        <f>'Community starts  Stage 1'!T215</f>
        <v>222.52746052615916</v>
      </c>
      <c r="L216" s="63"/>
      <c r="M216" s="63"/>
    </row>
    <row r="217" spans="2:13">
      <c r="B217" s="45">
        <f>'Community starts  Stage 1'!B216</f>
        <v>43190</v>
      </c>
      <c r="C217" s="63"/>
      <c r="D217" s="63"/>
      <c r="E217" s="63"/>
      <c r="F217" s="63"/>
      <c r="G217" s="63"/>
      <c r="H217" s="63"/>
      <c r="I217" s="63">
        <f>'Community starts  Stage 1'!M216</f>
        <v>198.62620669631545</v>
      </c>
      <c r="J217" s="63">
        <f>'Community starts  Stage 1'!P216</f>
        <v>341.45748799459619</v>
      </c>
      <c r="K217" s="63">
        <f>'Community starts  Stage 1'!T216</f>
        <v>243.86224770561023</v>
      </c>
      <c r="L217" s="63"/>
      <c r="M217" s="63"/>
    </row>
    <row r="218" spans="2:13">
      <c r="B218" s="45">
        <f>'Community starts  Stage 1'!B217</f>
        <v>43220</v>
      </c>
      <c r="C218" s="63"/>
      <c r="D218" s="63"/>
      <c r="E218" s="63"/>
      <c r="F218" s="63"/>
      <c r="G218" s="63"/>
      <c r="H218" s="63"/>
      <c r="I218" s="63">
        <f>'Community starts  Stage 1'!M217</f>
        <v>176.59768860939232</v>
      </c>
      <c r="J218" s="63">
        <f>'Community starts  Stage 1'!P217</f>
        <v>343.35100525951782</v>
      </c>
      <c r="K218" s="63">
        <f>'Community starts  Stage 1'!T217</f>
        <v>222.09494894174952</v>
      </c>
      <c r="L218" s="63"/>
      <c r="M218" s="63"/>
    </row>
    <row r="219" spans="2:13">
      <c r="B219" s="45">
        <f>'Community starts  Stage 1'!B218</f>
        <v>43251</v>
      </c>
      <c r="C219" s="63"/>
      <c r="D219" s="63"/>
      <c r="E219" s="63"/>
      <c r="F219" s="63"/>
      <c r="G219" s="63"/>
      <c r="H219" s="63"/>
      <c r="I219" s="63">
        <f>'Community starts  Stage 1'!M218</f>
        <v>138.31357527840905</v>
      </c>
      <c r="J219" s="63">
        <f>'Community starts  Stage 1'!P218</f>
        <v>304.63406235263085</v>
      </c>
      <c r="K219" s="63">
        <f>'Community starts  Stage 1'!T218</f>
        <v>217.15127967629763</v>
      </c>
      <c r="L219" s="63"/>
      <c r="M219" s="63"/>
    </row>
    <row r="220" spans="2:13">
      <c r="B220" s="45">
        <f>'Community starts  Stage 1'!B219</f>
        <v>43281</v>
      </c>
      <c r="C220" s="63"/>
      <c r="D220" s="63"/>
      <c r="E220" s="63"/>
      <c r="F220" s="63"/>
      <c r="G220" s="63"/>
      <c r="H220" s="63"/>
      <c r="I220" s="63">
        <f>'Community starts  Stage 1'!M219</f>
        <v>191.46286602277118</v>
      </c>
      <c r="J220" s="63">
        <f>'Community starts  Stage 1'!P219</f>
        <v>368.26841113049994</v>
      </c>
      <c r="K220" s="63">
        <f>'Community starts  Stage 1'!T219</f>
        <v>205.22872428504411</v>
      </c>
      <c r="L220" s="63"/>
      <c r="M220" s="63"/>
    </row>
    <row r="221" spans="2:13">
      <c r="B221" s="45">
        <f>'Community starts  Stage 1'!B220</f>
        <v>43282</v>
      </c>
      <c r="C221" s="63"/>
      <c r="D221" s="63"/>
      <c r="E221" s="63"/>
      <c r="F221" s="63"/>
      <c r="G221" s="63"/>
      <c r="H221" s="63"/>
      <c r="I221" s="63">
        <f>'Community starts  Stage 1'!M220</f>
        <v>181.33903113947196</v>
      </c>
      <c r="J221" s="63">
        <f>'Community starts  Stage 1'!P220</f>
        <v>357.18005024097096</v>
      </c>
      <c r="K221" s="63">
        <f>'Community starts  Stage 1'!T220</f>
        <v>214.12977742829304</v>
      </c>
      <c r="L221" s="63"/>
      <c r="M221" s="63"/>
    </row>
    <row r="222" spans="2:13">
      <c r="B222" s="45">
        <f>'Community starts  Stage 1'!B221</f>
        <v>43313</v>
      </c>
      <c r="C222" s="63"/>
      <c r="D222" s="63"/>
      <c r="E222" s="63"/>
      <c r="F222" s="63"/>
      <c r="G222" s="63"/>
      <c r="H222" s="63"/>
      <c r="I222" s="63">
        <f>'Community starts  Stage 1'!M221</f>
        <v>152.11144959778133</v>
      </c>
      <c r="J222" s="63">
        <f>'Community starts  Stage 1'!P221</f>
        <v>311.81330615505584</v>
      </c>
      <c r="K222" s="63">
        <f>'Community starts  Stage 1'!T221</f>
        <v>211.45973466178515</v>
      </c>
      <c r="L222" s="63"/>
      <c r="M222" s="63"/>
    </row>
    <row r="223" spans="2:13">
      <c r="B223" s="45">
        <f>'Community starts  Stage 1'!B222</f>
        <v>43344</v>
      </c>
      <c r="C223" s="63"/>
      <c r="D223" s="63"/>
      <c r="E223" s="63"/>
      <c r="F223" s="63"/>
      <c r="G223" s="63"/>
      <c r="H223" s="63"/>
      <c r="I223" s="63">
        <f>'Community starts  Stage 1'!M222</f>
        <v>189.89729091692914</v>
      </c>
      <c r="J223" s="63">
        <f>'Community starts  Stage 1'!P222</f>
        <v>388.87261582922758</v>
      </c>
      <c r="K223" s="63">
        <f>'Community starts  Stage 1'!T222</f>
        <v>222.15945364637594</v>
      </c>
      <c r="L223" s="63"/>
      <c r="M223" s="63"/>
    </row>
    <row r="224" spans="2:13">
      <c r="B224" s="45">
        <f>'Community starts  Stage 1'!B223</f>
        <v>43374</v>
      </c>
      <c r="C224" s="63"/>
      <c r="D224" s="63"/>
      <c r="E224" s="63"/>
      <c r="F224" s="63"/>
      <c r="G224" s="63"/>
      <c r="H224" s="63"/>
      <c r="I224" s="63">
        <f>'Community starts  Stage 1'!M223</f>
        <v>210.28922106460394</v>
      </c>
      <c r="J224" s="63">
        <f>'Community starts  Stage 1'!P223</f>
        <v>366.7087761903573</v>
      </c>
      <c r="K224" s="63">
        <f>'Community starts  Stage 1'!T223</f>
        <v>221.83326086591077</v>
      </c>
      <c r="L224" s="63"/>
      <c r="M224" s="63"/>
    </row>
    <row r="225" spans="2:13">
      <c r="B225" s="45">
        <f>'Community starts  Stage 1'!B224</f>
        <v>43405</v>
      </c>
      <c r="C225" s="63"/>
      <c r="D225" s="63"/>
      <c r="E225" s="63"/>
      <c r="F225" s="63"/>
      <c r="G225" s="63"/>
      <c r="H225" s="63"/>
      <c r="I225" s="63">
        <f>'Community starts  Stage 1'!M224</f>
        <v>161.68184774730005</v>
      </c>
      <c r="J225" s="63">
        <f>'Community starts  Stage 1'!P224</f>
        <v>316.91648817210051</v>
      </c>
      <c r="K225" s="63">
        <f>'Community starts  Stage 1'!T224</f>
        <v>234.62557754965522</v>
      </c>
      <c r="L225" s="63"/>
      <c r="M225" s="63"/>
    </row>
    <row r="226" spans="2:13">
      <c r="B226" s="45">
        <f>'Community starts  Stage 1'!B225</f>
        <v>43435</v>
      </c>
      <c r="C226" s="63"/>
      <c r="D226" s="63"/>
      <c r="E226" s="63"/>
      <c r="F226" s="63"/>
      <c r="G226" s="63"/>
      <c r="H226" s="63"/>
      <c r="I226" s="63">
        <f>'Community starts  Stage 1'!M225</f>
        <v>167.43697132371321</v>
      </c>
      <c r="J226" s="63">
        <f>'Community starts  Stage 1'!P225</f>
        <v>403.11549033435705</v>
      </c>
      <c r="K226" s="63">
        <f>'Community starts  Stage 1'!T225</f>
        <v>237.61425797311423</v>
      </c>
      <c r="L226" s="63"/>
      <c r="M226" s="63"/>
    </row>
    <row r="227" spans="2:13">
      <c r="B227" s="45">
        <f>'Community starts  Stage 1'!B226</f>
        <v>43466</v>
      </c>
      <c r="C227" s="63"/>
      <c r="D227" s="63"/>
      <c r="E227" s="63"/>
      <c r="F227" s="63"/>
      <c r="G227" s="63"/>
      <c r="H227" s="63"/>
      <c r="I227" s="63">
        <f>'Community starts  Stage 1'!M226</f>
        <v>144.17311913360493</v>
      </c>
      <c r="J227" s="63">
        <f>'Community starts  Stage 1'!P226</f>
        <v>265.55674586801865</v>
      </c>
      <c r="K227" s="63">
        <f>'Community starts  Stage 1'!T226</f>
        <v>223.17302178417683</v>
      </c>
      <c r="L227" s="63"/>
      <c r="M227" s="63"/>
    </row>
    <row r="228" spans="2:13">
      <c r="B228" s="45">
        <f>'Community starts  Stage 1'!B227</f>
        <v>43497</v>
      </c>
      <c r="C228" s="63"/>
      <c r="D228" s="63"/>
      <c r="E228" s="63"/>
      <c r="F228" s="63"/>
      <c r="G228" s="63"/>
      <c r="H228" s="63"/>
      <c r="I228" s="63">
        <f>'Community starts  Stage 1'!M227</f>
        <v>174.77829440821171</v>
      </c>
      <c r="J228" s="63">
        <f>'Community starts  Stage 1'!P227</f>
        <v>282.67965611054916</v>
      </c>
      <c r="K228" s="63">
        <f>'Community starts  Stage 1'!T227</f>
        <v>222.12149097782958</v>
      </c>
      <c r="L228" s="63"/>
      <c r="M228" s="63"/>
    </row>
    <row r="229" spans="2:13">
      <c r="B229" s="45">
        <f>'Community starts  Stage 1'!B228</f>
        <v>43525</v>
      </c>
      <c r="C229" s="63"/>
      <c r="D229" s="63"/>
      <c r="E229" s="63"/>
      <c r="F229" s="63"/>
      <c r="G229" s="63"/>
      <c r="H229" s="63"/>
      <c r="I229" s="63">
        <f>'Community starts  Stage 1'!M228</f>
        <v>199.10219470117411</v>
      </c>
      <c r="J229" s="63">
        <f>'Community starts  Stage 1'!P228</f>
        <v>343.62772315674692</v>
      </c>
      <c r="K229" s="63">
        <f>'Community starts  Stage 1'!T228</f>
        <v>243.49595213375795</v>
      </c>
      <c r="L229" s="63"/>
      <c r="M229" s="63"/>
    </row>
    <row r="230" spans="2:13">
      <c r="B230" s="45">
        <f>'Community starts  Stage 1'!B229</f>
        <v>43556</v>
      </c>
      <c r="C230" s="63"/>
      <c r="D230" s="63"/>
      <c r="E230" s="63"/>
      <c r="F230" s="63"/>
      <c r="G230" s="63"/>
      <c r="H230" s="63"/>
      <c r="I230" s="63">
        <f>'Community starts  Stage 1'!M229</f>
        <v>176.60317221378946</v>
      </c>
      <c r="J230" s="63">
        <f>'Community starts  Stage 1'!P229</f>
        <v>349.35640638915891</v>
      </c>
      <c r="K230" s="63">
        <f>'Community starts  Stage 1'!T229</f>
        <v>221.7695055900715</v>
      </c>
      <c r="L230" s="63"/>
      <c r="M230" s="63"/>
    </row>
    <row r="231" spans="2:13">
      <c r="B231" s="45">
        <f>'Community starts  Stage 1'!B230</f>
        <v>43586</v>
      </c>
      <c r="C231" s="63"/>
      <c r="D231" s="63"/>
      <c r="E231" s="63"/>
      <c r="F231" s="63"/>
      <c r="G231" s="63"/>
      <c r="H231" s="63"/>
      <c r="I231" s="63">
        <f>'Community starts  Stage 1'!M230</f>
        <v>138.10219921405701</v>
      </c>
      <c r="J231" s="63">
        <f>'Community starts  Stage 1'!P230</f>
        <v>310.59124658600251</v>
      </c>
      <c r="K231" s="63">
        <f>'Community starts  Stage 1'!T230</f>
        <v>216.87441063554971</v>
      </c>
      <c r="L231" s="63"/>
      <c r="M231" s="63"/>
    </row>
    <row r="232" spans="2:13">
      <c r="B232" s="45">
        <f>'Community starts  Stage 1'!B231</f>
        <v>43617</v>
      </c>
      <c r="C232" s="63"/>
      <c r="D232" s="63"/>
      <c r="E232" s="63"/>
      <c r="F232" s="63"/>
      <c r="G232" s="63"/>
      <c r="H232" s="63"/>
      <c r="I232" s="63">
        <f>'Community starts  Stage 1'!M231</f>
        <v>191.87944197706224</v>
      </c>
      <c r="J232" s="63">
        <f>'Community starts  Stage 1'!P231</f>
        <v>374.73111621401807</v>
      </c>
      <c r="K232" s="63">
        <f>'Community starts  Stage 1'!T231</f>
        <v>204.99099969505204</v>
      </c>
      <c r="L232" s="63"/>
      <c r="M232" s="63"/>
    </row>
    <row r="233" spans="2:13">
      <c r="B233" s="45">
        <f>'Community starts  Stage 1'!B232</f>
        <v>43647</v>
      </c>
      <c r="C233" s="63"/>
      <c r="D233" s="63"/>
      <c r="E233" s="63"/>
      <c r="F233" s="63"/>
      <c r="G233" s="63"/>
      <c r="H233" s="63"/>
      <c r="I233" s="63">
        <f>'Community starts  Stage 1'!M232</f>
        <v>181.28238961877875</v>
      </c>
      <c r="J233" s="63">
        <f>'Community starts  Stage 1'!P232</f>
        <v>363.8657658406687</v>
      </c>
      <c r="K233" s="63">
        <f>'Community starts  Stage 1'!T232</f>
        <v>213.92704069605423</v>
      </c>
      <c r="L233" s="63"/>
      <c r="M233" s="63"/>
    </row>
    <row r="234" spans="2:13">
      <c r="B234" s="45">
        <f>'Community starts  Stage 1'!B233</f>
        <v>43678</v>
      </c>
      <c r="C234" s="63"/>
      <c r="D234" s="63"/>
      <c r="E234" s="63"/>
      <c r="F234" s="63"/>
      <c r="G234" s="63"/>
      <c r="H234" s="63"/>
      <c r="I234" s="63">
        <f>'Community starts  Stage 1'!M233</f>
        <v>152.03705539754796</v>
      </c>
      <c r="J234" s="63">
        <f>'Community starts  Stage 1'!P233</f>
        <v>317.65873052359245</v>
      </c>
      <c r="K234" s="63">
        <f>'Community starts  Stage 1'!T233</f>
        <v>211.2887502919933</v>
      </c>
      <c r="L234" s="63"/>
      <c r="M234" s="63"/>
    </row>
    <row r="235" spans="2:13">
      <c r="B235" s="45">
        <f>'Community starts  Stage 1'!B234</f>
        <v>43709</v>
      </c>
      <c r="C235" s="63"/>
      <c r="D235" s="63"/>
      <c r="E235" s="63"/>
      <c r="F235" s="63"/>
      <c r="G235" s="63"/>
      <c r="H235" s="63"/>
      <c r="I235" s="63">
        <f>'Community starts  Stage 1'!M234</f>
        <v>190.2285668799272</v>
      </c>
      <c r="J235" s="63">
        <f>'Community starts  Stage 1'!P234</f>
        <v>393.36420159104352</v>
      </c>
      <c r="K235" s="63">
        <f>'Community starts  Stage 1'!T234</f>
        <v>222.01072002475453</v>
      </c>
      <c r="L235" s="63"/>
      <c r="M235" s="63"/>
    </row>
    <row r="236" spans="2:13">
      <c r="B236" s="45">
        <f>'Community starts  Stage 1'!B235</f>
        <v>43739</v>
      </c>
      <c r="C236" s="63"/>
      <c r="D236" s="63"/>
      <c r="E236" s="63"/>
      <c r="F236" s="63"/>
      <c r="G236" s="63"/>
      <c r="H236" s="63"/>
      <c r="I236" s="63">
        <f>'Community starts  Stage 1'!M235</f>
        <v>210.18221438934484</v>
      </c>
      <c r="J236" s="63">
        <f>'Community starts  Stage 1'!P235</f>
        <v>370.93310367682824</v>
      </c>
      <c r="K236" s="63">
        <f>'Community starts  Stage 1'!T235</f>
        <v>221.70477811503977</v>
      </c>
      <c r="L236" s="63"/>
      <c r="M236" s="63"/>
    </row>
    <row r="237" spans="2:13">
      <c r="B237" s="45">
        <f>'Community starts  Stage 1'!B236</f>
        <v>43770</v>
      </c>
      <c r="C237" s="63"/>
      <c r="D237" s="63"/>
      <c r="E237" s="63"/>
      <c r="F237" s="63"/>
      <c r="G237" s="63"/>
      <c r="H237" s="63"/>
      <c r="I237" s="63">
        <f>'Community starts  Stage 1'!M236</f>
        <v>161.69757939150324</v>
      </c>
      <c r="J237" s="63">
        <f>'Community starts  Stage 1'!P236</f>
        <v>322.36338308870819</v>
      </c>
      <c r="K237" s="63">
        <f>'Community starts  Stage 1'!T236</f>
        <v>234.5162422015737</v>
      </c>
      <c r="L237" s="63"/>
      <c r="M237" s="63"/>
    </row>
    <row r="238" spans="2:13">
      <c r="B238" s="45">
        <f>'Community starts  Stage 1'!B237</f>
        <v>43800</v>
      </c>
      <c r="C238" s="63"/>
      <c r="D238" s="63"/>
      <c r="E238" s="63"/>
      <c r="F238" s="63"/>
      <c r="G238" s="63"/>
      <c r="H238" s="63"/>
      <c r="I238" s="63">
        <f>'Community starts  Stage 1'!M237</f>
        <v>167.6594457717876</v>
      </c>
      <c r="J238" s="63">
        <f>'Community starts  Stage 1'!P237</f>
        <v>408.9421709651491</v>
      </c>
      <c r="K238" s="63">
        <f>'Community starts  Stage 1'!T237</f>
        <v>237.51834239114837</v>
      </c>
      <c r="L238" s="63"/>
      <c r="M238" s="63"/>
    </row>
    <row r="239" spans="2:13">
      <c r="B239" s="45">
        <f>'Community starts  Stage 1'!B238</f>
        <v>43831</v>
      </c>
      <c r="C239" s="63"/>
      <c r="D239" s="63"/>
      <c r="E239" s="63"/>
      <c r="F239" s="63"/>
      <c r="G239" s="63"/>
      <c r="H239" s="63"/>
      <c r="I239" s="63">
        <f>'Community starts  Stage 1'!M238</f>
        <v>144.05604814514692</v>
      </c>
      <c r="J239" s="63">
        <f>'Community starts  Stage 1'!P238</f>
        <v>272.23857066219108</v>
      </c>
      <c r="K239" s="63">
        <f>'Community starts  Stage 1'!T238</f>
        <v>223.09027666587804</v>
      </c>
      <c r="L239" s="63"/>
      <c r="M239" s="63"/>
    </row>
    <row r="240" spans="2:13">
      <c r="B240" s="45">
        <f>'Community starts  Stage 1'!B239</f>
        <v>43862</v>
      </c>
      <c r="C240" s="63"/>
      <c r="D240" s="63"/>
      <c r="E240" s="63"/>
      <c r="F240" s="63"/>
      <c r="G240" s="63"/>
      <c r="H240" s="63"/>
      <c r="I240" s="63">
        <f>'Community starts  Stage 1'!M239</f>
        <v>174.83129170709859</v>
      </c>
      <c r="J240" s="63">
        <f>'Community starts  Stage 1'!P239</f>
        <v>288.7572342138526</v>
      </c>
      <c r="K240" s="63">
        <f>'Community starts  Stage 1'!T239</f>
        <v>222.87387786550397</v>
      </c>
      <c r="L240" s="63"/>
      <c r="M240" s="63"/>
    </row>
    <row r="241" spans="2:13">
      <c r="B241" s="45">
        <f>'Community starts  Stage 1'!B240</f>
        <v>43891</v>
      </c>
      <c r="C241" s="63"/>
      <c r="D241" s="63"/>
      <c r="E241" s="63"/>
      <c r="F241" s="63"/>
      <c r="G241" s="63"/>
      <c r="H241" s="63"/>
      <c r="I241" s="63">
        <f>'Community starts  Stage 1'!M240</f>
        <v>199.23488425879108</v>
      </c>
      <c r="J241" s="63">
        <f>'Community starts  Stage 1'!P240</f>
        <v>347.75895365783447</v>
      </c>
      <c r="K241" s="63">
        <f>'Community starts  Stage 1'!T240</f>
        <v>244.24268733886313</v>
      </c>
      <c r="L241" s="63"/>
      <c r="M241" s="63"/>
    </row>
    <row r="242" spans="2:13">
      <c r="B242" s="45">
        <f>'Community starts  Stage 1'!B241</f>
        <v>43922</v>
      </c>
      <c r="C242" s="63"/>
      <c r="D242" s="63"/>
      <c r="E242" s="63"/>
      <c r="F242" s="63"/>
      <c r="G242" s="63"/>
      <c r="H242" s="63"/>
      <c r="I242" s="63">
        <f>'Community starts  Stage 1'!M241</f>
        <v>176.49093217107691</v>
      </c>
      <c r="J242" s="63">
        <f>'Community starts  Stage 1'!P241</f>
        <v>351.75784619394386</v>
      </c>
      <c r="K242" s="63">
        <f>'Community starts  Stage 1'!T241</f>
        <v>222.49921195087745</v>
      </c>
      <c r="L242" s="63"/>
      <c r="M242" s="63"/>
    </row>
    <row r="243" spans="2:13">
      <c r="B243" s="45">
        <f>'Community starts  Stage 1'!B242</f>
        <v>43952</v>
      </c>
      <c r="C243" s="63"/>
      <c r="D243" s="63"/>
      <c r="E243" s="63"/>
      <c r="F243" s="63"/>
      <c r="G243" s="63"/>
      <c r="H243" s="63"/>
      <c r="I243" s="63">
        <f>'Community starts  Stage 1'!M242</f>
        <v>138.17082916095455</v>
      </c>
      <c r="J243" s="63">
        <f>'Community starts  Stage 1'!P242</f>
        <v>313.77108162349253</v>
      </c>
      <c r="K243" s="63">
        <f>'Community starts  Stage 1'!T242</f>
        <v>217.58006862382135</v>
      </c>
      <c r="L243" s="63"/>
      <c r="M243" s="63"/>
    </row>
    <row r="244" spans="2:13">
      <c r="B244" s="45">
        <f>'Community starts  Stage 1'!B243</f>
        <v>43983</v>
      </c>
      <c r="C244" s="63"/>
      <c r="D244" s="63"/>
      <c r="E244" s="63"/>
      <c r="F244" s="63"/>
      <c r="G244" s="63"/>
      <c r="H244" s="63"/>
      <c r="I244" s="63">
        <f>'Community starts  Stage 1'!M243</f>
        <v>191.93985261797999</v>
      </c>
      <c r="J244" s="63">
        <f>'Community starts  Stage 1'!P243</f>
        <v>376.86765227467043</v>
      </c>
      <c r="K244" s="63">
        <f>'Community starts  Stage 1'!T243</f>
        <v>206.18031645380134</v>
      </c>
      <c r="L244" s="63"/>
      <c r="M244" s="63"/>
    </row>
    <row r="245" spans="2:13">
      <c r="B245" s="45">
        <f>'Community starts  Stage 1'!B244</f>
        <v>44013</v>
      </c>
      <c r="C245" s="63"/>
      <c r="D245" s="63"/>
      <c r="E245" s="63"/>
      <c r="F245" s="63"/>
      <c r="G245" s="63"/>
      <c r="H245" s="63"/>
      <c r="I245" s="63">
        <f>'Community starts  Stage 1'!M244</f>
        <v>181.19072712874092</v>
      </c>
      <c r="J245" s="63">
        <f>'Community starts  Stage 1'!P244</f>
        <v>366.8436903880629</v>
      </c>
      <c r="K245" s="63">
        <f>'Community starts  Stage 1'!T244</f>
        <v>214.33776052579236</v>
      </c>
      <c r="L245" s="63"/>
      <c r="M245" s="63"/>
    </row>
    <row r="246" spans="2:13">
      <c r="B246" s="45">
        <f>'Community starts  Stage 1'!B245</f>
        <v>44044</v>
      </c>
      <c r="C246" s="63"/>
      <c r="D246" s="63"/>
      <c r="E246" s="63"/>
      <c r="F246" s="63"/>
      <c r="G246" s="63"/>
      <c r="H246" s="63"/>
      <c r="I246" s="63">
        <f>'Community starts  Stage 1'!M245</f>
        <v>152.10300859456223</v>
      </c>
      <c r="J246" s="63">
        <f>'Community starts  Stage 1'!P245</f>
        <v>320.69588514188206</v>
      </c>
      <c r="K246" s="63">
        <f>'Community starts  Stage 1'!T245</f>
        <v>211.25900014393847</v>
      </c>
      <c r="L246" s="63"/>
      <c r="M246" s="63"/>
    </row>
    <row r="247" spans="2:13">
      <c r="B247" s="45">
        <f>'Community starts  Stage 1'!B246</f>
        <v>44075</v>
      </c>
      <c r="C247" s="63"/>
      <c r="D247" s="63"/>
      <c r="E247" s="63"/>
      <c r="F247" s="63"/>
      <c r="G247" s="63"/>
      <c r="H247" s="63"/>
      <c r="I247" s="63">
        <f>'Community starts  Stage 1'!M246</f>
        <v>190.24249277042205</v>
      </c>
      <c r="J247" s="63">
        <f>'Community starts  Stage 1'!P246</f>
        <v>395.73190579072349</v>
      </c>
      <c r="K247" s="63">
        <f>'Community starts  Stage 1'!T246</f>
        <v>221.9850747766701</v>
      </c>
      <c r="L247" s="63"/>
      <c r="M247" s="63"/>
    </row>
    <row r="248" spans="2:13">
      <c r="B248" s="45">
        <f>'Community starts  Stage 1'!B247</f>
        <v>44105</v>
      </c>
      <c r="C248" s="63"/>
      <c r="D248" s="63"/>
      <c r="E248" s="63"/>
      <c r="F248" s="63"/>
      <c r="G248" s="63"/>
      <c r="H248" s="63"/>
      <c r="I248" s="63">
        <f>'Community starts  Stage 1'!M247</f>
        <v>210.11427301342155</v>
      </c>
      <c r="J248" s="63">
        <f>'Community starts  Stage 1'!P247</f>
        <v>371.98763720511954</v>
      </c>
      <c r="K248" s="63">
        <f>'Community starts  Stage 1'!T247</f>
        <v>221.682652887465</v>
      </c>
      <c r="L248" s="63"/>
      <c r="M248" s="63"/>
    </row>
    <row r="249" spans="2:13">
      <c r="B249" s="45">
        <f>'Community starts  Stage 1'!B248</f>
        <v>44136</v>
      </c>
      <c r="C249" s="63"/>
      <c r="D249" s="63"/>
      <c r="E249" s="63"/>
      <c r="F249" s="63"/>
      <c r="G249" s="63"/>
      <c r="H249" s="63"/>
      <c r="I249" s="63">
        <f>'Community starts  Stage 1'!M248</f>
        <v>161.75464222022845</v>
      </c>
      <c r="J249" s="63">
        <f>'Community starts  Stage 1'!P248</f>
        <v>322.1608054636568</v>
      </c>
      <c r="K249" s="63">
        <f>'Community starts  Stage 1'!T248</f>
        <v>234.49727733189314</v>
      </c>
      <c r="L249" s="63"/>
      <c r="M249" s="63"/>
    </row>
    <row r="250" spans="2:13">
      <c r="B250" s="45">
        <f>'Community starts  Stage 1'!B249</f>
        <v>44166</v>
      </c>
      <c r="C250" s="63"/>
      <c r="D250" s="63"/>
      <c r="E250" s="63"/>
      <c r="F250" s="63"/>
      <c r="G250" s="63"/>
      <c r="H250" s="63"/>
      <c r="I250" s="63">
        <f>'Community starts  Stage 1'!M249</f>
        <v>167.64559108939687</v>
      </c>
      <c r="J250" s="63">
        <f>'Community starts  Stage 1'!P249</f>
        <v>408.85395775250487</v>
      </c>
      <c r="K250" s="63">
        <f>'Community starts  Stage 1'!T249</f>
        <v>237.50177535873388</v>
      </c>
      <c r="L250" s="63"/>
      <c r="M250" s="63"/>
    </row>
    <row r="251" spans="2:13">
      <c r="B251" s="45">
        <f>'Community starts  Stage 1'!B250</f>
        <v>44197</v>
      </c>
      <c r="C251" s="63"/>
      <c r="D251" s="63"/>
      <c r="E251" s="63"/>
      <c r="F251" s="63"/>
      <c r="G251" s="63"/>
      <c r="H251" s="63"/>
      <c r="I251" s="63">
        <f>'Community starts  Stage 1'!M250</f>
        <v>144.01258307264769</v>
      </c>
      <c r="J251" s="63">
        <f>'Community starts  Stage 1'!P250</f>
        <v>270.95432313957889</v>
      </c>
      <c r="K251" s="63">
        <f>'Community starts  Stage 1'!T250</f>
        <v>223.07601703120099</v>
      </c>
      <c r="L251" s="63"/>
      <c r="M251" s="63"/>
    </row>
    <row r="252" spans="2:13">
      <c r="B252" s="45">
        <f>'Community starts  Stage 1'!B251</f>
        <v>44228</v>
      </c>
      <c r="C252" s="63"/>
      <c r="D252" s="63"/>
      <c r="E252" s="63"/>
      <c r="F252" s="63"/>
      <c r="G252" s="63"/>
      <c r="H252" s="63"/>
      <c r="I252" s="63">
        <f>'Community starts  Stage 1'!M251</f>
        <v>174.87569317944678</v>
      </c>
      <c r="J252" s="63">
        <f>'Community starts  Stage 1'!P251</f>
        <v>285.01716636464823</v>
      </c>
      <c r="K252" s="63">
        <f>'Community starts  Stage 1'!T251</f>
        <v>221.21413534776653</v>
      </c>
      <c r="L252" s="63"/>
      <c r="M252" s="63"/>
    </row>
    <row r="253" spans="2:13">
      <c r="B253" s="45">
        <f>'Community starts  Stage 1'!B252</f>
        <v>44256</v>
      </c>
      <c r="C253" s="63"/>
      <c r="D253" s="63"/>
      <c r="E253" s="63"/>
      <c r="F253" s="63"/>
      <c r="G253" s="63"/>
      <c r="H253" s="63"/>
      <c r="I253" s="63">
        <f>'Community starts  Stage 1'!M252</f>
        <v>199.20890536577002</v>
      </c>
      <c r="J253" s="63">
        <f>'Community starts  Stage 1'!P252</f>
        <v>344.28312786889205</v>
      </c>
      <c r="K253" s="63">
        <f>'Community starts  Stage 1'!T252</f>
        <v>242.61313074837432</v>
      </c>
      <c r="L253" s="63"/>
      <c r="M253" s="63"/>
    </row>
    <row r="254" spans="2:13">
      <c r="B254" s="45">
        <f>'Community starts  Stage 1'!B253</f>
        <v>44287</v>
      </c>
      <c r="C254" s="63"/>
      <c r="D254" s="63"/>
      <c r="E254" s="63"/>
      <c r="F254" s="63"/>
      <c r="G254" s="63"/>
      <c r="H254" s="63"/>
      <c r="I254" s="63">
        <f>'Community starts  Stage 1'!M253</f>
        <v>176.46759039911467</v>
      </c>
      <c r="J254" s="63">
        <f>'Community starts  Stage 1'!P253</f>
        <v>347.96270020581022</v>
      </c>
      <c r="K254" s="63">
        <f>'Community starts  Stage 1'!T253</f>
        <v>220.91912384258094</v>
      </c>
      <c r="L254" s="63"/>
      <c r="M254" s="63"/>
    </row>
    <row r="255" spans="2:13">
      <c r="B255" s="45">
        <f>'Community starts  Stage 1'!B254</f>
        <v>44317</v>
      </c>
      <c r="C255" s="63"/>
      <c r="D255" s="63"/>
      <c r="E255" s="63"/>
      <c r="F255" s="63"/>
      <c r="G255" s="63"/>
      <c r="H255" s="63"/>
      <c r="I255" s="63">
        <f>'Community starts  Stage 1'!M254</f>
        <v>138.20302369787487</v>
      </c>
      <c r="J255" s="63">
        <f>'Community starts  Stage 1'!P254</f>
        <v>309.60578281345289</v>
      </c>
      <c r="K255" s="63">
        <f>'Community starts  Stage 1'!T254</f>
        <v>216.06289946597144</v>
      </c>
      <c r="L255" s="63"/>
      <c r="M255" s="63"/>
    </row>
    <row r="256" spans="2:13">
      <c r="B256" s="45">
        <f>'Community starts  Stage 1'!B255</f>
        <v>44348</v>
      </c>
      <c r="C256" s="63"/>
      <c r="D256" s="63"/>
      <c r="E256" s="63"/>
      <c r="F256" s="63"/>
      <c r="G256" s="63"/>
      <c r="H256" s="63"/>
      <c r="I256" s="63">
        <f>'Community starts  Stage 1'!M255</f>
        <v>191.91116415077136</v>
      </c>
      <c r="J256" s="63">
        <f>'Community starts  Stage 1'!P255</f>
        <v>373.35204259692449</v>
      </c>
      <c r="K256" s="63">
        <f>'Community starts  Stage 1'!T255</f>
        <v>203.71268066969571</v>
      </c>
      <c r="L256" s="63"/>
      <c r="M256" s="63"/>
    </row>
    <row r="257" spans="2:13">
      <c r="B257" s="45">
        <f>'Community starts  Stage 1'!B256</f>
        <v>44378</v>
      </c>
      <c r="C257" s="63"/>
      <c r="D257" s="63"/>
      <c r="E257" s="63"/>
      <c r="F257" s="63"/>
      <c r="G257" s="63"/>
      <c r="H257" s="63"/>
      <c r="I257" s="63">
        <f>'Community starts  Stage 1'!M256</f>
        <v>181.1826405127384</v>
      </c>
      <c r="J257" s="63">
        <f>'Community starts  Stage 1'!P256</f>
        <v>362.26809219919568</v>
      </c>
      <c r="K257" s="63">
        <f>'Community starts  Stage 1'!T256</f>
        <v>213.44065965416084</v>
      </c>
      <c r="L257" s="63"/>
      <c r="M257" s="63"/>
    </row>
    <row r="258" spans="2:13">
      <c r="B258" s="45">
        <f>'Community starts  Stage 1'!B257</f>
        <v>44409</v>
      </c>
      <c r="C258" s="63"/>
      <c r="D258" s="63"/>
      <c r="E258" s="63"/>
      <c r="F258" s="63"/>
      <c r="G258" s="63"/>
      <c r="H258" s="63"/>
      <c r="I258" s="63">
        <f>'Community starts  Stage 1'!M257</f>
        <v>152.12415188923737</v>
      </c>
      <c r="J258" s="63">
        <f>'Community starts  Stage 1'!P257</f>
        <v>315.94623653066247</v>
      </c>
      <c r="K258" s="63">
        <f>'Community starts  Stage 1'!T257</f>
        <v>211.25385760441483</v>
      </c>
      <c r="L258" s="63"/>
      <c r="M258" s="63"/>
    </row>
    <row r="259" spans="2:13">
      <c r="B259" s="45">
        <f>'Community starts  Stage 1'!B258</f>
        <v>44440</v>
      </c>
      <c r="C259" s="63"/>
      <c r="D259" s="63"/>
      <c r="E259" s="63"/>
      <c r="F259" s="63"/>
      <c r="G259" s="63"/>
      <c r="H259" s="63"/>
      <c r="I259" s="63">
        <f>'Community starts  Stage 1'!M258</f>
        <v>190.21687915112258</v>
      </c>
      <c r="J259" s="63">
        <f>'Community starts  Stage 1'!P258</f>
        <v>390.21224741503278</v>
      </c>
      <c r="K259" s="63">
        <f>'Community starts  Stage 1'!T258</f>
        <v>221.98064157434018</v>
      </c>
      <c r="L259" s="63"/>
      <c r="M259" s="63"/>
    </row>
    <row r="260" spans="2:13">
      <c r="B260" s="45">
        <f>'Community starts  Stage 1'!B259</f>
        <v>44470</v>
      </c>
      <c r="C260" s="63"/>
      <c r="D260" s="63"/>
      <c r="E260" s="63"/>
      <c r="F260" s="63"/>
      <c r="G260" s="63"/>
      <c r="H260" s="63"/>
      <c r="I260" s="63">
        <f>'Community starts  Stage 1'!M259</f>
        <v>210.11597833622929</v>
      </c>
      <c r="J260" s="63">
        <f>'Community starts  Stage 1'!P259</f>
        <v>366.716236587369</v>
      </c>
      <c r="K260" s="63">
        <f>'Community starts  Stage 1'!T259</f>
        <v>221.67883307339758</v>
      </c>
      <c r="L260" s="63"/>
      <c r="M260" s="63"/>
    </row>
    <row r="261" spans="2:13">
      <c r="B261" s="45">
        <f>'Community starts  Stage 1'!B260</f>
        <v>44501</v>
      </c>
      <c r="C261" s="63"/>
      <c r="D261" s="63"/>
      <c r="E261" s="63"/>
      <c r="F261" s="63"/>
      <c r="G261" s="63"/>
      <c r="H261" s="63"/>
      <c r="I261" s="63">
        <f>'Community starts  Stage 1'!M260</f>
        <v>161.76699653813961</v>
      </c>
      <c r="J261" s="63">
        <f>'Community starts  Stage 1'!P260</f>
        <v>317.42878990228007</v>
      </c>
      <c r="K261" s="63">
        <f>'Community starts  Stage 1'!T260</f>
        <v>234.49399989283214</v>
      </c>
      <c r="L261" s="63"/>
      <c r="M261" s="63"/>
    </row>
    <row r="262" spans="2:13">
      <c r="B262" s="45">
        <f>'Community starts  Stage 1'!B261</f>
        <v>44531</v>
      </c>
      <c r="C262" s="63"/>
      <c r="D262" s="63"/>
      <c r="E262" s="63"/>
      <c r="F262" s="63"/>
      <c r="G262" s="63"/>
      <c r="H262" s="63"/>
      <c r="I262" s="63">
        <f>'Community starts  Stage 1'!M261</f>
        <v>167.62536938318635</v>
      </c>
      <c r="J262" s="63">
        <f>'Community starts  Stage 1'!P261</f>
        <v>403.37363488962626</v>
      </c>
      <c r="K262" s="63">
        <f>'Community starts  Stage 1'!T261</f>
        <v>237.4989117100956</v>
      </c>
      <c r="L262" s="63"/>
      <c r="M262" s="63"/>
    </row>
    <row r="263" spans="2:13">
      <c r="B263" s="45">
        <f>'Community starts  Stage 1'!B262</f>
        <v>44562</v>
      </c>
      <c r="C263" s="63"/>
      <c r="D263" s="63"/>
      <c r="E263" s="63"/>
      <c r="F263" s="63"/>
      <c r="G263" s="63"/>
      <c r="H263" s="63"/>
      <c r="I263" s="63">
        <f>'Community starts  Stage 1'!M262</f>
        <v>144.01967304834233</v>
      </c>
      <c r="J263" s="63">
        <f>'Community starts  Stage 1'!P262</f>
        <v>266.27287336092166</v>
      </c>
      <c r="K263" s="63">
        <f>'Community starts  Stage 1'!T262</f>
        <v>223.07355441039556</v>
      </c>
      <c r="L263" s="63"/>
      <c r="M263" s="63"/>
    </row>
    <row r="264" spans="2:13">
      <c r="B264" s="45">
        <f>'Community starts  Stage 1'!B263</f>
        <v>44593</v>
      </c>
      <c r="C264" s="63"/>
      <c r="D264" s="63"/>
      <c r="E264" s="63"/>
      <c r="F264" s="63"/>
      <c r="G264" s="63"/>
      <c r="H264" s="63"/>
      <c r="I264" s="63">
        <f>'Community starts  Stage 1'!M263</f>
        <v>174.88142632508317</v>
      </c>
      <c r="J264" s="63">
        <f>'Community starts  Stage 1'!P263</f>
        <v>282.25363293163895</v>
      </c>
      <c r="K264" s="63">
        <f>'Community starts  Stage 1'!T263</f>
        <v>222.03569890404799</v>
      </c>
      <c r="L264" s="63"/>
      <c r="M264" s="63"/>
    </row>
    <row r="265" spans="2:13">
      <c r="B265" s="45">
        <f>'Community starts  Stage 1'!B264</f>
        <v>44621</v>
      </c>
      <c r="C265" s="63"/>
      <c r="D265" s="63"/>
      <c r="E265" s="63"/>
      <c r="F265" s="63"/>
      <c r="G265" s="63"/>
      <c r="H265" s="63"/>
      <c r="I265" s="63">
        <f>'Community starts  Stage 1'!M264</f>
        <v>199.19460425881491</v>
      </c>
      <c r="J265" s="63">
        <f>'Community starts  Stage 1'!P264</f>
        <v>342.44947507859445</v>
      </c>
      <c r="K265" s="63">
        <f>'Community starts  Stage 1'!T264</f>
        <v>243.42062175833314</v>
      </c>
      <c r="L265" s="63"/>
      <c r="M265" s="63"/>
    </row>
    <row r="266" spans="2:13">
      <c r="B266" s="45">
        <f>'Community starts  Stage 1'!B265</f>
        <v>44652</v>
      </c>
      <c r="C266" s="63"/>
      <c r="D266" s="63"/>
      <c r="E266" s="63"/>
      <c r="F266" s="63"/>
      <c r="G266" s="63"/>
      <c r="H266" s="63"/>
      <c r="I266" s="63">
        <f>'Community starts  Stage 1'!M265</f>
        <v>176.47662894409973</v>
      </c>
      <c r="J266" s="63">
        <f>'Community starts  Stage 1'!P265</f>
        <v>347.57501015040771</v>
      </c>
      <c r="K266" s="63">
        <f>'Community starts  Stage 1'!T265</f>
        <v>221.70272954811128</v>
      </c>
      <c r="L266" s="63"/>
      <c r="M266" s="63"/>
    </row>
    <row r="267" spans="2:13">
      <c r="B267" s="45">
        <f>'Community starts  Stage 1'!B266</f>
        <v>44682</v>
      </c>
      <c r="C267" s="63"/>
      <c r="D267" s="63"/>
      <c r="E267" s="63"/>
      <c r="F267" s="63"/>
      <c r="G267" s="63"/>
      <c r="H267" s="63"/>
      <c r="I267" s="63">
        <f>'Community starts  Stage 1'!M266</f>
        <v>138.20427459057302</v>
      </c>
      <c r="J267" s="63">
        <f>'Community starts  Stage 1'!P266</f>
        <v>310.11249193788183</v>
      </c>
      <c r="K267" s="63">
        <f>'Community starts  Stage 1'!T266</f>
        <v>216.81581815938085</v>
      </c>
      <c r="L267" s="63"/>
      <c r="M267" s="63"/>
    </row>
    <row r="268" spans="2:13">
      <c r="B268" s="45">
        <f>'Community starts  Stage 1'!B267</f>
        <v>44713</v>
      </c>
      <c r="C268" s="63"/>
      <c r="D268" s="63"/>
      <c r="E268" s="63"/>
      <c r="F268" s="63"/>
      <c r="G268" s="63"/>
      <c r="H268" s="63"/>
      <c r="I268" s="63">
        <f>'Community starts  Stage 1'!M267</f>
        <v>191.9020981148125</v>
      </c>
      <c r="J268" s="63">
        <f>'Community starts  Stage 1'!P267</f>
        <v>372.76668248340104</v>
      </c>
      <c r="K268" s="63">
        <f>'Community starts  Stage 1'!T267</f>
        <v>204.94173184614766</v>
      </c>
      <c r="L268" s="63"/>
      <c r="M268" s="63"/>
    </row>
    <row r="269" spans="2:13">
      <c r="B269" s="45">
        <f>'Community starts  Stage 1'!B268</f>
        <v>44743</v>
      </c>
      <c r="C269" s="63"/>
      <c r="D269" s="63"/>
      <c r="E269" s="63"/>
      <c r="F269" s="63"/>
      <c r="G269" s="63"/>
      <c r="H269" s="63"/>
      <c r="I269" s="63">
        <f>'Community starts  Stage 1'!M268</f>
        <v>181.19145640913607</v>
      </c>
      <c r="J269" s="63">
        <f>'Community starts  Stage 1'!P268</f>
        <v>362.07076752352071</v>
      </c>
      <c r="K269" s="63">
        <f>'Community starts  Stage 1'!T268</f>
        <v>213.88516764000505</v>
      </c>
      <c r="L269" s="63"/>
      <c r="M269" s="63"/>
    </row>
    <row r="270" spans="2:13">
      <c r="B270" s="45">
        <f>'Community starts  Stage 1'!B269</f>
        <v>44774</v>
      </c>
      <c r="C270" s="63"/>
      <c r="D270" s="63"/>
      <c r="E270" s="63"/>
      <c r="F270" s="63"/>
      <c r="G270" s="63"/>
      <c r="H270" s="63"/>
      <c r="I270" s="63">
        <f>'Community starts  Stage 1'!M269</f>
        <v>152.12265447133638</v>
      </c>
      <c r="J270" s="63">
        <f>'Community starts  Stage 1'!P269</f>
        <v>316.09088660498531</v>
      </c>
      <c r="K270" s="63">
        <f>'Community starts  Stage 1'!T269</f>
        <v>211.25296917998634</v>
      </c>
      <c r="L270" s="63"/>
      <c r="M270" s="63"/>
    </row>
    <row r="271" spans="2:13">
      <c r="B271" s="45">
        <f>'Community starts  Stage 1'!B270</f>
        <v>44805</v>
      </c>
      <c r="C271" s="63"/>
      <c r="D271" s="63"/>
      <c r="E271" s="63"/>
      <c r="F271" s="63"/>
      <c r="G271" s="63"/>
      <c r="H271" s="63"/>
      <c r="I271" s="63">
        <f>'Community starts  Stage 1'!M270</f>
        <v>190.2119509779499</v>
      </c>
      <c r="J271" s="63">
        <f>'Community starts  Stage 1'!P270</f>
        <v>391.4865170242735</v>
      </c>
      <c r="K271" s="63">
        <f>'Community starts  Stage 1'!T270</f>
        <v>221.97987552731863</v>
      </c>
      <c r="L271" s="63"/>
      <c r="M271" s="63"/>
    </row>
    <row r="272" spans="2:13">
      <c r="B272" s="45">
        <f>'Community starts  Stage 1'!B271</f>
        <v>44835</v>
      </c>
      <c r="C272" s="63"/>
      <c r="D272" s="63"/>
      <c r="E272" s="63"/>
      <c r="F272" s="63"/>
      <c r="G272" s="63"/>
      <c r="H272" s="63"/>
      <c r="I272" s="63">
        <f>'Community starts  Stage 1'!M271</f>
        <v>210.12335143886813</v>
      </c>
      <c r="J272" s="63">
        <f>'Community starts  Stage 1'!P271</f>
        <v>368.81510162342329</v>
      </c>
      <c r="K272" s="63">
        <f>'Community starts  Stage 1'!T271</f>
        <v>221.67817314176318</v>
      </c>
      <c r="L272" s="63"/>
      <c r="M272" s="63"/>
    </row>
    <row r="273" spans="1:13">
      <c r="B273" s="45">
        <f>'Community starts  Stage 1'!B272</f>
        <v>44866</v>
      </c>
      <c r="C273" s="63"/>
      <c r="D273" s="63"/>
      <c r="E273" s="63"/>
      <c r="F273" s="63"/>
      <c r="G273" s="63"/>
      <c r="H273" s="63"/>
      <c r="I273" s="63">
        <f>'Community starts  Stage 1'!M272</f>
        <v>161.76413076619741</v>
      </c>
      <c r="J273" s="63">
        <f>'Community starts  Stage 1'!P272</f>
        <v>319.20517188904023</v>
      </c>
      <c r="K273" s="63">
        <f>'Community starts  Stage 1'!T272</f>
        <v>234.49343366528922</v>
      </c>
      <c r="L273" s="63"/>
      <c r="M273" s="63"/>
    </row>
    <row r="274" spans="1:13">
      <c r="B274" s="45">
        <f>'Community starts  Stage 1'!B273</f>
        <v>44896</v>
      </c>
      <c r="C274" s="63"/>
      <c r="D274" s="63"/>
      <c r="E274" s="63"/>
      <c r="F274" s="63"/>
      <c r="G274" s="63"/>
      <c r="H274" s="63"/>
      <c r="I274" s="63">
        <f>'Community starts  Stage 1'!M273</f>
        <v>167.62336890003957</v>
      </c>
      <c r="J274" s="63">
        <f>'Community starts  Stage 1'!P273</f>
        <v>405.6834095067141</v>
      </c>
      <c r="K274" s="63">
        <f>'Community starts  Stage 1'!T273</f>
        <v>237.49841690525719</v>
      </c>
      <c r="L274" s="63"/>
      <c r="M274" s="63"/>
    </row>
    <row r="275" spans="1:13">
      <c r="B275" s="45">
        <f>'Community starts  Stage 1'!B274</f>
        <v>44927</v>
      </c>
      <c r="C275" s="63"/>
      <c r="D275" s="63"/>
      <c r="E275" s="63"/>
      <c r="F275" s="63"/>
      <c r="G275" s="63"/>
      <c r="H275" s="63"/>
      <c r="I275" s="63">
        <f>'Community starts  Stage 1'!M274</f>
        <v>144.02515948223348</v>
      </c>
      <c r="J275" s="63">
        <f>'Community starts  Stage 1'!P274</f>
        <v>268.40700391084096</v>
      </c>
      <c r="K275" s="63">
        <f>'Community starts  Stage 1'!T274</f>
        <v>223.07312893983118</v>
      </c>
      <c r="L275" s="63"/>
      <c r="M275" s="63"/>
    </row>
    <row r="276" spans="1:13">
      <c r="B276" s="45">
        <f>'Community starts  Stage 1'!B275</f>
        <v>44958</v>
      </c>
      <c r="C276" s="63"/>
      <c r="D276" s="63"/>
      <c r="E276" s="63"/>
      <c r="F276" s="63"/>
      <c r="G276" s="63"/>
      <c r="H276" s="63"/>
      <c r="I276" s="63">
        <f>'Community starts  Stage 1'!M275</f>
        <v>174.87815094558837</v>
      </c>
      <c r="J276" s="63">
        <f>'Community starts  Stage 1'!P275</f>
        <v>283.79722873979705</v>
      </c>
      <c r="K276" s="63">
        <f>'Community starts  Stage 1'!T275</f>
        <v>222.03533031219195</v>
      </c>
      <c r="L276" s="63"/>
      <c r="M276" s="63"/>
    </row>
    <row r="277" spans="1:13">
      <c r="B277" s="45">
        <f>'Community starts  Stage 1'!B276</f>
        <v>44986</v>
      </c>
      <c r="C277" s="63"/>
      <c r="D277" s="63"/>
      <c r="E277" s="63"/>
      <c r="F277" s="63"/>
      <c r="G277" s="63"/>
      <c r="H277" s="63"/>
      <c r="I277" s="63">
        <f>'Community starts  Stage 1'!M276</f>
        <v>199.19447707941342</v>
      </c>
      <c r="J277" s="63">
        <f>'Community starts  Stage 1'!P276</f>
        <v>343.72098614439358</v>
      </c>
      <c r="K277" s="63">
        <f>'Community starts  Stage 1'!T276</f>
        <v>243.42029831155554</v>
      </c>
      <c r="L277" s="63"/>
      <c r="M277" s="63"/>
    </row>
    <row r="278" spans="1:13">
      <c r="B278" s="45">
        <f>'Community starts  Stage 1'!B277</f>
        <v>45017</v>
      </c>
      <c r="C278" s="63"/>
      <c r="D278" s="63"/>
      <c r="E278" s="63"/>
      <c r="F278" s="63"/>
      <c r="G278" s="63"/>
      <c r="H278" s="63"/>
      <c r="I278" s="63">
        <f>'Community starts  Stage 1'!M277</f>
        <v>176.48025522035988</v>
      </c>
      <c r="J278" s="63">
        <f>'Community starts  Stage 1'!P277</f>
        <v>347.42737893131942</v>
      </c>
      <c r="K278" s="63">
        <f>'Community starts  Stage 1'!T277</f>
        <v>221.7024439145371</v>
      </c>
      <c r="L278" s="63"/>
      <c r="M278" s="63"/>
    </row>
    <row r="279" spans="1:13">
      <c r="B279" s="45">
        <f>'Community starts  Stage 1'!B278</f>
        <v>45047</v>
      </c>
      <c r="C279" s="63"/>
      <c r="D279" s="63"/>
      <c r="E279" s="63"/>
      <c r="F279" s="63"/>
      <c r="G279" s="63"/>
      <c r="H279" s="63"/>
      <c r="I279" s="63">
        <f>'Community starts  Stage 1'!M278</f>
        <v>138.20120772982716</v>
      </c>
      <c r="J279" s="63">
        <f>'Community starts  Stage 1'!P278</f>
        <v>308.7826163729523</v>
      </c>
      <c r="K279" s="63">
        <f>'Community starts  Stage 1'!T278</f>
        <v>216.81556683989032</v>
      </c>
      <c r="L279" s="63"/>
      <c r="M279" s="63"/>
    </row>
    <row r="280" spans="1:13">
      <c r="B280" s="45">
        <f>'Community starts  Stage 1'!B279</f>
        <v>45078</v>
      </c>
      <c r="C280" s="63"/>
      <c r="D280" s="63"/>
      <c r="E280" s="63"/>
      <c r="F280" s="63"/>
      <c r="G280" s="63"/>
      <c r="H280" s="63"/>
      <c r="I280" s="63">
        <f>'Community starts  Stage 1'!M279</f>
        <v>191.90300467930936</v>
      </c>
      <c r="J280" s="63">
        <f>'Community starts  Stage 1'!P279</f>
        <v>372.50181053182069</v>
      </c>
      <c r="K280" s="63">
        <f>'Community starts  Stage 1'!T279</f>
        <v>204.94152030404274</v>
      </c>
      <c r="L280" s="63"/>
      <c r="M280" s="63"/>
    </row>
    <row r="281" spans="1:13">
      <c r="A281" s="65"/>
      <c r="B281" s="25">
        <v>45138</v>
      </c>
      <c r="C281" s="63"/>
      <c r="D281" s="63"/>
      <c r="E281" s="63"/>
      <c r="F281" s="63"/>
      <c r="G281" s="63"/>
      <c r="H281" s="63"/>
      <c r="I281" s="63">
        <f>'Community starts  Stage 1'!M280</f>
        <v>181.19352239396201</v>
      </c>
      <c r="J281" s="63">
        <f>'Community starts  Stage 1'!P280</f>
        <v>361.9755919200914</v>
      </c>
      <c r="K281" s="63">
        <f>'Community starts  Stage 1'!T280</f>
        <v>213.8849882878736</v>
      </c>
      <c r="L281" s="63"/>
      <c r="M281" s="63"/>
    </row>
    <row r="282" spans="1:13">
      <c r="B282" s="25">
        <v>45169</v>
      </c>
      <c r="C282" s="63"/>
      <c r="D282" s="63"/>
      <c r="E282" s="63"/>
      <c r="F282" s="63"/>
      <c r="G282" s="63"/>
      <c r="H282" s="63"/>
      <c r="I282" s="63">
        <f>'Community starts  Stage 1'!M281</f>
        <v>152.1201207819588</v>
      </c>
      <c r="J282" s="63">
        <f>'Community starts  Stage 1'!P281</f>
        <v>316.32424778615757</v>
      </c>
      <c r="K282" s="63">
        <f>'Community starts  Stage 1'!T281</f>
        <v>211.25281568730483</v>
      </c>
      <c r="L282" s="63"/>
      <c r="M282" s="63"/>
    </row>
    <row r="283" spans="1:13">
      <c r="B283" s="25">
        <v>45199</v>
      </c>
      <c r="C283" s="63"/>
      <c r="D283" s="63"/>
      <c r="E283" s="63"/>
      <c r="F283" s="63"/>
      <c r="G283" s="63"/>
      <c r="H283" s="63"/>
      <c r="I283" s="63">
        <f>'Community starts  Stage 1'!M282</f>
        <v>190.21329692281876</v>
      </c>
      <c r="J283" s="63">
        <f>'Community starts  Stage 1'!P282</f>
        <v>391.49877277784964</v>
      </c>
      <c r="K283" s="63">
        <f>'Community starts  Stage 1'!T282</f>
        <v>221.97974317298153</v>
      </c>
      <c r="L283" s="63"/>
      <c r="M283" s="63"/>
    </row>
    <row r="284" spans="1:13">
      <c r="B284" s="25">
        <v>45230</v>
      </c>
      <c r="C284" s="63"/>
      <c r="D284" s="63"/>
      <c r="E284" s="63"/>
      <c r="F284" s="63"/>
      <c r="G284" s="63"/>
      <c r="H284" s="63"/>
      <c r="I284" s="63">
        <f>'Community starts  Stage 1'!M283</f>
        <v>210.12425223417065</v>
      </c>
      <c r="J284" s="63">
        <f>'Community starts  Stage 1'!P283</f>
        <v>368.67322940252069</v>
      </c>
      <c r="K284" s="63">
        <f>'Community starts  Stage 1'!T283</f>
        <v>221.6780591217981</v>
      </c>
      <c r="L284" s="63"/>
      <c r="M284" s="63"/>
    </row>
    <row r="285" spans="1:13">
      <c r="B285" s="25">
        <v>45260</v>
      </c>
      <c r="C285" s="63"/>
      <c r="D285" s="63"/>
      <c r="E285" s="63"/>
      <c r="F285" s="63"/>
      <c r="G285" s="63"/>
      <c r="H285" s="63"/>
      <c r="I285" s="63">
        <f>'Community starts  Stage 1'!M284</f>
        <v>161.76224867455412</v>
      </c>
      <c r="J285" s="63">
        <f>'Community starts  Stage 1'!P284</f>
        <v>319.92014204130942</v>
      </c>
      <c r="K285" s="63">
        <f>'Community starts  Stage 1'!T284</f>
        <v>234.49333583735739</v>
      </c>
      <c r="L285" s="63"/>
      <c r="M285" s="63"/>
    </row>
    <row r="286" spans="1:13">
      <c r="B286" s="25">
        <v>45291</v>
      </c>
      <c r="C286" s="63"/>
      <c r="D286" s="63"/>
      <c r="E286" s="63"/>
      <c r="F286" s="63"/>
      <c r="G286" s="63"/>
      <c r="H286" s="63"/>
      <c r="I286" s="63">
        <f>'Community starts  Stage 1'!M285</f>
        <v>167.62476813646234</v>
      </c>
      <c r="J286" s="63">
        <f>'Community starts  Stage 1'!P285</f>
        <v>406.87700718718338</v>
      </c>
      <c r="K286" s="63">
        <f>'Community starts  Stage 1'!T285</f>
        <v>237.49833141561297</v>
      </c>
      <c r="L286" s="63"/>
      <c r="M286" s="63"/>
    </row>
    <row r="287" spans="1:13">
      <c r="B287" s="25">
        <v>45322</v>
      </c>
      <c r="C287" s="63"/>
      <c r="D287" s="63"/>
      <c r="E287" s="63"/>
      <c r="F287" s="63"/>
      <c r="G287" s="63"/>
      <c r="H287" s="63"/>
      <c r="I287" s="63">
        <f>'Community starts  Stage 1'!M286</f>
        <v>144.02528764738938</v>
      </c>
      <c r="J287" s="63">
        <f>'Community starts  Stage 1'!P286</f>
        <v>270.30935955830034</v>
      </c>
      <c r="K287" s="63">
        <f>'Community starts  Stage 1'!T286</f>
        <v>223.07305542906951</v>
      </c>
      <c r="L287" s="63"/>
      <c r="M287" s="63"/>
    </row>
    <row r="288" spans="1:13">
      <c r="B288" s="25">
        <v>45351</v>
      </c>
      <c r="C288" s="63"/>
      <c r="D288" s="63"/>
      <c r="E288" s="63"/>
      <c r="F288" s="63"/>
      <c r="G288" s="63"/>
      <c r="H288" s="63"/>
      <c r="I288" s="63">
        <f>'Community starts  Stage 1'!M287</f>
        <v>174.87689824065077</v>
      </c>
      <c r="J288" s="63">
        <f>'Community starts  Stage 1'!P287</f>
        <v>287.6761759657669</v>
      </c>
      <c r="K288" s="63">
        <f>'Community starts  Stage 1'!T287</f>
        <v>222.85894871769975</v>
      </c>
      <c r="L288" s="63"/>
      <c r="M288" s="63"/>
    </row>
    <row r="289" spans="2:13">
      <c r="B289" s="25">
        <v>45382</v>
      </c>
      <c r="C289" s="63"/>
      <c r="D289" s="63"/>
      <c r="E289" s="63"/>
      <c r="F289" s="63"/>
      <c r="G289" s="63"/>
      <c r="H289" s="63"/>
      <c r="I289" s="63">
        <f>'Community starts  Stage 1'!M288</f>
        <v>199.19571278001959</v>
      </c>
      <c r="J289" s="63">
        <f>'Community starts  Stage 1'!P288</f>
        <v>347.48889808065348</v>
      </c>
      <c r="K289" s="63">
        <f>'Community starts  Stage 1'!T288</f>
        <v>244.2295929369968</v>
      </c>
      <c r="L289" s="63"/>
      <c r="M289" s="63"/>
    </row>
    <row r="290" spans="2:13">
      <c r="B290" s="25">
        <v>45412</v>
      </c>
      <c r="C290" s="63"/>
      <c r="D290" s="63"/>
      <c r="E290" s="63"/>
      <c r="F290" s="63"/>
      <c r="G290" s="63"/>
      <c r="H290" s="63"/>
      <c r="I290" s="63">
        <f>'Community starts  Stage 1'!M289</f>
        <v>176.47993956097926</v>
      </c>
      <c r="J290" s="63">
        <f>'Community starts  Stage 1'!P289</f>
        <v>351.27160292423861</v>
      </c>
      <c r="K290" s="63">
        <f>'Community starts  Stage 1'!T289</f>
        <v>222.48764229090636</v>
      </c>
      <c r="L290" s="63"/>
      <c r="M290" s="63"/>
    </row>
    <row r="291" spans="2:13">
      <c r="B291" s="25">
        <v>45443</v>
      </c>
      <c r="C291" s="63"/>
      <c r="D291" s="63"/>
      <c r="E291" s="63"/>
      <c r="F291" s="63"/>
      <c r="G291" s="63"/>
      <c r="H291" s="63"/>
      <c r="I291" s="63">
        <f>'Community starts  Stage 1'!M290</f>
        <v>138.2004860700508</v>
      </c>
      <c r="J291" s="63">
        <f>'Community starts  Stage 1'!P290</f>
        <v>312.62942863995289</v>
      </c>
      <c r="K291" s="63">
        <f>'Community starts  Stage 1'!T290</f>
        <v>217.56988749684072</v>
      </c>
      <c r="L291" s="63"/>
      <c r="M291" s="63"/>
    </row>
    <row r="292" spans="2:13">
      <c r="B292" s="25">
        <v>45473</v>
      </c>
      <c r="C292" s="63"/>
      <c r="D292" s="63"/>
      <c r="E292" s="63"/>
      <c r="F292" s="63"/>
      <c r="G292" s="63"/>
      <c r="H292" s="63"/>
      <c r="I292" s="63">
        <f>'Community starts  Stage 1'!M291</f>
        <v>191.90397958095224</v>
      </c>
      <c r="J292" s="63">
        <f>'Community starts  Stage 1'!P291</f>
        <v>376.00536718572795</v>
      </c>
      <c r="K292" s="63">
        <f>'Community starts  Stage 1'!T291</f>
        <v>206.17174191209841</v>
      </c>
      <c r="L292" s="63"/>
      <c r="M292" s="63"/>
    </row>
    <row r="293" spans="2:13">
      <c r="B293" s="25">
        <v>45474</v>
      </c>
      <c r="C293" s="63"/>
      <c r="D293" s="63"/>
      <c r="E293" s="63"/>
      <c r="F293" s="63"/>
      <c r="G293" s="63"/>
      <c r="H293" s="63"/>
      <c r="I293" s="63">
        <f>'Community starts  Stage 1'!M292</f>
        <v>181.19300907437358</v>
      </c>
      <c r="J293" s="63">
        <f>'Community starts  Stage 1'!P292</f>
        <v>365.20465039678345</v>
      </c>
      <c r="K293" s="63">
        <f>'Community starts  Stage 1'!T292</f>
        <v>214.33049829872147</v>
      </c>
      <c r="L293" s="63"/>
      <c r="M293" s="63"/>
    </row>
    <row r="294" spans="2:13">
      <c r="B294" s="25">
        <v>45505</v>
      </c>
      <c r="C294" s="63"/>
      <c r="D294" s="63"/>
      <c r="E294" s="63"/>
      <c r="F294" s="63"/>
      <c r="G294" s="63"/>
      <c r="H294" s="63"/>
      <c r="I294" s="63">
        <f>'Community starts  Stage 1'!M293</f>
        <v>152.11979992766817</v>
      </c>
      <c r="J294" s="63">
        <f>'Community starts  Stage 1'!P293</f>
        <v>318.49987836833782</v>
      </c>
      <c r="K294" s="63">
        <f>'Community starts  Stage 1'!T293</f>
        <v>211.25278916784418</v>
      </c>
      <c r="L294" s="63"/>
      <c r="M294" s="63"/>
    </row>
    <row r="295" spans="2:13">
      <c r="B295" s="25">
        <v>45536</v>
      </c>
      <c r="C295" s="63"/>
      <c r="D295" s="63"/>
      <c r="E295" s="63"/>
      <c r="F295" s="63"/>
      <c r="G295" s="63"/>
      <c r="H295" s="63"/>
      <c r="I295" s="63">
        <f>'Community starts  Stage 1'!M294</f>
        <v>190.21399344184977</v>
      </c>
      <c r="J295" s="63">
        <f>'Community starts  Stage 1'!P294</f>
        <v>393.58521020467066</v>
      </c>
      <c r="K295" s="63">
        <f>'Community starts  Stage 1'!T294</f>
        <v>221.97972030564324</v>
      </c>
      <c r="L295" s="63"/>
      <c r="M295" s="63"/>
    </row>
    <row r="296" spans="2:13">
      <c r="B296" s="25">
        <v>45566</v>
      </c>
      <c r="C296" s="63"/>
      <c r="D296" s="63"/>
      <c r="E296" s="63"/>
      <c r="F296" s="63"/>
      <c r="G296" s="63"/>
      <c r="H296" s="63"/>
      <c r="I296" s="63">
        <f>'Community starts  Stage 1'!M295</f>
        <v>210.12370464613139</v>
      </c>
      <c r="J296" s="63">
        <f>'Community starts  Stage 1'!P295</f>
        <v>369.73049826223189</v>
      </c>
      <c r="K296" s="63">
        <f>'Community starts  Stage 1'!T295</f>
        <v>221.67803942207618</v>
      </c>
      <c r="L296" s="63"/>
      <c r="M296" s="63"/>
    </row>
    <row r="297" spans="2:13">
      <c r="B297" s="25">
        <v>45597</v>
      </c>
      <c r="C297" s="63"/>
      <c r="D297" s="63"/>
      <c r="E297" s="63"/>
      <c r="F297" s="63"/>
      <c r="G297" s="63"/>
      <c r="H297" s="63"/>
      <c r="I297" s="63">
        <f>'Community starts  Stage 1'!M296</f>
        <v>161.76219889662684</v>
      </c>
      <c r="J297" s="63">
        <f>'Community starts  Stage 1'!P296</f>
        <v>320.2126261504402</v>
      </c>
      <c r="K297" s="63">
        <f>'Community starts  Stage 1'!T296</f>
        <v>234.493318935269</v>
      </c>
      <c r="L297" s="63"/>
      <c r="M297" s="63"/>
    </row>
    <row r="298" spans="2:13">
      <c r="B298" s="25">
        <v>45627</v>
      </c>
      <c r="C298" s="63"/>
      <c r="D298" s="63"/>
      <c r="E298" s="63"/>
      <c r="F298" s="63"/>
      <c r="G298" s="63"/>
      <c r="H298" s="63"/>
      <c r="I298" s="63">
        <f>'Community starts  Stage 1'!M297</f>
        <v>167.62521425196735</v>
      </c>
      <c r="J298" s="63">
        <f>'Community starts  Stage 1'!P297</f>
        <v>406.48490728585784</v>
      </c>
      <c r="K298" s="63">
        <f>'Community starts  Stage 1'!T297</f>
        <v>237.49831664525698</v>
      </c>
      <c r="L298" s="63"/>
      <c r="M298" s="63"/>
    </row>
    <row r="299" spans="2:13">
      <c r="B299" s="25">
        <v>45658</v>
      </c>
      <c r="C299" s="63"/>
      <c r="D299" s="63"/>
      <c r="E299" s="63"/>
      <c r="F299" s="63"/>
      <c r="G299" s="63"/>
      <c r="H299" s="63"/>
      <c r="I299" s="63">
        <f>'Community starts  Stage 1'!M298</f>
        <v>144.02480035385983</v>
      </c>
      <c r="J299" s="63">
        <f>'Community starts  Stage 1'!P298</f>
        <v>269.02609128206626</v>
      </c>
      <c r="K299" s="63">
        <f>'Community starts  Stage 1'!T298</f>
        <v>223.07304272831081</v>
      </c>
      <c r="L299" s="63"/>
      <c r="M299" s="63"/>
    </row>
    <row r="300" spans="2:13">
      <c r="B300" s="25">
        <v>45689</v>
      </c>
      <c r="C300" s="63"/>
      <c r="D300" s="63"/>
      <c r="E300" s="63"/>
      <c r="F300" s="63"/>
      <c r="G300" s="63"/>
      <c r="H300" s="63"/>
      <c r="I300" s="63">
        <f>'Community starts  Stage 1'!M299</f>
        <v>174.8770078270671</v>
      </c>
      <c r="J300" s="63">
        <f>'Community starts  Stage 1'!P299</f>
        <v>283.51882189081266</v>
      </c>
      <c r="K300" s="63">
        <f>'Community starts  Stage 1'!T299</f>
        <v>221.21157353907853</v>
      </c>
      <c r="L300" s="63"/>
      <c r="M300" s="63"/>
    </row>
    <row r="301" spans="2:13">
      <c r="B301" s="25">
        <v>45717</v>
      </c>
      <c r="C301" s="63"/>
      <c r="D301" s="63"/>
      <c r="E301" s="63"/>
      <c r="F301" s="63"/>
      <c r="G301" s="63"/>
      <c r="H301" s="63"/>
      <c r="I301" s="63">
        <f>'Community starts  Stage 1'!M300</f>
        <v>199.19595825418463</v>
      </c>
      <c r="J301" s="63">
        <f>'Community starts  Stage 1'!P300</f>
        <v>343.67054307370802</v>
      </c>
      <c r="K301" s="63">
        <f>'Community starts  Stage 1'!T300</f>
        <v>242.61088226486899</v>
      </c>
      <c r="L301" s="63"/>
      <c r="M301" s="63"/>
    </row>
    <row r="302" spans="2:13">
      <c r="B302" s="25">
        <v>45748</v>
      </c>
      <c r="C302" s="63"/>
      <c r="D302" s="63"/>
      <c r="E302" s="63"/>
      <c r="F302" s="63"/>
      <c r="G302" s="63"/>
      <c r="H302" s="63"/>
      <c r="I302" s="63">
        <f>'Community starts  Stage 1'!M301</f>
        <v>176.47955542053472</v>
      </c>
      <c r="J302" s="63">
        <f>'Community starts  Stage 1'!P301</f>
        <v>348.37721455533932</v>
      </c>
      <c r="K302" s="63">
        <f>'Community starts  Stage 1'!T301</f>
        <v>220.91713831063538</v>
      </c>
      <c r="L302" s="63"/>
      <c r="M302" s="63"/>
    </row>
    <row r="303" spans="2:13">
      <c r="B303" s="25">
        <v>45778</v>
      </c>
      <c r="C303" s="63"/>
      <c r="D303" s="63"/>
      <c r="E303" s="63"/>
      <c r="F303" s="63"/>
      <c r="G303" s="63"/>
      <c r="H303" s="63"/>
      <c r="I303" s="63">
        <f>'Community starts  Stage 1'!M302</f>
        <v>138.20066956004743</v>
      </c>
      <c r="J303" s="63">
        <f>'Community starts  Stage 1'!P302</f>
        <v>310.35348776008675</v>
      </c>
      <c r="K303" s="63">
        <f>'Community starts  Stage 1'!T302</f>
        <v>216.06115183837068</v>
      </c>
      <c r="L303" s="63"/>
      <c r="M303" s="63"/>
    </row>
    <row r="304" spans="2:13">
      <c r="B304" s="25">
        <v>45809</v>
      </c>
      <c r="C304" s="63"/>
      <c r="D304" s="63"/>
      <c r="E304" s="63"/>
      <c r="F304" s="63"/>
      <c r="G304" s="63"/>
      <c r="H304" s="63"/>
      <c r="I304" s="63">
        <f>'Community starts  Stage 1'!M303</f>
        <v>191.90407939281172</v>
      </c>
      <c r="J304" s="63">
        <f>'Community starts  Stage 1'!P303</f>
        <v>373.76979259680451</v>
      </c>
      <c r="K304" s="63">
        <f>'Community starts  Stage 1'!T303</f>
        <v>204.6630074291285</v>
      </c>
      <c r="L304" s="63"/>
      <c r="M304" s="63"/>
    </row>
  </sheetData>
  <mergeCells count="1">
    <mergeCell ref="I2:M2"/>
  </mergeCells>
  <hyperlinks>
    <hyperlink ref="A1" location="Contents!A1" display="Back to Contents"/>
    <hyperlink ref="O5" r:id="rId1"/>
  </hyperlinks>
  <pageMargins left="0.70866141732283472" right="0.70866141732283472" top="0.74803149606299213" bottom="0.74803149606299213" header="0.31496062992125984" footer="0.31496062992125984"/>
  <pageSetup paperSize="9" orientation="landscape" r:id="rId2"/>
  <drawing r:id="rId3"/>
</worksheet>
</file>

<file path=xl/worksheets/sheet54.xml><?xml version="1.0" encoding="utf-8"?>
<worksheet xmlns="http://schemas.openxmlformats.org/spreadsheetml/2006/main" xmlns:r="http://schemas.openxmlformats.org/officeDocument/2006/relationships">
  <sheetPr codeName="Sheet55"/>
  <dimension ref="A1:M220"/>
  <sheetViews>
    <sheetView showGridLines="0" workbookViewId="0"/>
  </sheetViews>
  <sheetFormatPr defaultRowHeight="12.75"/>
  <cols>
    <col min="3" max="3" width="8.28515625" customWidth="1"/>
    <col min="4" max="4" width="10.7109375" customWidth="1"/>
    <col min="5" max="5" width="10.85546875" customWidth="1"/>
    <col min="7" max="7" width="11.7109375" customWidth="1"/>
    <col min="8" max="8" width="3" customWidth="1"/>
    <col min="10" max="10" width="10.28515625" customWidth="1"/>
    <col min="11" max="11" width="10.7109375" customWidth="1"/>
    <col min="13" max="13" width="11.28515625" customWidth="1"/>
  </cols>
  <sheetData>
    <row r="1" spans="1:13">
      <c r="A1" s="41" t="s">
        <v>112</v>
      </c>
    </row>
    <row r="2" spans="1:13">
      <c r="I2" s="159" t="s">
        <v>0</v>
      </c>
      <c r="J2" s="159"/>
      <c r="K2" s="159"/>
      <c r="L2" s="159"/>
      <c r="M2" s="159"/>
    </row>
    <row r="3" spans="1:13" ht="51">
      <c r="A3" s="65" t="s">
        <v>74</v>
      </c>
      <c r="B3" s="88" t="str">
        <f>'Community musters Stage 1'!B2</f>
        <v>Month</v>
      </c>
      <c r="C3" s="88" t="str">
        <f>'Community musters Stage 1'!C2</f>
        <v>Parole</v>
      </c>
      <c r="D3" s="88" t="str">
        <f>'Community musters Stage 1'!F2</f>
        <v>Release on Conditions</v>
      </c>
      <c r="E3" s="88" t="str">
        <f>'Community musters Stage 1'!J2</f>
        <v>Post Detention Conditions</v>
      </c>
      <c r="F3" s="88" t="str">
        <f>'Community musters Stage 1'!K2</f>
        <v>Life Parole</v>
      </c>
      <c r="G3" s="88" t="str">
        <f>'Community musters Stage 1'!L2</f>
        <v>Extended Supervision</v>
      </c>
      <c r="H3" s="88"/>
      <c r="I3" s="88" t="str">
        <f>'Community musters Stage 1'!R2</f>
        <v>Parole</v>
      </c>
      <c r="J3" s="88" t="str">
        <f>'Community musters Stage 1'!U2</f>
        <v>Release on Conditions</v>
      </c>
      <c r="K3" s="88" t="str">
        <f>'Community musters Stage 1'!Y2</f>
        <v>Post Detention Conditions</v>
      </c>
      <c r="L3" s="88" t="str">
        <f>'Community musters Stage 1'!Z2</f>
        <v xml:space="preserve">Life Parole </v>
      </c>
      <c r="M3" s="88" t="str">
        <f>'Community musters Stage 1'!AA2</f>
        <v>Extended Supervision</v>
      </c>
    </row>
    <row r="4" spans="1:13">
      <c r="B4" s="25">
        <f>'Community musters Stage 1'!B3</f>
        <v>39263</v>
      </c>
      <c r="C4" s="63"/>
      <c r="D4" s="63"/>
      <c r="E4" s="63"/>
      <c r="F4" s="63"/>
      <c r="G4" s="63"/>
      <c r="H4" s="63"/>
      <c r="I4" s="63"/>
      <c r="J4" s="63"/>
      <c r="K4" s="63"/>
      <c r="L4" s="63"/>
      <c r="M4" s="63"/>
    </row>
    <row r="5" spans="1:13">
      <c r="B5" s="25">
        <f>'Community musters Stage 1'!B4</f>
        <v>39294</v>
      </c>
      <c r="C5" s="63">
        <f>'Community musters Stage 1'!C4</f>
        <v>1597</v>
      </c>
      <c r="D5" s="63">
        <f>'Community musters Stage 1'!F4</f>
        <v>3706</v>
      </c>
      <c r="E5" s="63"/>
      <c r="F5" s="63"/>
      <c r="G5" s="63">
        <f>'Community musters Stage 1'!L4</f>
        <v>91</v>
      </c>
      <c r="H5" s="63"/>
      <c r="I5" s="63"/>
      <c r="J5" s="63"/>
      <c r="K5" s="63"/>
      <c r="L5" s="63"/>
      <c r="M5" s="63"/>
    </row>
    <row r="6" spans="1:13">
      <c r="B6" s="25">
        <f>'Community musters Stage 1'!B5</f>
        <v>39325</v>
      </c>
      <c r="C6" s="63">
        <f>'Community musters Stage 1'!C5</f>
        <v>1588</v>
      </c>
      <c r="D6" s="63">
        <f>'Community musters Stage 1'!F5</f>
        <v>3730</v>
      </c>
      <c r="E6" s="63"/>
      <c r="F6" s="63"/>
      <c r="G6" s="63">
        <f>'Community musters Stage 1'!L5</f>
        <v>96</v>
      </c>
      <c r="H6" s="63"/>
      <c r="I6" s="63"/>
      <c r="J6" s="63"/>
      <c r="K6" s="63"/>
      <c r="L6" s="63"/>
      <c r="M6" s="63"/>
    </row>
    <row r="7" spans="1:13">
      <c r="B7" s="25">
        <f>'Community musters Stage 1'!B6</f>
        <v>39355</v>
      </c>
      <c r="C7" s="63">
        <f>'Community musters Stage 1'!C6</f>
        <v>1571</v>
      </c>
      <c r="D7" s="63">
        <f>'Community musters Stage 1'!F6</f>
        <v>3742</v>
      </c>
      <c r="E7" s="63"/>
      <c r="F7" s="63"/>
      <c r="G7" s="63">
        <f>'Community musters Stage 1'!L6</f>
        <v>102</v>
      </c>
      <c r="H7" s="63"/>
      <c r="I7" s="63"/>
      <c r="J7" s="63"/>
      <c r="K7" s="63"/>
      <c r="L7" s="63"/>
      <c r="M7" s="63"/>
    </row>
    <row r="8" spans="1:13">
      <c r="B8" s="25">
        <f>'Community musters Stage 1'!B7</f>
        <v>39386</v>
      </c>
      <c r="C8" s="63">
        <f>'Community musters Stage 1'!C7</f>
        <v>1598</v>
      </c>
      <c r="D8" s="63">
        <f>'Community musters Stage 1'!F7</f>
        <v>3797</v>
      </c>
      <c r="E8" s="63"/>
      <c r="F8" s="63"/>
      <c r="G8" s="63">
        <f>'Community musters Stage 1'!L7</f>
        <v>100</v>
      </c>
      <c r="H8" s="63"/>
      <c r="I8" s="63"/>
      <c r="J8" s="63"/>
      <c r="K8" s="63"/>
      <c r="L8" s="63"/>
      <c r="M8" s="63"/>
    </row>
    <row r="9" spans="1:13">
      <c r="B9" s="25">
        <f>'Community musters Stage 1'!B8</f>
        <v>39416</v>
      </c>
      <c r="C9" s="63">
        <f>'Community musters Stage 1'!C8</f>
        <v>1632</v>
      </c>
      <c r="D9" s="63">
        <f>'Community musters Stage 1'!F8</f>
        <v>3811</v>
      </c>
      <c r="E9" s="63"/>
      <c r="F9" s="63"/>
      <c r="G9" s="63">
        <f>'Community musters Stage 1'!L8</f>
        <v>101</v>
      </c>
      <c r="H9" s="63"/>
      <c r="I9" s="63"/>
      <c r="J9" s="63"/>
      <c r="K9" s="63"/>
      <c r="L9" s="63"/>
      <c r="M9" s="63"/>
    </row>
    <row r="10" spans="1:13">
      <c r="B10" s="25">
        <f>'Community musters Stage 1'!B9</f>
        <v>39447</v>
      </c>
      <c r="C10" s="63">
        <f>'Community musters Stage 1'!C9</f>
        <v>1607</v>
      </c>
      <c r="D10" s="63">
        <f>'Community musters Stage 1'!F9</f>
        <v>3852</v>
      </c>
      <c r="E10" s="63"/>
      <c r="F10" s="63"/>
      <c r="G10" s="63">
        <f>'Community musters Stage 1'!L9</f>
        <v>110</v>
      </c>
      <c r="H10" s="63"/>
      <c r="I10" s="63"/>
      <c r="J10" s="63"/>
      <c r="K10" s="63"/>
      <c r="L10" s="63"/>
      <c r="M10" s="63"/>
    </row>
    <row r="11" spans="1:13">
      <c r="B11" s="25">
        <f>'Community musters Stage 1'!B10</f>
        <v>39478</v>
      </c>
      <c r="C11" s="63">
        <f>'Community musters Stage 1'!C10</f>
        <v>1657</v>
      </c>
      <c r="D11" s="63">
        <f>'Community musters Stage 1'!F10</f>
        <v>3760</v>
      </c>
      <c r="E11" s="63">
        <f>'Community musters Stage 1'!J10</f>
        <v>5</v>
      </c>
      <c r="F11" s="63"/>
      <c r="G11" s="63">
        <f>'Community musters Stage 1'!L10</f>
        <v>112</v>
      </c>
      <c r="H11" s="63"/>
      <c r="I11" s="63"/>
      <c r="J11" s="63"/>
      <c r="K11" s="63"/>
      <c r="L11" s="63"/>
      <c r="M11" s="63"/>
    </row>
    <row r="12" spans="1:13">
      <c r="B12" s="25">
        <f>'Community musters Stage 1'!B11</f>
        <v>39507</v>
      </c>
      <c r="C12" s="63">
        <f>'Community musters Stage 1'!C11</f>
        <v>1672</v>
      </c>
      <c r="D12" s="63">
        <f>'Community musters Stage 1'!F11</f>
        <v>3686</v>
      </c>
      <c r="E12" s="63">
        <f>'Community musters Stage 1'!J11</f>
        <v>15</v>
      </c>
      <c r="F12" s="63"/>
      <c r="G12" s="63">
        <f>'Community musters Stage 1'!L11</f>
        <v>110</v>
      </c>
      <c r="H12" s="63"/>
      <c r="I12" s="63"/>
      <c r="J12" s="63"/>
      <c r="K12" s="63"/>
      <c r="L12" s="63"/>
      <c r="M12" s="63"/>
    </row>
    <row r="13" spans="1:13">
      <c r="B13" s="25">
        <f>'Community musters Stage 1'!B12</f>
        <v>39538</v>
      </c>
      <c r="C13" s="63">
        <f>'Community musters Stage 1'!C12</f>
        <v>1710</v>
      </c>
      <c r="D13" s="63">
        <f>'Community musters Stage 1'!F12</f>
        <v>3536</v>
      </c>
      <c r="E13" s="63">
        <f>'Community musters Stage 1'!J12</f>
        <v>39</v>
      </c>
      <c r="F13" s="63"/>
      <c r="G13" s="63">
        <f>'Community musters Stage 1'!L12</f>
        <v>111</v>
      </c>
      <c r="H13" s="63"/>
      <c r="I13" s="63"/>
      <c r="J13" s="63"/>
      <c r="K13" s="63"/>
      <c r="L13" s="63"/>
      <c r="M13" s="63"/>
    </row>
    <row r="14" spans="1:13">
      <c r="B14" s="25">
        <f>'Community musters Stage 1'!B13</f>
        <v>39568</v>
      </c>
      <c r="C14" s="63">
        <f>'Community musters Stage 1'!C13</f>
        <v>1751</v>
      </c>
      <c r="D14" s="63">
        <f>'Community musters Stage 1'!F13</f>
        <v>3543</v>
      </c>
      <c r="E14" s="63">
        <f>'Community musters Stage 1'!J13</f>
        <v>70</v>
      </c>
      <c r="F14" s="63"/>
      <c r="G14" s="63">
        <f>'Community musters Stage 1'!L13</f>
        <v>118</v>
      </c>
      <c r="H14" s="63"/>
      <c r="I14" s="63"/>
      <c r="J14" s="63"/>
      <c r="K14" s="63"/>
      <c r="L14" s="63"/>
      <c r="M14" s="63"/>
    </row>
    <row r="15" spans="1:13">
      <c r="B15" s="25">
        <f>'Community musters Stage 1'!B14</f>
        <v>39599</v>
      </c>
      <c r="C15" s="63">
        <f>'Community musters Stage 1'!C14</f>
        <v>1731</v>
      </c>
      <c r="D15" s="63">
        <f>'Community musters Stage 1'!F14</f>
        <v>3452</v>
      </c>
      <c r="E15" s="63">
        <f>'Community musters Stage 1'!J14</f>
        <v>125</v>
      </c>
      <c r="F15" s="63"/>
      <c r="G15" s="63">
        <f>'Community musters Stage 1'!L14</f>
        <v>125</v>
      </c>
      <c r="H15" s="63"/>
      <c r="I15" s="63"/>
      <c r="J15" s="63"/>
      <c r="K15" s="63"/>
      <c r="L15" s="63"/>
      <c r="M15" s="63"/>
    </row>
    <row r="16" spans="1:13">
      <c r="B16" s="25">
        <f>'Community musters Stage 1'!B15</f>
        <v>39629</v>
      </c>
      <c r="C16" s="63">
        <f>'Community musters Stage 1'!C15</f>
        <v>1768</v>
      </c>
      <c r="D16" s="63">
        <f>'Community musters Stage 1'!F15</f>
        <v>3349</v>
      </c>
      <c r="E16" s="63">
        <f>'Community musters Stage 1'!J15</f>
        <v>182</v>
      </c>
      <c r="F16" s="63"/>
      <c r="G16" s="63">
        <f>'Community musters Stage 1'!L15</f>
        <v>122</v>
      </c>
      <c r="H16" s="63"/>
      <c r="I16" s="63"/>
      <c r="J16" s="63"/>
      <c r="K16" s="63"/>
      <c r="L16" s="63"/>
      <c r="M16" s="63"/>
    </row>
    <row r="17" spans="2:13">
      <c r="B17" s="25">
        <f>'Community musters Stage 1'!B16</f>
        <v>39660</v>
      </c>
      <c r="C17" s="63">
        <f>'Community musters Stage 1'!C16</f>
        <v>1795</v>
      </c>
      <c r="D17" s="63">
        <f>'Community musters Stage 1'!F16</f>
        <v>3318</v>
      </c>
      <c r="E17" s="63">
        <f>'Community musters Stage 1'!J16</f>
        <v>252</v>
      </c>
      <c r="F17" s="63"/>
      <c r="G17" s="63">
        <f>'Community musters Stage 1'!L16</f>
        <v>119</v>
      </c>
      <c r="H17" s="63"/>
      <c r="I17" s="63"/>
      <c r="J17" s="63"/>
      <c r="K17" s="63"/>
      <c r="L17" s="63"/>
      <c r="M17" s="63"/>
    </row>
    <row r="18" spans="2:13">
      <c r="B18" s="25">
        <f>'Community musters Stage 1'!B17</f>
        <v>39691</v>
      </c>
      <c r="C18" s="63">
        <f>'Community musters Stage 1'!C17</f>
        <v>1813</v>
      </c>
      <c r="D18" s="63">
        <f>'Community musters Stage 1'!F17</f>
        <v>3257</v>
      </c>
      <c r="E18" s="63">
        <f>'Community musters Stage 1'!J17</f>
        <v>348</v>
      </c>
      <c r="F18" s="63"/>
      <c r="G18" s="63">
        <f>'Community musters Stage 1'!L17</f>
        <v>122</v>
      </c>
      <c r="H18" s="63"/>
      <c r="I18" s="63"/>
      <c r="J18" s="63"/>
      <c r="K18" s="63"/>
      <c r="L18" s="63"/>
      <c r="M18" s="63"/>
    </row>
    <row r="19" spans="2:13">
      <c r="B19" s="25">
        <f>'Community musters Stage 1'!B18</f>
        <v>39721</v>
      </c>
      <c r="C19" s="63">
        <f>'Community musters Stage 1'!C18</f>
        <v>1842</v>
      </c>
      <c r="D19" s="63">
        <f>'Community musters Stage 1'!F18</f>
        <v>3282</v>
      </c>
      <c r="E19" s="63">
        <f>'Community musters Stage 1'!J18</f>
        <v>442</v>
      </c>
      <c r="F19" s="63"/>
      <c r="G19" s="63">
        <f>'Community musters Stage 1'!L18</f>
        <v>128</v>
      </c>
      <c r="H19" s="63"/>
      <c r="I19" s="63"/>
      <c r="J19" s="63"/>
      <c r="K19" s="63"/>
      <c r="L19" s="63"/>
      <c r="M19" s="63"/>
    </row>
    <row r="20" spans="2:13">
      <c r="B20" s="25">
        <f>'Community musters Stage 1'!B19</f>
        <v>39752</v>
      </c>
      <c r="C20" s="63">
        <f>'Community musters Stage 1'!C19</f>
        <v>1829</v>
      </c>
      <c r="D20" s="63">
        <f>'Community musters Stage 1'!F19</f>
        <v>3275</v>
      </c>
      <c r="E20" s="63">
        <f>'Community musters Stage 1'!J19</f>
        <v>539</v>
      </c>
      <c r="F20" s="63"/>
      <c r="G20" s="63">
        <f>'Community musters Stage 1'!L19</f>
        <v>128</v>
      </c>
      <c r="H20" s="63"/>
      <c r="I20" s="63"/>
      <c r="J20" s="63"/>
      <c r="K20" s="63"/>
      <c r="L20" s="63"/>
      <c r="M20" s="63"/>
    </row>
    <row r="21" spans="2:13">
      <c r="B21" s="25">
        <f>'Community musters Stage 1'!B20</f>
        <v>39782</v>
      </c>
      <c r="C21" s="63">
        <f>'Community musters Stage 1'!C20</f>
        <v>1843</v>
      </c>
      <c r="D21" s="63">
        <f>'Community musters Stage 1'!F20</f>
        <v>3230</v>
      </c>
      <c r="E21" s="63">
        <f>'Community musters Stage 1'!J20</f>
        <v>627</v>
      </c>
      <c r="F21" s="63"/>
      <c r="G21" s="63">
        <f>'Community musters Stage 1'!L20</f>
        <v>131</v>
      </c>
      <c r="H21" s="63"/>
      <c r="I21" s="63"/>
      <c r="J21" s="63"/>
      <c r="K21" s="63"/>
      <c r="L21" s="63"/>
      <c r="M21" s="63"/>
    </row>
    <row r="22" spans="2:13">
      <c r="B22" s="25">
        <f>'Community musters Stage 1'!B21</f>
        <v>39813</v>
      </c>
      <c r="C22" s="63">
        <f>'Community musters Stage 1'!C21</f>
        <v>1841</v>
      </c>
      <c r="D22" s="63">
        <f>'Community musters Stage 1'!F21</f>
        <v>3221</v>
      </c>
      <c r="E22" s="63">
        <f>'Community musters Stage 1'!J21</f>
        <v>732</v>
      </c>
      <c r="F22" s="63"/>
      <c r="G22" s="63">
        <f>'Community musters Stage 1'!L21</f>
        <v>129</v>
      </c>
      <c r="H22" s="63"/>
      <c r="I22" s="63"/>
      <c r="J22" s="63"/>
      <c r="K22" s="63"/>
      <c r="L22" s="63"/>
      <c r="M22" s="63"/>
    </row>
    <row r="23" spans="2:13">
      <c r="B23" s="25">
        <f>'Community musters Stage 1'!B22</f>
        <v>39844</v>
      </c>
      <c r="C23" s="63">
        <f>'Community musters Stage 1'!C22</f>
        <v>1815</v>
      </c>
      <c r="D23" s="63">
        <f>'Community musters Stage 1'!F22</f>
        <v>3206</v>
      </c>
      <c r="E23" s="63">
        <f>'Community musters Stage 1'!J22</f>
        <v>798</v>
      </c>
      <c r="F23" s="63"/>
      <c r="G23" s="63">
        <f>'Community musters Stage 1'!L22</f>
        <v>133</v>
      </c>
      <c r="H23" s="63"/>
      <c r="I23" s="63"/>
      <c r="J23" s="63"/>
      <c r="K23" s="63"/>
      <c r="L23" s="63"/>
      <c r="M23" s="63"/>
    </row>
    <row r="24" spans="2:13">
      <c r="B24" s="25">
        <f>'Community musters Stage 1'!B23</f>
        <v>39872</v>
      </c>
      <c r="C24" s="63">
        <f>'Community musters Stage 1'!C23</f>
        <v>1783</v>
      </c>
      <c r="D24" s="63">
        <f>'Community musters Stage 1'!F23</f>
        <v>3211</v>
      </c>
      <c r="E24" s="63">
        <f>'Community musters Stage 1'!J23</f>
        <v>847</v>
      </c>
      <c r="F24" s="63"/>
      <c r="G24" s="63">
        <f>'Community musters Stage 1'!L23</f>
        <v>130</v>
      </c>
      <c r="H24" s="63"/>
      <c r="I24" s="63"/>
      <c r="J24" s="63"/>
      <c r="K24" s="63"/>
      <c r="L24" s="63"/>
      <c r="M24" s="63"/>
    </row>
    <row r="25" spans="2:13">
      <c r="B25" s="25">
        <f>'Community musters Stage 1'!B24</f>
        <v>39903</v>
      </c>
      <c r="C25" s="63">
        <f>'Community musters Stage 1'!C24</f>
        <v>1765</v>
      </c>
      <c r="D25" s="63">
        <f>'Community musters Stage 1'!F24</f>
        <v>3193</v>
      </c>
      <c r="E25" s="63">
        <f>'Community musters Stage 1'!J24</f>
        <v>946</v>
      </c>
      <c r="F25" s="63"/>
      <c r="G25" s="63">
        <f>'Community musters Stage 1'!L24</f>
        <v>132</v>
      </c>
      <c r="H25" s="63"/>
      <c r="I25" s="63"/>
      <c r="J25" s="63"/>
      <c r="K25" s="63"/>
      <c r="L25" s="63"/>
      <c r="M25" s="63"/>
    </row>
    <row r="26" spans="2:13">
      <c r="B26" s="25">
        <f>'Community musters Stage 1'!B25</f>
        <v>39933</v>
      </c>
      <c r="C26" s="63">
        <f>'Community musters Stage 1'!C25</f>
        <v>1764</v>
      </c>
      <c r="D26" s="63">
        <f>'Community musters Stage 1'!F25</f>
        <v>3255</v>
      </c>
      <c r="E26" s="63">
        <f>'Community musters Stage 1'!J25</f>
        <v>990</v>
      </c>
      <c r="F26" s="63"/>
      <c r="G26" s="63">
        <f>'Community musters Stage 1'!L25</f>
        <v>132</v>
      </c>
      <c r="H26" s="63"/>
      <c r="I26" s="63"/>
      <c r="J26" s="63"/>
      <c r="K26" s="63"/>
      <c r="L26" s="63"/>
      <c r="M26" s="63"/>
    </row>
    <row r="27" spans="2:13">
      <c r="B27" s="25">
        <f>'Community musters Stage 1'!B26</f>
        <v>39964</v>
      </c>
      <c r="C27" s="63">
        <f>'Community musters Stage 1'!C26</f>
        <v>1718</v>
      </c>
      <c r="D27" s="63">
        <f>'Community musters Stage 1'!F26</f>
        <v>3262</v>
      </c>
      <c r="E27" s="63">
        <f>'Community musters Stage 1'!J26</f>
        <v>1024</v>
      </c>
      <c r="F27" s="63"/>
      <c r="G27" s="63">
        <f>'Community musters Stage 1'!L26</f>
        <v>131</v>
      </c>
      <c r="H27" s="63"/>
      <c r="I27" s="63"/>
      <c r="J27" s="63"/>
      <c r="K27" s="63"/>
      <c r="L27" s="63"/>
      <c r="M27" s="63"/>
    </row>
    <row r="28" spans="2:13">
      <c r="B28" s="25">
        <f>'Community musters Stage 1'!B27</f>
        <v>39994</v>
      </c>
      <c r="C28" s="63">
        <f>'Community musters Stage 1'!C27</f>
        <v>1684</v>
      </c>
      <c r="D28" s="63">
        <f>'Community musters Stage 1'!F27</f>
        <v>3295</v>
      </c>
      <c r="E28" s="63">
        <f>'Community musters Stage 1'!J27</f>
        <v>1023</v>
      </c>
      <c r="F28" s="63"/>
      <c r="G28" s="63">
        <f>'Community musters Stage 1'!L27</f>
        <v>137</v>
      </c>
      <c r="H28" s="63"/>
      <c r="I28" s="63"/>
      <c r="J28" s="63"/>
      <c r="K28" s="63"/>
      <c r="L28" s="63"/>
      <c r="M28" s="63"/>
    </row>
    <row r="29" spans="2:13">
      <c r="B29" s="25">
        <f>'Community musters Stage 1'!B28</f>
        <v>40025</v>
      </c>
      <c r="C29" s="63">
        <f>'Community musters Stage 1'!C28</f>
        <v>1711</v>
      </c>
      <c r="D29" s="63">
        <f>'Community musters Stage 1'!F28</f>
        <v>3307</v>
      </c>
      <c r="E29" s="63">
        <f>'Community musters Stage 1'!J28</f>
        <v>1042</v>
      </c>
      <c r="F29" s="63"/>
      <c r="G29" s="63">
        <f>'Community musters Stage 1'!L28</f>
        <v>136</v>
      </c>
      <c r="H29" s="63"/>
      <c r="I29" s="63"/>
      <c r="J29" s="63"/>
      <c r="K29" s="63"/>
      <c r="L29" s="63"/>
      <c r="M29" s="63"/>
    </row>
    <row r="30" spans="2:13">
      <c r="B30" s="25">
        <f>'Community musters Stage 1'!B29</f>
        <v>40056</v>
      </c>
      <c r="C30" s="63">
        <f>'Community musters Stage 1'!C29</f>
        <v>1705</v>
      </c>
      <c r="D30" s="63">
        <f>'Community musters Stage 1'!F29</f>
        <v>3305</v>
      </c>
      <c r="E30" s="63">
        <f>'Community musters Stage 1'!J29</f>
        <v>1027</v>
      </c>
      <c r="F30" s="63"/>
      <c r="G30" s="63">
        <f>'Community musters Stage 1'!L29</f>
        <v>140</v>
      </c>
      <c r="H30" s="63"/>
      <c r="I30" s="63"/>
      <c r="J30" s="63"/>
      <c r="K30" s="63"/>
      <c r="L30" s="63"/>
      <c r="M30" s="63"/>
    </row>
    <row r="31" spans="2:13">
      <c r="B31" s="25">
        <f>'Community musters Stage 1'!B30</f>
        <v>40086</v>
      </c>
      <c r="C31" s="63">
        <f>'Community musters Stage 1'!C30</f>
        <v>1724</v>
      </c>
      <c r="D31" s="63">
        <f>'Community musters Stage 1'!F30</f>
        <v>3449</v>
      </c>
      <c r="E31" s="63">
        <f>'Community musters Stage 1'!J30</f>
        <v>1055</v>
      </c>
      <c r="F31" s="63"/>
      <c r="G31" s="63">
        <f>'Community musters Stage 1'!L30</f>
        <v>136</v>
      </c>
      <c r="H31" s="63"/>
      <c r="I31" s="63"/>
      <c r="J31" s="63"/>
      <c r="K31" s="63"/>
      <c r="L31" s="63"/>
      <c r="M31" s="63"/>
    </row>
    <row r="32" spans="2:13">
      <c r="B32" s="25">
        <f>'Community musters Stage 1'!B31</f>
        <v>40117</v>
      </c>
      <c r="C32" s="63">
        <f>'Community musters Stage 1'!C31</f>
        <v>1680</v>
      </c>
      <c r="D32" s="63">
        <f>'Community musters Stage 1'!F31</f>
        <v>3496</v>
      </c>
      <c r="E32" s="63">
        <f>'Community musters Stage 1'!J31</f>
        <v>1055</v>
      </c>
      <c r="F32" s="63"/>
      <c r="G32" s="63">
        <f>'Community musters Stage 1'!L31</f>
        <v>144</v>
      </c>
      <c r="H32" s="63"/>
      <c r="I32" s="63"/>
      <c r="J32" s="63"/>
      <c r="K32" s="63"/>
      <c r="L32" s="63"/>
      <c r="M32" s="63"/>
    </row>
    <row r="33" spans="2:13">
      <c r="B33" s="25">
        <f>'Community musters Stage 1'!B32</f>
        <v>40147</v>
      </c>
      <c r="C33" s="63">
        <f>'Community musters Stage 1'!C32</f>
        <v>1690</v>
      </c>
      <c r="D33" s="63">
        <f>'Community musters Stage 1'!F32</f>
        <v>3524</v>
      </c>
      <c r="E33" s="63">
        <f>'Community musters Stage 1'!J32</f>
        <v>1061</v>
      </c>
      <c r="F33" s="63"/>
      <c r="G33" s="63">
        <f>'Community musters Stage 1'!L32</f>
        <v>150</v>
      </c>
      <c r="H33" s="63"/>
      <c r="I33" s="63"/>
      <c r="J33" s="63"/>
      <c r="K33" s="63"/>
      <c r="L33" s="63"/>
      <c r="M33" s="63"/>
    </row>
    <row r="34" spans="2:13">
      <c r="B34" s="25">
        <f>'Community musters Stage 1'!B33</f>
        <v>40178</v>
      </c>
      <c r="C34" s="63">
        <f>'Community musters Stage 1'!C33</f>
        <v>1723</v>
      </c>
      <c r="D34" s="63">
        <f>'Community musters Stage 1'!F33</f>
        <v>3644</v>
      </c>
      <c r="E34" s="63">
        <f>'Community musters Stage 1'!J33</f>
        <v>1043</v>
      </c>
      <c r="F34" s="63"/>
      <c r="G34" s="63">
        <f>'Community musters Stage 1'!L33</f>
        <v>156</v>
      </c>
      <c r="H34" s="63"/>
      <c r="I34" s="63"/>
      <c r="J34" s="63"/>
      <c r="K34" s="63"/>
      <c r="L34" s="63"/>
      <c r="M34" s="63"/>
    </row>
    <row r="35" spans="2:13">
      <c r="B35" s="25">
        <f>'Community musters Stage 1'!B34</f>
        <v>40209</v>
      </c>
      <c r="C35" s="63">
        <f>'Community musters Stage 1'!C34</f>
        <v>1708</v>
      </c>
      <c r="D35" s="63">
        <f>'Community musters Stage 1'!F34</f>
        <v>3624</v>
      </c>
      <c r="E35" s="63">
        <f>'Community musters Stage 1'!J34</f>
        <v>1072</v>
      </c>
      <c r="F35" s="63"/>
      <c r="G35" s="63">
        <f>'Community musters Stage 1'!L34</f>
        <v>154</v>
      </c>
      <c r="H35" s="63"/>
      <c r="I35" s="63"/>
      <c r="J35" s="63"/>
      <c r="K35" s="63"/>
      <c r="L35" s="63"/>
      <c r="M35" s="63"/>
    </row>
    <row r="36" spans="2:13">
      <c r="B36" s="25">
        <f>'Community musters Stage 1'!B35</f>
        <v>40237</v>
      </c>
      <c r="C36" s="63">
        <f>'Community musters Stage 1'!C35</f>
        <v>1678</v>
      </c>
      <c r="D36" s="63">
        <f>'Community musters Stage 1'!F35</f>
        <v>3616</v>
      </c>
      <c r="E36" s="63">
        <f>'Community musters Stage 1'!J35</f>
        <v>1081</v>
      </c>
      <c r="F36" s="63"/>
      <c r="G36" s="63">
        <f>'Community musters Stage 1'!L35</f>
        <v>153</v>
      </c>
      <c r="H36" s="63"/>
      <c r="I36" s="63"/>
      <c r="J36" s="63"/>
      <c r="K36" s="63"/>
      <c r="L36" s="63"/>
      <c r="M36" s="63"/>
    </row>
    <row r="37" spans="2:13">
      <c r="B37" s="25">
        <f>'Community musters Stage 1'!B36</f>
        <v>40268</v>
      </c>
      <c r="C37" s="63">
        <f>'Community musters Stage 1'!C36</f>
        <v>1719</v>
      </c>
      <c r="D37" s="63">
        <f>'Community musters Stage 1'!F36</f>
        <v>3651</v>
      </c>
      <c r="E37" s="63">
        <f>'Community musters Stage 1'!J36</f>
        <v>1103</v>
      </c>
      <c r="F37" s="63"/>
      <c r="G37" s="63">
        <f>'Community musters Stage 1'!L36</f>
        <v>156</v>
      </c>
      <c r="H37" s="63"/>
      <c r="I37" s="63"/>
      <c r="J37" s="63"/>
      <c r="K37" s="63"/>
      <c r="L37" s="63"/>
      <c r="M37" s="63"/>
    </row>
    <row r="38" spans="2:13">
      <c r="B38" s="25">
        <f>'Community musters Stage 1'!B37</f>
        <v>40298</v>
      </c>
      <c r="C38" s="63">
        <f>'Community musters Stage 1'!C37</f>
        <v>1698</v>
      </c>
      <c r="D38" s="63">
        <f>'Community musters Stage 1'!F37</f>
        <v>3626</v>
      </c>
      <c r="E38" s="63">
        <f>'Community musters Stage 1'!J37</f>
        <v>1119</v>
      </c>
      <c r="F38" s="63"/>
      <c r="G38" s="63">
        <f>'Community musters Stage 1'!L37</f>
        <v>161</v>
      </c>
      <c r="H38" s="63"/>
      <c r="I38" s="63"/>
      <c r="J38" s="63"/>
      <c r="K38" s="63"/>
      <c r="L38" s="63"/>
      <c r="M38" s="63"/>
    </row>
    <row r="39" spans="2:13">
      <c r="B39" s="25">
        <f>'Community musters Stage 1'!B38</f>
        <v>40329</v>
      </c>
      <c r="C39" s="63">
        <f>'Community musters Stage 1'!C38</f>
        <v>1687</v>
      </c>
      <c r="D39" s="63">
        <f>'Community musters Stage 1'!F38</f>
        <v>3571</v>
      </c>
      <c r="E39" s="63">
        <f>'Community musters Stage 1'!J38</f>
        <v>1099</v>
      </c>
      <c r="F39" s="63"/>
      <c r="G39" s="63">
        <f>'Community musters Stage 1'!L38</f>
        <v>167</v>
      </c>
      <c r="H39" s="63"/>
      <c r="I39" s="63"/>
      <c r="J39" s="63"/>
      <c r="K39" s="63"/>
      <c r="L39" s="63"/>
      <c r="M39" s="63"/>
    </row>
    <row r="40" spans="2:13">
      <c r="B40" s="25">
        <f>'Community musters Stage 1'!B39</f>
        <v>40359</v>
      </c>
      <c r="C40" s="63">
        <f>'Community musters Stage 1'!C39</f>
        <v>1684</v>
      </c>
      <c r="D40" s="63">
        <f>'Community musters Stage 1'!F39</f>
        <v>3571</v>
      </c>
      <c r="E40" s="63">
        <f>'Community musters Stage 1'!J39</f>
        <v>1129</v>
      </c>
      <c r="F40" s="63"/>
      <c r="G40" s="63">
        <f>'Community musters Stage 1'!L39</f>
        <v>164</v>
      </c>
      <c r="H40" s="63"/>
      <c r="I40" s="63"/>
      <c r="J40" s="63"/>
      <c r="K40" s="63"/>
      <c r="L40" s="63"/>
      <c r="M40" s="63"/>
    </row>
    <row r="41" spans="2:13">
      <c r="B41" s="25">
        <f>'Community musters Stage 1'!B40</f>
        <v>40390</v>
      </c>
      <c r="C41" s="63">
        <f>'Community musters Stage 1'!C40</f>
        <v>1690</v>
      </c>
      <c r="D41" s="63">
        <f>'Community musters Stage 1'!F40</f>
        <v>3600</v>
      </c>
      <c r="E41" s="63">
        <f>'Community musters Stage 1'!J40</f>
        <v>1134</v>
      </c>
      <c r="F41" s="63">
        <f>'Community musters Stage 1'!K40</f>
        <v>231</v>
      </c>
      <c r="G41" s="63">
        <f>'Community musters Stage 1'!L40</f>
        <v>165</v>
      </c>
      <c r="H41" s="63"/>
      <c r="I41" s="63"/>
      <c r="J41" s="63"/>
      <c r="K41" s="63"/>
      <c r="L41" s="63"/>
      <c r="M41" s="63"/>
    </row>
    <row r="42" spans="2:13">
      <c r="B42" s="25">
        <f>'Community musters Stage 1'!B41</f>
        <v>40421</v>
      </c>
      <c r="C42" s="63">
        <f>'Community musters Stage 1'!C41</f>
        <v>1748</v>
      </c>
      <c r="D42" s="63">
        <f>'Community musters Stage 1'!F41</f>
        <v>3547</v>
      </c>
      <c r="E42" s="63">
        <f>'Community musters Stage 1'!J41</f>
        <v>1138</v>
      </c>
      <c r="F42" s="63">
        <f>'Community musters Stage 1'!K41</f>
        <v>238</v>
      </c>
      <c r="G42" s="63">
        <f>'Community musters Stage 1'!L41</f>
        <v>167</v>
      </c>
      <c r="H42" s="63"/>
      <c r="I42" s="63"/>
      <c r="J42" s="63"/>
      <c r="K42" s="63"/>
      <c r="L42" s="63"/>
      <c r="M42" s="63"/>
    </row>
    <row r="43" spans="2:13">
      <c r="B43" s="25">
        <f>'Community musters Stage 1'!B42</f>
        <v>40451</v>
      </c>
      <c r="C43" s="63">
        <f>'Community musters Stage 1'!C42</f>
        <v>1771</v>
      </c>
      <c r="D43" s="63">
        <f>'Community musters Stage 1'!F42</f>
        <v>3589</v>
      </c>
      <c r="E43" s="63">
        <f>'Community musters Stage 1'!J42</f>
        <v>1176</v>
      </c>
      <c r="F43" s="63">
        <f>'Community musters Stage 1'!K42</f>
        <v>237</v>
      </c>
      <c r="G43" s="63">
        <f>'Community musters Stage 1'!L42</f>
        <v>170</v>
      </c>
      <c r="H43" s="63"/>
      <c r="I43" s="63"/>
      <c r="J43" s="63"/>
      <c r="K43" s="63"/>
      <c r="L43" s="63"/>
      <c r="M43" s="63"/>
    </row>
    <row r="44" spans="2:13">
      <c r="B44" s="25">
        <f>'Community musters Stage 1'!B43</f>
        <v>40482</v>
      </c>
      <c r="C44" s="63">
        <f>'Community musters Stage 1'!C43</f>
        <v>1787</v>
      </c>
      <c r="D44" s="63">
        <f>'Community musters Stage 1'!F43</f>
        <v>3547</v>
      </c>
      <c r="E44" s="63">
        <f>'Community musters Stage 1'!J43</f>
        <v>1195</v>
      </c>
      <c r="F44" s="63">
        <f>'Community musters Stage 1'!K43</f>
        <v>237</v>
      </c>
      <c r="G44" s="63">
        <f>'Community musters Stage 1'!L43</f>
        <v>172</v>
      </c>
      <c r="H44" s="63"/>
      <c r="I44" s="63"/>
      <c r="J44" s="63"/>
      <c r="K44" s="63"/>
      <c r="L44" s="63"/>
      <c r="M44" s="63"/>
    </row>
    <row r="45" spans="2:13">
      <c r="B45" s="25">
        <f>'Community musters Stage 1'!B44</f>
        <v>40512</v>
      </c>
      <c r="C45" s="63">
        <f>'Community musters Stage 1'!C44</f>
        <v>1806</v>
      </c>
      <c r="D45" s="63">
        <f>'Community musters Stage 1'!F44</f>
        <v>3547</v>
      </c>
      <c r="E45" s="63">
        <f>'Community musters Stage 1'!J44</f>
        <v>1278</v>
      </c>
      <c r="F45" s="63">
        <f>'Community musters Stage 1'!K44</f>
        <v>237</v>
      </c>
      <c r="G45" s="63">
        <f>'Community musters Stage 1'!L44</f>
        <v>173</v>
      </c>
      <c r="H45" s="63"/>
      <c r="I45" s="63"/>
      <c r="J45" s="63"/>
      <c r="K45" s="63"/>
      <c r="L45" s="63"/>
      <c r="M45" s="63"/>
    </row>
    <row r="46" spans="2:13">
      <c r="B46" s="25">
        <f>'Community musters Stage 1'!B45</f>
        <v>40543</v>
      </c>
      <c r="C46" s="63">
        <f>'Community musters Stage 1'!C45</f>
        <v>1827</v>
      </c>
      <c r="D46" s="63">
        <f>'Community musters Stage 1'!F45</f>
        <v>3603</v>
      </c>
      <c r="E46" s="63">
        <f>'Community musters Stage 1'!J45</f>
        <v>1339</v>
      </c>
      <c r="F46" s="63">
        <f>'Community musters Stage 1'!K45</f>
        <v>237</v>
      </c>
      <c r="G46" s="63">
        <f>'Community musters Stage 1'!L45</f>
        <v>173</v>
      </c>
      <c r="H46" s="63"/>
      <c r="I46" s="63"/>
      <c r="J46" s="63"/>
      <c r="K46" s="63"/>
      <c r="L46" s="63"/>
      <c r="M46" s="63"/>
    </row>
    <row r="47" spans="2:13">
      <c r="B47" s="25">
        <f>'Community musters Stage 1'!B46</f>
        <v>40574</v>
      </c>
      <c r="C47" s="63">
        <f>'Community musters Stage 1'!C46</f>
        <v>1851</v>
      </c>
      <c r="D47" s="63">
        <f>'Community musters Stage 1'!F46</f>
        <v>3560</v>
      </c>
      <c r="E47" s="63">
        <f>'Community musters Stage 1'!J46</f>
        <v>1375</v>
      </c>
      <c r="F47" s="63">
        <f>'Community musters Stage 1'!K46</f>
        <v>241</v>
      </c>
      <c r="G47" s="63">
        <f>'Community musters Stage 1'!L46</f>
        <v>172</v>
      </c>
      <c r="H47" s="63"/>
      <c r="I47" s="63"/>
      <c r="J47" s="63"/>
      <c r="K47" s="63"/>
      <c r="L47" s="63"/>
      <c r="M47" s="63"/>
    </row>
    <row r="48" spans="2:13">
      <c r="B48" s="25">
        <f>'Community musters Stage 1'!B47</f>
        <v>40602</v>
      </c>
      <c r="C48" s="63">
        <f>'Community musters Stage 1'!C47</f>
        <v>1881</v>
      </c>
      <c r="D48" s="63">
        <f>'Community musters Stage 1'!F47</f>
        <v>3486</v>
      </c>
      <c r="E48" s="63">
        <f>'Community musters Stage 1'!J47</f>
        <v>1385</v>
      </c>
      <c r="F48" s="63">
        <f>'Community musters Stage 1'!K47</f>
        <v>243</v>
      </c>
      <c r="G48" s="63">
        <f>'Community musters Stage 1'!L47</f>
        <v>168</v>
      </c>
      <c r="H48" s="63"/>
      <c r="I48" s="63"/>
      <c r="J48" s="63"/>
      <c r="K48" s="63"/>
      <c r="L48" s="63"/>
      <c r="M48" s="63"/>
    </row>
    <row r="49" spans="2:13">
      <c r="B49" s="25">
        <f>'Community musters Stage 1'!B48</f>
        <v>40633</v>
      </c>
      <c r="C49" s="63">
        <f>'Community musters Stage 1'!C48</f>
        <v>1933</v>
      </c>
      <c r="D49" s="63">
        <f>'Community musters Stage 1'!F48</f>
        <v>3506</v>
      </c>
      <c r="E49" s="63">
        <f>'Community musters Stage 1'!J48</f>
        <v>1432</v>
      </c>
      <c r="F49" s="63">
        <f>'Community musters Stage 1'!K48</f>
        <v>243</v>
      </c>
      <c r="G49" s="63">
        <f>'Community musters Stage 1'!L48</f>
        <v>171</v>
      </c>
      <c r="H49" s="63"/>
      <c r="I49" s="63"/>
      <c r="J49" s="63"/>
      <c r="K49" s="63"/>
      <c r="L49" s="63"/>
      <c r="M49" s="63"/>
    </row>
    <row r="50" spans="2:13">
      <c r="B50" s="25">
        <f>'Community musters Stage 1'!B49</f>
        <v>40663</v>
      </c>
      <c r="C50" s="63">
        <f>'Community musters Stage 1'!C49</f>
        <v>1942</v>
      </c>
      <c r="D50" s="63">
        <f>'Community musters Stage 1'!F49</f>
        <v>3518</v>
      </c>
      <c r="E50" s="63">
        <f>'Community musters Stage 1'!J49</f>
        <v>1474</v>
      </c>
      <c r="F50" s="63">
        <f>'Community musters Stage 1'!K49</f>
        <v>247</v>
      </c>
      <c r="G50" s="63">
        <f>'Community musters Stage 1'!L49</f>
        <v>167</v>
      </c>
      <c r="H50" s="63"/>
      <c r="I50" s="63"/>
      <c r="J50" s="63"/>
      <c r="K50" s="63"/>
      <c r="L50" s="63"/>
      <c r="M50" s="63"/>
    </row>
    <row r="51" spans="2:13">
      <c r="B51" s="25">
        <f>'Community musters Stage 1'!B50</f>
        <v>40694</v>
      </c>
      <c r="C51" s="63">
        <f>'Community musters Stage 1'!C50</f>
        <v>1943</v>
      </c>
      <c r="D51" s="63">
        <f>'Community musters Stage 1'!F50</f>
        <v>3473</v>
      </c>
      <c r="E51" s="63">
        <f>'Community musters Stage 1'!J50</f>
        <v>1448</v>
      </c>
      <c r="F51" s="63">
        <f>'Community musters Stage 1'!K50</f>
        <v>250</v>
      </c>
      <c r="G51" s="63">
        <f>'Community musters Stage 1'!L50</f>
        <v>168</v>
      </c>
      <c r="H51" s="63"/>
      <c r="I51" s="63"/>
      <c r="J51" s="63"/>
      <c r="K51" s="63"/>
      <c r="L51" s="63"/>
      <c r="M51" s="63"/>
    </row>
    <row r="52" spans="2:13">
      <c r="B52" s="25">
        <f>'Community musters Stage 1'!B51</f>
        <v>40724</v>
      </c>
      <c r="C52" s="63">
        <f>'Community musters Stage 1'!C51</f>
        <v>1965</v>
      </c>
      <c r="D52" s="63">
        <f>'Community musters Stage 1'!F51</f>
        <v>3476</v>
      </c>
      <c r="E52" s="63">
        <f>'Community musters Stage 1'!J51</f>
        <v>1396</v>
      </c>
      <c r="F52" s="63">
        <f>'Community musters Stage 1'!K51</f>
        <v>253</v>
      </c>
      <c r="G52" s="63">
        <f>'Community musters Stage 1'!L51</f>
        <v>168</v>
      </c>
      <c r="H52" s="63"/>
      <c r="I52" s="63"/>
      <c r="J52" s="63"/>
      <c r="K52" s="63"/>
      <c r="L52" s="63"/>
      <c r="M52" s="63"/>
    </row>
    <row r="53" spans="2:13">
      <c r="B53" s="25">
        <f>'Community musters Stage 1'!B52</f>
        <v>40755</v>
      </c>
      <c r="C53" s="63">
        <f>'Community musters Stage 1'!C52</f>
        <v>1979</v>
      </c>
      <c r="D53" s="63">
        <f>'Community musters Stage 1'!F52</f>
        <v>3441</v>
      </c>
      <c r="E53" s="63">
        <f>'Community musters Stage 1'!J52</f>
        <v>1364</v>
      </c>
      <c r="F53" s="63">
        <f>'Community musters Stage 1'!K52</f>
        <v>252</v>
      </c>
      <c r="G53" s="63">
        <f>'Community musters Stage 1'!L52</f>
        <v>186</v>
      </c>
      <c r="H53" s="63"/>
      <c r="I53" s="63"/>
      <c r="J53" s="63"/>
      <c r="K53" s="63"/>
      <c r="L53" s="63"/>
      <c r="M53" s="63"/>
    </row>
    <row r="54" spans="2:13">
      <c r="B54" s="25">
        <f>'Community musters Stage 1'!B53</f>
        <v>40786</v>
      </c>
      <c r="C54" s="63">
        <f>'Community musters Stage 1'!C53</f>
        <v>2013</v>
      </c>
      <c r="D54" s="63">
        <f>'Community musters Stage 1'!F53</f>
        <v>3492</v>
      </c>
      <c r="E54" s="63">
        <f>'Community musters Stage 1'!J53</f>
        <v>1338</v>
      </c>
      <c r="F54" s="63">
        <f>'Community musters Stage 1'!K53</f>
        <v>256</v>
      </c>
      <c r="G54" s="63">
        <f>'Community musters Stage 1'!L53</f>
        <v>188</v>
      </c>
      <c r="H54" s="63"/>
      <c r="I54" s="63"/>
      <c r="J54" s="63"/>
      <c r="K54" s="63"/>
      <c r="L54" s="63"/>
      <c r="M54" s="63"/>
    </row>
    <row r="55" spans="2:13">
      <c r="B55" s="25">
        <f>'Community musters Stage 1'!B54</f>
        <v>40816</v>
      </c>
      <c r="C55" s="63">
        <f>'Community musters Stage 1'!C54</f>
        <v>2045</v>
      </c>
      <c r="D55" s="63">
        <f>'Community musters Stage 1'!F54</f>
        <v>3497</v>
      </c>
      <c r="E55" s="63">
        <f>'Community musters Stage 1'!J54</f>
        <v>1256</v>
      </c>
      <c r="F55" s="63">
        <f>'Community musters Stage 1'!K54</f>
        <v>257</v>
      </c>
      <c r="G55" s="63">
        <f>'Community musters Stage 1'!L54</f>
        <v>187</v>
      </c>
      <c r="H55" s="63"/>
      <c r="I55" s="63"/>
      <c r="J55" s="63"/>
      <c r="K55" s="63"/>
      <c r="L55" s="63"/>
      <c r="M55" s="63"/>
    </row>
    <row r="56" spans="2:13">
      <c r="B56" s="25">
        <f>'Community musters Stage 1'!B55</f>
        <v>40847</v>
      </c>
      <c r="C56" s="63">
        <f>'Community musters Stage 1'!C55</f>
        <v>2072</v>
      </c>
      <c r="D56" s="63">
        <f>'Community musters Stage 1'!F55</f>
        <v>3476</v>
      </c>
      <c r="E56" s="63">
        <f>'Community musters Stage 1'!J55</f>
        <v>1211</v>
      </c>
      <c r="F56" s="63">
        <f>'Community musters Stage 1'!K55</f>
        <v>256</v>
      </c>
      <c r="G56" s="63">
        <f>'Community musters Stage 1'!L55</f>
        <v>190</v>
      </c>
      <c r="H56" s="63"/>
      <c r="I56" s="63"/>
      <c r="J56" s="63"/>
      <c r="K56" s="63"/>
      <c r="L56" s="63"/>
      <c r="M56" s="63"/>
    </row>
    <row r="57" spans="2:13">
      <c r="B57" s="25">
        <f>'Community musters Stage 1'!B56</f>
        <v>40877</v>
      </c>
      <c r="C57" s="63">
        <f>'Community musters Stage 1'!C56</f>
        <v>2083</v>
      </c>
      <c r="D57" s="63">
        <f>'Community musters Stage 1'!F56</f>
        <v>3526</v>
      </c>
      <c r="E57" s="63">
        <f>'Community musters Stage 1'!J56</f>
        <v>1189</v>
      </c>
      <c r="F57" s="63">
        <f>'Community musters Stage 1'!K56</f>
        <v>259</v>
      </c>
      <c r="G57" s="63">
        <f>'Community musters Stage 1'!L56</f>
        <v>192</v>
      </c>
      <c r="H57" s="63"/>
      <c r="I57" s="63"/>
      <c r="J57" s="63"/>
      <c r="K57" s="63"/>
      <c r="L57" s="63"/>
      <c r="M57" s="63"/>
    </row>
    <row r="58" spans="2:13">
      <c r="B58" s="25">
        <f>'Community musters Stage 1'!B57</f>
        <v>40908</v>
      </c>
      <c r="C58" s="63">
        <f>'Community musters Stage 1'!C57</f>
        <v>2088</v>
      </c>
      <c r="D58" s="63">
        <f>'Community musters Stage 1'!F57</f>
        <v>3583</v>
      </c>
      <c r="E58" s="63">
        <f>'Community musters Stage 1'!J57</f>
        <v>1160</v>
      </c>
      <c r="F58" s="63">
        <f>'Community musters Stage 1'!K57</f>
        <v>261</v>
      </c>
      <c r="G58" s="63">
        <f>'Community musters Stage 1'!L57</f>
        <v>195</v>
      </c>
      <c r="H58" s="63"/>
      <c r="I58" s="63"/>
      <c r="J58" s="63"/>
      <c r="K58" s="63"/>
      <c r="L58" s="63"/>
      <c r="M58" s="63"/>
    </row>
    <row r="59" spans="2:13">
      <c r="B59" s="25">
        <f>'Community musters Stage 1'!B58</f>
        <v>40939</v>
      </c>
      <c r="C59" s="63">
        <f>'Community musters Stage 1'!C58</f>
        <v>2048</v>
      </c>
      <c r="D59" s="63">
        <f>'Community musters Stage 1'!F58</f>
        <v>3525</v>
      </c>
      <c r="E59" s="63">
        <f>'Community musters Stage 1'!J58</f>
        <v>1192</v>
      </c>
      <c r="F59" s="63">
        <f>'Community musters Stage 1'!K58</f>
        <v>257</v>
      </c>
      <c r="G59" s="63">
        <f>'Community musters Stage 1'!L58</f>
        <v>193</v>
      </c>
      <c r="H59" s="63"/>
      <c r="I59" s="63"/>
      <c r="J59" s="63"/>
      <c r="K59" s="63"/>
      <c r="L59" s="63"/>
      <c r="M59" s="63"/>
    </row>
    <row r="60" spans="2:13">
      <c r="B60" s="25">
        <f>'Community musters Stage 1'!B59</f>
        <v>40968</v>
      </c>
      <c r="C60" s="63">
        <f>'Community musters Stage 1'!C59</f>
        <v>2068</v>
      </c>
      <c r="D60" s="63">
        <f>'Community musters Stage 1'!F59</f>
        <v>3527</v>
      </c>
      <c r="E60" s="63">
        <f>'Community musters Stage 1'!J59</f>
        <v>1200</v>
      </c>
      <c r="F60" s="63">
        <f>'Community musters Stage 1'!K59</f>
        <v>256</v>
      </c>
      <c r="G60" s="63">
        <f>'Community musters Stage 1'!L59</f>
        <v>191</v>
      </c>
      <c r="H60" s="63"/>
      <c r="I60" s="63"/>
      <c r="J60" s="63"/>
      <c r="K60" s="63"/>
      <c r="L60" s="63"/>
      <c r="M60" s="63"/>
    </row>
    <row r="61" spans="2:13">
      <c r="B61" s="25">
        <f>'Community musters Stage 1'!B60</f>
        <v>40999</v>
      </c>
      <c r="C61" s="63">
        <f>'Community musters Stage 1'!C60</f>
        <v>2032</v>
      </c>
      <c r="D61" s="63">
        <f>'Community musters Stage 1'!F60</f>
        <v>3448</v>
      </c>
      <c r="E61" s="63">
        <f>'Community musters Stage 1'!J60</f>
        <v>1197</v>
      </c>
      <c r="F61" s="63">
        <f>'Community musters Stage 1'!K60</f>
        <v>259</v>
      </c>
      <c r="G61" s="63">
        <f>'Community musters Stage 1'!L60</f>
        <v>189</v>
      </c>
      <c r="H61" s="63"/>
      <c r="I61" s="63"/>
      <c r="J61" s="63"/>
      <c r="K61" s="63"/>
      <c r="L61" s="63"/>
      <c r="M61" s="63"/>
    </row>
    <row r="62" spans="2:13">
      <c r="B62" s="25">
        <f>'Community musters Stage 1'!B61</f>
        <v>41029</v>
      </c>
      <c r="C62" s="63">
        <f>'Community musters Stage 1'!C61</f>
        <v>2050</v>
      </c>
      <c r="D62" s="63">
        <f>'Community musters Stage 1'!F61</f>
        <v>3422</v>
      </c>
      <c r="E62" s="63">
        <f>'Community musters Stage 1'!J61</f>
        <v>1181</v>
      </c>
      <c r="F62" s="63">
        <f>'Community musters Stage 1'!K61</f>
        <v>258</v>
      </c>
      <c r="G62" s="63">
        <f>'Community musters Stage 1'!L61</f>
        <v>189</v>
      </c>
      <c r="H62" s="63"/>
      <c r="I62" s="63"/>
      <c r="J62" s="63"/>
      <c r="K62" s="63"/>
      <c r="L62" s="63"/>
      <c r="M62" s="63"/>
    </row>
    <row r="63" spans="2:13">
      <c r="B63" s="25">
        <f>'Community musters Stage 1'!B62</f>
        <v>41060</v>
      </c>
      <c r="C63" s="63">
        <f>'Community musters Stage 1'!C62</f>
        <v>2067</v>
      </c>
      <c r="D63" s="63">
        <f>'Community musters Stage 1'!F62</f>
        <v>3382</v>
      </c>
      <c r="E63" s="63">
        <f>'Community musters Stage 1'!J62</f>
        <v>1189</v>
      </c>
      <c r="F63" s="63">
        <f>'Community musters Stage 1'!K62</f>
        <v>264</v>
      </c>
      <c r="G63" s="63">
        <f>'Community musters Stage 1'!L62</f>
        <v>202</v>
      </c>
      <c r="H63" s="63"/>
      <c r="I63" s="63"/>
      <c r="J63" s="63"/>
      <c r="K63" s="63"/>
      <c r="L63" s="63"/>
      <c r="M63" s="63"/>
    </row>
    <row r="64" spans="2:13">
      <c r="B64" s="25">
        <f>'Community musters Stage 1'!B63</f>
        <v>41090</v>
      </c>
      <c r="C64" s="63">
        <f>'Community musters Stage 1'!C63</f>
        <v>2016</v>
      </c>
      <c r="D64" s="63">
        <f>'Community musters Stage 1'!F63</f>
        <v>3357</v>
      </c>
      <c r="E64" s="63">
        <f>'Community musters Stage 1'!J63</f>
        <v>1207</v>
      </c>
      <c r="F64" s="63">
        <f>'Community musters Stage 1'!K63</f>
        <v>262</v>
      </c>
      <c r="G64" s="63">
        <f>'Community musters Stage 1'!L63</f>
        <v>198</v>
      </c>
      <c r="H64" s="63"/>
      <c r="I64" s="63"/>
      <c r="J64" s="63"/>
      <c r="K64" s="63"/>
      <c r="L64" s="63"/>
      <c r="M64" s="63"/>
    </row>
    <row r="65" spans="2:13">
      <c r="B65" s="25">
        <f>'Community musters Stage 1'!B64</f>
        <v>41121</v>
      </c>
      <c r="C65" s="63">
        <f>'Community musters Stage 1'!C64</f>
        <v>2031</v>
      </c>
      <c r="D65" s="63">
        <f>'Community musters Stage 1'!F64</f>
        <v>3350</v>
      </c>
      <c r="E65" s="63">
        <f>'Community musters Stage 1'!J64</f>
        <v>1229</v>
      </c>
      <c r="F65" s="63">
        <f>'Community musters Stage 1'!K64</f>
        <v>257</v>
      </c>
      <c r="G65" s="63">
        <f>'Community musters Stage 1'!L64</f>
        <v>195</v>
      </c>
      <c r="H65" s="63"/>
      <c r="I65" s="63"/>
      <c r="J65" s="63"/>
      <c r="K65" s="63"/>
      <c r="L65" s="63"/>
      <c r="M65" s="63"/>
    </row>
    <row r="66" spans="2:13">
      <c r="B66" s="25">
        <f>'Community musters Stage 1'!B65</f>
        <v>41152</v>
      </c>
      <c r="C66" s="63">
        <f>'Community musters Stage 1'!C65</f>
        <v>2031</v>
      </c>
      <c r="D66" s="63">
        <f>'Community musters Stage 1'!F65</f>
        <v>3338</v>
      </c>
      <c r="E66" s="63">
        <f>'Community musters Stage 1'!J65</f>
        <v>1236</v>
      </c>
      <c r="F66" s="63">
        <f>'Community musters Stage 1'!K65</f>
        <v>258</v>
      </c>
      <c r="G66" s="63">
        <f>'Community musters Stage 1'!L65</f>
        <v>201</v>
      </c>
      <c r="H66" s="63"/>
      <c r="I66" s="63"/>
      <c r="J66" s="63"/>
      <c r="K66" s="63"/>
      <c r="L66" s="63"/>
      <c r="M66" s="63"/>
    </row>
    <row r="67" spans="2:13">
      <c r="B67" s="25">
        <f>'Community musters Stage 1'!B66</f>
        <v>41182</v>
      </c>
      <c r="C67" s="63">
        <f>'Community musters Stage 1'!C66</f>
        <v>2042</v>
      </c>
      <c r="D67" s="63">
        <f>'Community musters Stage 1'!F66</f>
        <v>3316</v>
      </c>
      <c r="E67" s="63">
        <f>'Community musters Stage 1'!J66</f>
        <v>1220</v>
      </c>
      <c r="F67" s="63">
        <f>'Community musters Stage 1'!K66</f>
        <v>260</v>
      </c>
      <c r="G67" s="63">
        <f>'Community musters Stage 1'!L66</f>
        <v>205</v>
      </c>
      <c r="H67" s="63"/>
      <c r="I67" s="63"/>
      <c r="J67" s="63"/>
      <c r="K67" s="63"/>
      <c r="L67" s="63"/>
      <c r="M67" s="63"/>
    </row>
    <row r="68" spans="2:13">
      <c r="B68" s="25">
        <f>'Community musters Stage 1'!B67</f>
        <v>41213</v>
      </c>
      <c r="C68" s="63">
        <f>'Community musters Stage 1'!C67</f>
        <v>2075</v>
      </c>
      <c r="D68" s="63">
        <f>'Community musters Stage 1'!F67</f>
        <v>3301</v>
      </c>
      <c r="E68" s="63">
        <f>'Community musters Stage 1'!J67</f>
        <v>1214</v>
      </c>
      <c r="F68" s="63">
        <f>'Community musters Stage 1'!K67</f>
        <v>259</v>
      </c>
      <c r="G68" s="63">
        <f>'Community musters Stage 1'!L67</f>
        <v>211</v>
      </c>
      <c r="H68" s="63"/>
      <c r="I68" s="63"/>
      <c r="J68" s="63"/>
      <c r="K68" s="63"/>
      <c r="L68" s="63"/>
      <c r="M68" s="63"/>
    </row>
    <row r="69" spans="2:13">
      <c r="B69" s="25">
        <f>'Community musters Stage 1'!B68</f>
        <v>41243</v>
      </c>
      <c r="C69" s="63">
        <f>'Community musters Stage 1'!C68</f>
        <v>2135</v>
      </c>
      <c r="D69" s="63">
        <f>'Community musters Stage 1'!F68</f>
        <v>3308</v>
      </c>
      <c r="E69" s="63">
        <f>'Community musters Stage 1'!J68</f>
        <v>1219</v>
      </c>
      <c r="F69" s="63">
        <f>'Community musters Stage 1'!K68</f>
        <v>258</v>
      </c>
      <c r="G69" s="63">
        <f>'Community musters Stage 1'!L68</f>
        <v>209</v>
      </c>
      <c r="H69" s="63"/>
      <c r="I69" s="63"/>
      <c r="J69" s="63"/>
      <c r="K69" s="63"/>
      <c r="L69" s="63"/>
      <c r="M69" s="63"/>
    </row>
    <row r="70" spans="2:13">
      <c r="B70" s="25">
        <f>'Community musters Stage 1'!B69</f>
        <v>41274</v>
      </c>
      <c r="C70" s="63">
        <f>'Community musters Stage 1'!C69</f>
        <v>2145</v>
      </c>
      <c r="D70" s="63">
        <f>'Community musters Stage 1'!F69</f>
        <v>3391</v>
      </c>
      <c r="E70" s="63">
        <f>'Community musters Stage 1'!J69</f>
        <v>1231</v>
      </c>
      <c r="F70" s="63">
        <f>'Community musters Stage 1'!K69</f>
        <v>259</v>
      </c>
      <c r="G70" s="63">
        <f>'Community musters Stage 1'!L69</f>
        <v>211</v>
      </c>
      <c r="H70" s="63"/>
      <c r="I70" s="63"/>
      <c r="J70" s="63"/>
      <c r="K70" s="63"/>
      <c r="L70" s="63"/>
      <c r="M70" s="63"/>
    </row>
    <row r="71" spans="2:13">
      <c r="B71" s="25">
        <f>'Community musters Stage 1'!B70</f>
        <v>41305</v>
      </c>
      <c r="C71" s="63">
        <f>'Community musters Stage 1'!C70</f>
        <v>2258</v>
      </c>
      <c r="D71" s="63">
        <f>'Community musters Stage 1'!F70</f>
        <v>3380</v>
      </c>
      <c r="E71" s="63">
        <f>'Community musters Stage 1'!J70</f>
        <v>1218</v>
      </c>
      <c r="F71" s="63">
        <f>'Community musters Stage 1'!K70</f>
        <v>256</v>
      </c>
      <c r="G71" s="63">
        <f>'Community musters Stage 1'!L70</f>
        <v>211</v>
      </c>
      <c r="H71" s="63"/>
      <c r="I71" s="63"/>
      <c r="J71" s="63"/>
      <c r="K71" s="63"/>
      <c r="L71" s="63"/>
      <c r="M71" s="63"/>
    </row>
    <row r="72" spans="2:13">
      <c r="B72" s="25">
        <f>'Community musters Stage 1'!B71</f>
        <v>41333</v>
      </c>
      <c r="C72" s="63">
        <f>'Community musters Stage 1'!C71</f>
        <v>2220</v>
      </c>
      <c r="D72" s="63">
        <f>'Community musters Stage 1'!F71</f>
        <v>3404</v>
      </c>
      <c r="E72" s="63">
        <f>'Community musters Stage 1'!J71</f>
        <v>1233</v>
      </c>
      <c r="F72" s="63">
        <f>'Community musters Stage 1'!K71</f>
        <v>253</v>
      </c>
      <c r="G72" s="63">
        <f>'Community musters Stage 1'!L71</f>
        <v>210</v>
      </c>
      <c r="H72" s="63"/>
      <c r="I72" s="63"/>
      <c r="J72" s="63"/>
      <c r="K72" s="63"/>
      <c r="L72" s="63"/>
      <c r="M72" s="63"/>
    </row>
    <row r="73" spans="2:13">
      <c r="B73" s="25">
        <f>'Community musters Stage 1'!B72</f>
        <v>41364</v>
      </c>
      <c r="C73" s="63">
        <f>'Community musters Stage 1'!C72</f>
        <v>2263</v>
      </c>
      <c r="D73" s="63">
        <f>'Community musters Stage 1'!F72</f>
        <v>3344</v>
      </c>
      <c r="E73" s="63">
        <f>'Community musters Stage 1'!J72</f>
        <v>1290</v>
      </c>
      <c r="F73" s="63">
        <f>'Community musters Stage 1'!K72</f>
        <v>254</v>
      </c>
      <c r="G73" s="63">
        <f>'Community musters Stage 1'!L72</f>
        <v>208</v>
      </c>
      <c r="H73" s="63"/>
      <c r="I73" s="63"/>
      <c r="J73" s="63"/>
      <c r="K73" s="63"/>
      <c r="L73" s="63"/>
      <c r="M73" s="63"/>
    </row>
    <row r="74" spans="2:13">
      <c r="B74" s="25">
        <f>'Community musters Stage 1'!B73</f>
        <v>41394</v>
      </c>
      <c r="C74" s="63">
        <f>'Community musters Stage 1'!C73</f>
        <v>2317</v>
      </c>
      <c r="D74" s="63">
        <f>'Community musters Stage 1'!F73</f>
        <v>3325</v>
      </c>
      <c r="E74" s="63">
        <f>'Community musters Stage 1'!J73</f>
        <v>1295</v>
      </c>
      <c r="F74" s="63">
        <f>'Community musters Stage 1'!K73</f>
        <v>254</v>
      </c>
      <c r="G74" s="63">
        <f>'Community musters Stage 1'!L73</f>
        <v>204</v>
      </c>
      <c r="H74" s="63"/>
      <c r="I74" s="63"/>
      <c r="J74" s="63"/>
      <c r="K74" s="63"/>
      <c r="L74" s="63"/>
      <c r="M74" s="63"/>
    </row>
    <row r="75" spans="2:13">
      <c r="B75" s="25">
        <f>'Community musters Stage 1'!B74</f>
        <v>41425</v>
      </c>
      <c r="C75" s="63">
        <f>'Community musters Stage 1'!C74</f>
        <v>2293</v>
      </c>
      <c r="D75" s="63">
        <f>'Community musters Stage 1'!F74</f>
        <v>3375</v>
      </c>
      <c r="E75" s="63">
        <f>'Community musters Stage 1'!J74</f>
        <v>1285</v>
      </c>
      <c r="F75" s="63">
        <f>'Community musters Stage 1'!K74</f>
        <v>260</v>
      </c>
      <c r="G75" s="63">
        <f>'Community musters Stage 1'!L74</f>
        <v>204</v>
      </c>
      <c r="H75" s="63"/>
      <c r="I75" s="63"/>
      <c r="J75" s="63"/>
      <c r="K75" s="63"/>
      <c r="L75" s="63"/>
      <c r="M75" s="63"/>
    </row>
    <row r="76" spans="2:13">
      <c r="B76" s="25">
        <f>'Community musters Stage 1'!B75</f>
        <v>41455</v>
      </c>
      <c r="C76" s="63">
        <f>'Community musters Stage 1'!C75</f>
        <v>2263</v>
      </c>
      <c r="D76" s="63">
        <f>'Community musters Stage 1'!F75</f>
        <v>3365</v>
      </c>
      <c r="E76" s="63">
        <f>'Community musters Stage 1'!J75</f>
        <v>1252</v>
      </c>
      <c r="F76" s="63">
        <f>'Community musters Stage 1'!K75</f>
        <v>258</v>
      </c>
      <c r="G76" s="63">
        <f>'Community musters Stage 1'!L75</f>
        <v>211</v>
      </c>
      <c r="H76" s="63"/>
      <c r="I76" s="63"/>
      <c r="J76" s="63"/>
      <c r="K76" s="63"/>
      <c r="L76" s="63"/>
      <c r="M76" s="63"/>
    </row>
    <row r="77" spans="2:13">
      <c r="B77" s="25">
        <f>'Community musters Stage 1'!B76</f>
        <v>41486</v>
      </c>
      <c r="C77" s="63">
        <f>'Community musters Stage 1'!C76</f>
        <v>2266</v>
      </c>
      <c r="D77" s="63">
        <f>'Community musters Stage 1'!F76</f>
        <v>3400</v>
      </c>
      <c r="E77" s="63">
        <f>'Community musters Stage 1'!J76</f>
        <v>1280</v>
      </c>
      <c r="F77" s="63">
        <f>'Community musters Stage 1'!K76</f>
        <v>272</v>
      </c>
      <c r="G77" s="63">
        <f>'Community musters Stage 1'!L76</f>
        <v>215</v>
      </c>
      <c r="H77" s="63"/>
      <c r="I77" s="63"/>
      <c r="J77" s="63"/>
      <c r="K77" s="63"/>
      <c r="L77" s="63"/>
      <c r="M77" s="63"/>
    </row>
    <row r="78" spans="2:13">
      <c r="B78" s="25">
        <f>'Community musters Stage 1'!B77</f>
        <v>41517</v>
      </c>
      <c r="C78" s="63">
        <f>'Community musters Stage 1'!C77</f>
        <v>2286</v>
      </c>
      <c r="D78" s="63">
        <f>'Community musters Stage 1'!F77</f>
        <v>3365</v>
      </c>
      <c r="E78" s="63">
        <f>'Community musters Stage 1'!J77</f>
        <v>1280</v>
      </c>
      <c r="F78" s="63">
        <f>'Community musters Stage 1'!K77</f>
        <v>272</v>
      </c>
      <c r="G78" s="63">
        <f>'Community musters Stage 1'!L77</f>
        <v>215</v>
      </c>
      <c r="H78" s="63"/>
      <c r="I78" s="63"/>
      <c r="J78" s="63"/>
      <c r="K78" s="63"/>
      <c r="L78" s="63"/>
      <c r="M78" s="63"/>
    </row>
    <row r="79" spans="2:13">
      <c r="B79" s="25">
        <f>'Community musters Stage 1'!B78</f>
        <v>41547</v>
      </c>
      <c r="C79" s="63">
        <f>'Community musters Stage 1'!C78</f>
        <v>2283</v>
      </c>
      <c r="D79" s="63">
        <f>'Community musters Stage 1'!F78</f>
        <v>3342</v>
      </c>
      <c r="E79" s="63">
        <f>'Community musters Stage 1'!J78</f>
        <v>1281</v>
      </c>
      <c r="F79" s="63">
        <f>'Community musters Stage 1'!K78</f>
        <v>270</v>
      </c>
      <c r="G79" s="63">
        <f>'Community musters Stage 1'!L78</f>
        <v>218</v>
      </c>
      <c r="H79" s="63"/>
      <c r="I79" s="63"/>
      <c r="J79" s="63"/>
      <c r="K79" s="63"/>
      <c r="L79" s="63"/>
      <c r="M79" s="63"/>
    </row>
    <row r="80" spans="2:13">
      <c r="B80" s="25">
        <f>'Community musters Stage 1'!B79</f>
        <v>41578</v>
      </c>
      <c r="C80" s="63">
        <f>'Community musters Stage 1'!C79</f>
        <v>2318</v>
      </c>
      <c r="D80" s="63">
        <f>'Community musters Stage 1'!F79</f>
        <v>3392</v>
      </c>
      <c r="E80" s="63">
        <f>'Community musters Stage 1'!J79</f>
        <v>1302</v>
      </c>
      <c r="F80" s="63">
        <f>'Community musters Stage 1'!K79</f>
        <v>271</v>
      </c>
      <c r="G80" s="63">
        <f>'Community musters Stage 1'!L79</f>
        <v>215</v>
      </c>
      <c r="H80" s="63"/>
      <c r="I80" s="63"/>
      <c r="J80" s="63"/>
      <c r="K80" s="63"/>
      <c r="L80" s="63"/>
      <c r="M80" s="63"/>
    </row>
    <row r="81" spans="2:13">
      <c r="B81" s="25">
        <f>'Community musters Stage 1'!B80</f>
        <v>41608</v>
      </c>
      <c r="C81" s="63">
        <f>'Community musters Stage 1'!C80</f>
        <v>2313</v>
      </c>
      <c r="D81" s="63">
        <f>'Community musters Stage 1'!F80</f>
        <v>3371</v>
      </c>
      <c r="E81" s="63">
        <f>'Community musters Stage 1'!J80</f>
        <v>1313</v>
      </c>
      <c r="F81" s="63">
        <f>'Community musters Stage 1'!K80</f>
        <v>276</v>
      </c>
      <c r="G81" s="63">
        <f>'Community musters Stage 1'!L80</f>
        <v>217</v>
      </c>
      <c r="H81" s="63"/>
      <c r="I81" s="63"/>
      <c r="J81" s="63"/>
      <c r="K81" s="63"/>
      <c r="L81" s="63"/>
      <c r="M81" s="63"/>
    </row>
    <row r="82" spans="2:13">
      <c r="B82" s="25">
        <f>'Community musters Stage 1'!B81</f>
        <v>41639</v>
      </c>
      <c r="C82" s="63">
        <f>'Community musters Stage 1'!C81</f>
        <v>2308</v>
      </c>
      <c r="D82" s="63">
        <f>'Community musters Stage 1'!F81</f>
        <v>3382</v>
      </c>
      <c r="E82" s="63">
        <f>'Community musters Stage 1'!J81</f>
        <v>1325</v>
      </c>
      <c r="F82" s="63">
        <f>'Community musters Stage 1'!K81</f>
        <v>276</v>
      </c>
      <c r="G82" s="63">
        <f>'Community musters Stage 1'!L81</f>
        <v>212</v>
      </c>
      <c r="H82" s="63"/>
      <c r="I82" s="63"/>
      <c r="J82" s="63"/>
      <c r="K82" s="63"/>
      <c r="L82" s="63"/>
      <c r="M82" s="63"/>
    </row>
    <row r="83" spans="2:13">
      <c r="B83" s="25">
        <f>'Community musters Stage 1'!B82</f>
        <v>41670</v>
      </c>
      <c r="C83" s="63">
        <f>'Community musters Stage 1'!C82</f>
        <v>2347</v>
      </c>
      <c r="D83" s="63">
        <f>'Community musters Stage 1'!F82</f>
        <v>3309</v>
      </c>
      <c r="E83" s="63">
        <f>'Community musters Stage 1'!J82</f>
        <v>1323</v>
      </c>
      <c r="F83" s="63">
        <f>'Community musters Stage 1'!K82</f>
        <v>277</v>
      </c>
      <c r="G83" s="63">
        <f>'Community musters Stage 1'!L82</f>
        <v>214</v>
      </c>
      <c r="H83" s="63"/>
      <c r="I83" s="63"/>
      <c r="J83" s="63"/>
      <c r="K83" s="63"/>
      <c r="L83" s="63"/>
      <c r="M83" s="63"/>
    </row>
    <row r="84" spans="2:13">
      <c r="B84" s="25">
        <f>'Community musters Stage 1'!B83</f>
        <v>41698</v>
      </c>
      <c r="C84" s="63">
        <f>'Community musters Stage 1'!C83</f>
        <v>2353</v>
      </c>
      <c r="D84" s="63">
        <f>'Community musters Stage 1'!F83</f>
        <v>3247</v>
      </c>
      <c r="E84" s="63">
        <f>'Community musters Stage 1'!J83</f>
        <v>1326</v>
      </c>
      <c r="F84" s="63">
        <f>'Community musters Stage 1'!K83</f>
        <v>283</v>
      </c>
      <c r="G84" s="63">
        <f>'Community musters Stage 1'!L83</f>
        <v>215</v>
      </c>
      <c r="H84" s="63"/>
      <c r="I84" s="63"/>
      <c r="J84" s="63"/>
      <c r="K84" s="63"/>
      <c r="L84" s="63"/>
      <c r="M84" s="63"/>
    </row>
    <row r="85" spans="2:13">
      <c r="B85" s="25">
        <f>'Community musters Stage 1'!B84</f>
        <v>41729</v>
      </c>
      <c r="C85" s="63">
        <f>'Community musters Stage 1'!C84</f>
        <v>2374</v>
      </c>
      <c r="D85" s="63">
        <f>'Community musters Stage 1'!F84</f>
        <v>3168</v>
      </c>
      <c r="E85" s="63">
        <f>'Community musters Stage 1'!J84</f>
        <v>1352</v>
      </c>
      <c r="F85" s="63">
        <f>'Community musters Stage 1'!K84</f>
        <v>283</v>
      </c>
      <c r="G85" s="63">
        <f>'Community musters Stage 1'!L84</f>
        <v>218</v>
      </c>
      <c r="H85" s="63"/>
      <c r="I85" s="63"/>
      <c r="J85" s="63"/>
      <c r="K85" s="63"/>
      <c r="L85" s="63"/>
      <c r="M85" s="63"/>
    </row>
    <row r="86" spans="2:13">
      <c r="B86" s="25">
        <f>'Community musters Stage 1'!B85</f>
        <v>41759</v>
      </c>
      <c r="C86" s="63">
        <f>'Community musters Stage 1'!C85</f>
        <v>2375</v>
      </c>
      <c r="D86" s="63">
        <f>'Community musters Stage 1'!F85</f>
        <v>3155</v>
      </c>
      <c r="E86" s="63">
        <f>'Community musters Stage 1'!J85</f>
        <v>1371</v>
      </c>
      <c r="F86" s="63">
        <f>'Community musters Stage 1'!K85</f>
        <v>284</v>
      </c>
      <c r="G86" s="63">
        <f>'Community musters Stage 1'!L85</f>
        <v>220</v>
      </c>
      <c r="H86" s="63"/>
      <c r="I86" s="63"/>
      <c r="J86" s="63"/>
      <c r="K86" s="63"/>
      <c r="L86" s="63"/>
      <c r="M86" s="63"/>
    </row>
    <row r="87" spans="2:13">
      <c r="B87" s="25">
        <f>'Community musters Stage 1'!B86</f>
        <v>41790</v>
      </c>
      <c r="C87" s="63">
        <f>'Community musters Stage 1'!C86</f>
        <v>2341</v>
      </c>
      <c r="D87" s="63">
        <f>'Community musters Stage 1'!F86</f>
        <v>3090</v>
      </c>
      <c r="E87" s="63">
        <f>'Community musters Stage 1'!J86</f>
        <v>1408</v>
      </c>
      <c r="F87" s="63">
        <f>'Community musters Stage 1'!K86</f>
        <v>285</v>
      </c>
      <c r="G87" s="63">
        <f>'Community musters Stage 1'!L86</f>
        <v>228</v>
      </c>
      <c r="H87" s="63"/>
      <c r="I87" s="63"/>
      <c r="J87" s="63"/>
      <c r="K87" s="63"/>
      <c r="L87" s="63"/>
      <c r="M87" s="63"/>
    </row>
    <row r="88" spans="2:13">
      <c r="B88" s="25">
        <f>'Community musters Stage 1'!B87</f>
        <v>41820</v>
      </c>
      <c r="C88" s="63">
        <f>'Community musters Stage 1'!C87</f>
        <v>2348</v>
      </c>
      <c r="D88" s="63">
        <f>'Community musters Stage 1'!F87</f>
        <v>3098</v>
      </c>
      <c r="E88" s="63">
        <f>'Community musters Stage 1'!J87</f>
        <v>1382</v>
      </c>
      <c r="F88" s="63">
        <f>'Community musters Stage 1'!K87</f>
        <v>283</v>
      </c>
      <c r="G88" s="63">
        <f>'Community musters Stage 1'!L87</f>
        <v>227</v>
      </c>
      <c r="H88" s="63"/>
      <c r="I88" s="63"/>
      <c r="J88" s="63"/>
      <c r="K88" s="63"/>
      <c r="L88" s="63"/>
      <c r="M88" s="63"/>
    </row>
    <row r="89" spans="2:13">
      <c r="B89" s="25">
        <f>'Community musters Stage 1'!B88</f>
        <v>41851</v>
      </c>
      <c r="C89" s="63">
        <f>'Community musters Stage 1'!C88</f>
        <v>2391</v>
      </c>
      <c r="D89" s="63">
        <f>'Community musters Stage 1'!F88</f>
        <v>3150</v>
      </c>
      <c r="E89" s="63">
        <f>'Community musters Stage 1'!J88</f>
        <v>1348</v>
      </c>
      <c r="F89" s="63">
        <f>'Community musters Stage 1'!K88</f>
        <v>287</v>
      </c>
      <c r="G89" s="63">
        <f>'Community musters Stage 1'!L88</f>
        <v>228</v>
      </c>
      <c r="H89" s="63"/>
      <c r="I89" s="63"/>
      <c r="J89" s="63"/>
      <c r="K89" s="63"/>
      <c r="L89" s="63"/>
      <c r="M89" s="63"/>
    </row>
    <row r="90" spans="2:13">
      <c r="B90" s="25">
        <f>'Community musters Stage 1'!B89</f>
        <v>41882</v>
      </c>
      <c r="C90" s="63">
        <f>'Community musters Stage 1'!C89</f>
        <v>2382</v>
      </c>
      <c r="D90" s="63">
        <f>'Community musters Stage 1'!F89</f>
        <v>3123</v>
      </c>
      <c r="E90" s="63">
        <f>'Community musters Stage 1'!J89</f>
        <v>1323</v>
      </c>
      <c r="F90" s="63">
        <f>'Community musters Stage 1'!K89</f>
        <v>285</v>
      </c>
      <c r="G90" s="63">
        <f>'Community musters Stage 1'!L89</f>
        <v>232</v>
      </c>
      <c r="H90" s="63"/>
      <c r="I90" s="63"/>
      <c r="J90" s="63"/>
      <c r="K90" s="63"/>
      <c r="L90" s="63"/>
      <c r="M90" s="63"/>
    </row>
    <row r="91" spans="2:13">
      <c r="B91" s="25">
        <f>'Community musters Stage 1'!B90</f>
        <v>41912</v>
      </c>
      <c r="C91" s="63">
        <f>'Community musters Stage 1'!C90</f>
        <v>2424</v>
      </c>
      <c r="D91" s="63">
        <f>'Community musters Stage 1'!F90</f>
        <v>3127</v>
      </c>
      <c r="E91" s="63">
        <f>'Community musters Stage 1'!J90</f>
        <v>1261</v>
      </c>
      <c r="F91" s="63">
        <f>'Community musters Stage 1'!K90</f>
        <v>283</v>
      </c>
      <c r="G91" s="63">
        <f>'Community musters Stage 1'!L90</f>
        <v>234</v>
      </c>
      <c r="H91" s="63"/>
      <c r="I91" s="63"/>
      <c r="J91" s="63"/>
      <c r="K91" s="63"/>
      <c r="L91" s="63"/>
      <c r="M91" s="63"/>
    </row>
    <row r="92" spans="2:13">
      <c r="B92" s="25">
        <f>'Community musters Stage 1'!B91</f>
        <v>41943</v>
      </c>
      <c r="C92" s="63">
        <f>'Community musters Stage 1'!C91</f>
        <v>2446</v>
      </c>
      <c r="D92" s="63">
        <f>'Community musters Stage 1'!F91</f>
        <v>3196</v>
      </c>
      <c r="E92" s="63">
        <f>'Community musters Stage 1'!J91</f>
        <v>1226</v>
      </c>
      <c r="F92" s="63">
        <f>'Community musters Stage 1'!K91</f>
        <v>282</v>
      </c>
      <c r="G92" s="63">
        <f>'Community musters Stage 1'!L91</f>
        <v>228</v>
      </c>
      <c r="H92" s="63"/>
      <c r="I92" s="63"/>
      <c r="J92" s="63"/>
      <c r="K92" s="63"/>
      <c r="L92" s="63"/>
      <c r="M92" s="63"/>
    </row>
    <row r="93" spans="2:13">
      <c r="B93" s="25">
        <f>'Community musters Stage 1'!B92</f>
        <v>41973</v>
      </c>
      <c r="C93" s="63">
        <f>'Community musters Stage 1'!C92</f>
        <v>2424</v>
      </c>
      <c r="D93" s="63">
        <f>'Community musters Stage 1'!F92</f>
        <v>3178</v>
      </c>
      <c r="E93" s="63">
        <f>'Community musters Stage 1'!J92</f>
        <v>1216</v>
      </c>
      <c r="F93" s="63">
        <f>'Community musters Stage 1'!K92</f>
        <v>278</v>
      </c>
      <c r="G93" s="63">
        <f>'Community musters Stage 1'!L92</f>
        <v>230</v>
      </c>
      <c r="H93" s="63"/>
      <c r="I93" s="63"/>
      <c r="J93" s="63"/>
      <c r="K93" s="63"/>
      <c r="L93" s="63"/>
      <c r="M93" s="63"/>
    </row>
    <row r="94" spans="2:13">
      <c r="B94" s="25">
        <f>'Community musters Stage 1'!B93</f>
        <v>42004</v>
      </c>
      <c r="C94" s="63">
        <f>'Community musters Stage 1'!C93</f>
        <v>2403</v>
      </c>
      <c r="D94" s="63">
        <f>'Community musters Stage 1'!F93</f>
        <v>3278</v>
      </c>
      <c r="E94" s="63">
        <f>'Community musters Stage 1'!J93</f>
        <v>1216</v>
      </c>
      <c r="F94" s="63">
        <f>'Community musters Stage 1'!K93</f>
        <v>275</v>
      </c>
      <c r="G94" s="63">
        <f>'Community musters Stage 1'!L93</f>
        <v>231</v>
      </c>
      <c r="H94" s="63"/>
      <c r="I94" s="63"/>
      <c r="J94" s="63"/>
      <c r="K94" s="63"/>
      <c r="L94" s="63"/>
      <c r="M94" s="63"/>
    </row>
    <row r="95" spans="2:13">
      <c r="B95" s="25">
        <f>'Community musters Stage 1'!B94</f>
        <v>42035</v>
      </c>
      <c r="C95" s="63">
        <f>'Community musters Stage 1'!C94</f>
        <v>2363</v>
      </c>
      <c r="D95" s="63">
        <f>'Community musters Stage 1'!F94</f>
        <v>3254</v>
      </c>
      <c r="E95" s="63">
        <f>'Community musters Stage 1'!J94</f>
        <v>1242</v>
      </c>
      <c r="F95" s="63">
        <f>'Community musters Stage 1'!K94</f>
        <v>278</v>
      </c>
      <c r="G95" s="63">
        <f>'Community musters Stage 1'!L94</f>
        <v>225</v>
      </c>
      <c r="H95" s="63"/>
      <c r="I95" s="63"/>
      <c r="J95" s="63"/>
      <c r="K95" s="63"/>
      <c r="L95" s="63"/>
      <c r="M95" s="63"/>
    </row>
    <row r="96" spans="2:13">
      <c r="B96" s="25">
        <f>'Community musters Stage 1'!B95</f>
        <v>42063</v>
      </c>
      <c r="C96" s="63">
        <f>'Community musters Stage 1'!C95</f>
        <v>2384</v>
      </c>
      <c r="D96" s="63">
        <f>'Community musters Stage 1'!F95</f>
        <v>3223</v>
      </c>
      <c r="E96" s="63">
        <f>'Community musters Stage 1'!J95</f>
        <v>1228</v>
      </c>
      <c r="F96" s="63">
        <f>'Community musters Stage 1'!K95</f>
        <v>284</v>
      </c>
      <c r="G96" s="63">
        <f>'Community musters Stage 1'!L95</f>
        <v>225</v>
      </c>
      <c r="H96" s="63"/>
      <c r="I96" s="63"/>
      <c r="J96" s="63"/>
      <c r="K96" s="63"/>
      <c r="L96" s="63"/>
      <c r="M96" s="63"/>
    </row>
    <row r="97" spans="2:13">
      <c r="B97" s="25">
        <f>'Community musters Stage 1'!B96</f>
        <v>42094</v>
      </c>
      <c r="C97" s="63">
        <f>'Community musters Stage 1'!C96</f>
        <v>2408</v>
      </c>
      <c r="D97" s="63">
        <f>'Community musters Stage 1'!F96</f>
        <v>3234</v>
      </c>
      <c r="E97" s="63">
        <f>'Community musters Stage 1'!J96</f>
        <v>1326</v>
      </c>
      <c r="F97" s="63">
        <f>'Community musters Stage 1'!K96</f>
        <v>285</v>
      </c>
      <c r="G97" s="63">
        <f>'Community musters Stage 1'!L96</f>
        <v>225</v>
      </c>
      <c r="H97" s="63"/>
      <c r="I97" s="63"/>
      <c r="J97" s="63"/>
      <c r="K97" s="63"/>
      <c r="L97" s="63"/>
      <c r="M97" s="63"/>
    </row>
    <row r="98" spans="2:13">
      <c r="B98" s="25">
        <f>'Community musters Stage 1'!B97</f>
        <v>42124</v>
      </c>
      <c r="C98" s="63">
        <f>'Community musters Stage 1'!C97</f>
        <v>2367</v>
      </c>
      <c r="D98" s="63">
        <f>'Community musters Stage 1'!F97</f>
        <v>3263</v>
      </c>
      <c r="E98" s="63">
        <f>'Community musters Stage 1'!J97</f>
        <v>1329</v>
      </c>
      <c r="F98" s="63">
        <f>'Community musters Stage 1'!K97</f>
        <v>285</v>
      </c>
      <c r="G98" s="63">
        <f>'Community musters Stage 1'!L97</f>
        <v>221</v>
      </c>
      <c r="H98" s="63"/>
      <c r="I98" s="63"/>
      <c r="J98" s="63"/>
      <c r="K98" s="63"/>
      <c r="L98" s="63"/>
      <c r="M98" s="63"/>
    </row>
    <row r="99" spans="2:13">
      <c r="B99" s="25">
        <f>'Community musters Stage 1'!B98</f>
        <v>42155</v>
      </c>
      <c r="C99" s="63">
        <f>'Community musters Stage 1'!C98</f>
        <v>2284</v>
      </c>
      <c r="D99" s="63">
        <f>'Community musters Stage 1'!F98</f>
        <v>3266</v>
      </c>
      <c r="E99" s="63">
        <f>'Community musters Stage 1'!J98</f>
        <v>1271</v>
      </c>
      <c r="F99" s="63">
        <f>'Community musters Stage 1'!K98</f>
        <v>287</v>
      </c>
      <c r="G99" s="63">
        <f>'Community musters Stage 1'!L98</f>
        <v>219</v>
      </c>
      <c r="H99" s="63"/>
      <c r="I99" s="63"/>
      <c r="J99" s="63"/>
      <c r="K99" s="63"/>
      <c r="L99" s="63"/>
      <c r="M99" s="63"/>
    </row>
    <row r="100" spans="2:13">
      <c r="B100" s="25">
        <f>'Community musters Stage 1'!B99</f>
        <v>42185</v>
      </c>
      <c r="C100" s="63">
        <f>'Community musters Stage 1'!C99</f>
        <v>2326</v>
      </c>
      <c r="D100" s="63">
        <f>'Community musters Stage 1'!F99</f>
        <v>3327</v>
      </c>
      <c r="E100" s="63">
        <f>'Community musters Stage 1'!J99</f>
        <v>1258</v>
      </c>
      <c r="F100" s="63">
        <f>'Community musters Stage 1'!K99</f>
        <v>286</v>
      </c>
      <c r="G100" s="63">
        <f>'Community musters Stage 1'!L99</f>
        <v>210</v>
      </c>
      <c r="H100" s="63"/>
      <c r="I100" s="63"/>
      <c r="J100" s="63"/>
      <c r="K100" s="63"/>
      <c r="L100" s="63"/>
      <c r="M100" s="63"/>
    </row>
    <row r="101" spans="2:13">
      <c r="B101" s="25">
        <f>'Community musters Stage 1'!B100</f>
        <v>42216</v>
      </c>
      <c r="C101" s="63">
        <f>'Community musters Stage 1'!C100</f>
        <v>2323</v>
      </c>
      <c r="D101" s="63">
        <f>'Community musters Stage 1'!F100</f>
        <v>3361</v>
      </c>
      <c r="E101" s="63">
        <f>'Community musters Stage 1'!J100</f>
        <v>1242</v>
      </c>
      <c r="F101" s="63">
        <f>'Community musters Stage 1'!K100</f>
        <v>294</v>
      </c>
      <c r="G101" s="63">
        <f>'Community musters Stage 1'!L100</f>
        <v>211</v>
      </c>
      <c r="H101" s="63"/>
      <c r="I101" s="63"/>
      <c r="J101" s="63"/>
      <c r="K101" s="63"/>
      <c r="L101" s="63"/>
      <c r="M101" s="63"/>
    </row>
    <row r="102" spans="2:13">
      <c r="B102" s="25">
        <f>'Community musters Stage 1'!B101</f>
        <v>42247</v>
      </c>
      <c r="C102" s="63">
        <f>'Community musters Stage 1'!C101</f>
        <v>2305</v>
      </c>
      <c r="D102" s="63">
        <f>'Community musters Stage 1'!F101</f>
        <v>3381</v>
      </c>
      <c r="E102" s="63">
        <f>'Community musters Stage 1'!J101</f>
        <v>1221</v>
      </c>
      <c r="F102" s="63">
        <f>'Community musters Stage 1'!K101</f>
        <v>296</v>
      </c>
      <c r="G102" s="63">
        <f>'Community musters Stage 1'!L101</f>
        <v>216</v>
      </c>
      <c r="H102" s="63"/>
      <c r="I102" s="63"/>
      <c r="J102" s="63"/>
      <c r="K102" s="63"/>
      <c r="L102" s="63"/>
      <c r="M102" s="63"/>
    </row>
    <row r="103" spans="2:13">
      <c r="B103" s="25">
        <f>'Community musters Stage 1'!B102</f>
        <v>42277</v>
      </c>
      <c r="C103" s="63">
        <f>'Community musters Stage 1'!C102</f>
        <v>2306</v>
      </c>
      <c r="D103" s="63">
        <f>'Community musters Stage 1'!F102</f>
        <v>3423</v>
      </c>
      <c r="E103" s="63">
        <f>'Community musters Stage 1'!J102</f>
        <v>1182</v>
      </c>
      <c r="F103" s="63">
        <f>'Community musters Stage 1'!K102</f>
        <v>298</v>
      </c>
      <c r="G103" s="63">
        <f>'Community musters Stage 1'!L102</f>
        <v>215</v>
      </c>
      <c r="H103" s="63"/>
      <c r="I103" s="63"/>
      <c r="J103" s="63"/>
      <c r="K103" s="63"/>
      <c r="L103" s="63"/>
      <c r="M103" s="63"/>
    </row>
    <row r="104" spans="2:13">
      <c r="B104" s="25">
        <f>'Community musters Stage 1'!B103</f>
        <v>42308</v>
      </c>
      <c r="C104" s="63">
        <f>'Community musters Stage 1'!C103</f>
        <v>2239</v>
      </c>
      <c r="D104" s="63">
        <f>'Community musters Stage 1'!F103</f>
        <v>3446</v>
      </c>
      <c r="E104" s="63">
        <f>'Community musters Stage 1'!J103</f>
        <v>1187</v>
      </c>
      <c r="F104" s="63">
        <f>'Community musters Stage 1'!K103</f>
        <v>300</v>
      </c>
      <c r="G104" s="63">
        <f>'Community musters Stage 1'!L103</f>
        <v>215</v>
      </c>
      <c r="H104" s="63"/>
      <c r="I104" s="63"/>
      <c r="J104" s="63"/>
      <c r="K104" s="63"/>
      <c r="L104" s="63"/>
      <c r="M104" s="63"/>
    </row>
    <row r="105" spans="2:13">
      <c r="B105" s="25">
        <f>'Community musters Stage 1'!B104</f>
        <v>42338</v>
      </c>
      <c r="C105" s="63">
        <f>'Community musters Stage 1'!C104</f>
        <v>2254</v>
      </c>
      <c r="D105" s="63">
        <f>'Community musters Stage 1'!F104</f>
        <v>3470</v>
      </c>
      <c r="E105" s="63">
        <f>'Community musters Stage 1'!J104</f>
        <v>1210</v>
      </c>
      <c r="F105" s="63">
        <f>'Community musters Stage 1'!K104</f>
        <v>301</v>
      </c>
      <c r="G105" s="63">
        <f>'Community musters Stage 1'!L104</f>
        <v>214</v>
      </c>
      <c r="H105" s="63"/>
      <c r="I105" s="63">
        <f>'Community musters Stage 1'!R104</f>
        <v>2323</v>
      </c>
      <c r="J105" s="63">
        <f>'Community musters Stage 1'!U104</f>
        <v>3443</v>
      </c>
      <c r="K105" s="63">
        <f>'Community musters Stage 1'!Y104</f>
        <v>1201</v>
      </c>
      <c r="L105" s="63">
        <f>'Community musters Stage 1'!Z104</f>
        <v>295</v>
      </c>
      <c r="M105" s="63">
        <f>'Community musters Stage 1'!AA104</f>
        <v>226.75</v>
      </c>
    </row>
    <row r="106" spans="2:13">
      <c r="B106" s="25">
        <f>'Community musters Stage 1'!B105</f>
        <v>42369</v>
      </c>
      <c r="C106" s="63">
        <f>'Community musters Stage 1'!C105</f>
        <v>2259</v>
      </c>
      <c r="D106" s="63">
        <f>'Community musters Stage 1'!F105</f>
        <v>3612</v>
      </c>
      <c r="E106" s="63">
        <f>'Community musters Stage 1'!J105</f>
        <v>1221</v>
      </c>
      <c r="F106" s="63">
        <f>'Community musters Stage 1'!K105</f>
        <v>303</v>
      </c>
      <c r="G106" s="63">
        <f>'Community musters Stage 1'!L105</f>
        <v>219</v>
      </c>
      <c r="H106" s="63"/>
      <c r="I106" s="63">
        <f>'Community musters Stage 1'!R105</f>
        <v>2282</v>
      </c>
      <c r="J106" s="63">
        <f>'Community musters Stage 1'!U105</f>
        <v>3528</v>
      </c>
      <c r="K106" s="63">
        <f>'Community musters Stage 1'!Y105</f>
        <v>1227</v>
      </c>
      <c r="L106" s="63">
        <f>'Community musters Stage 1'!Z105</f>
        <v>296</v>
      </c>
      <c r="M106" s="63">
        <f>'Community musters Stage 1'!AA105</f>
        <v>225.5</v>
      </c>
    </row>
    <row r="107" spans="2:13">
      <c r="B107" s="25">
        <f>'Community musters Stage 1'!B106</f>
        <v>42400</v>
      </c>
      <c r="C107" s="63"/>
      <c r="D107" s="63"/>
      <c r="E107" s="63"/>
      <c r="F107" s="63"/>
      <c r="G107" s="63"/>
      <c r="H107" s="63"/>
      <c r="I107" s="63">
        <f>'Community musters Stage 1'!R106</f>
        <v>2250</v>
      </c>
      <c r="J107" s="63">
        <f>'Community musters Stage 1'!U106</f>
        <v>3444</v>
      </c>
      <c r="K107" s="63">
        <f>'Community musters Stage 1'!Y106</f>
        <v>1189</v>
      </c>
      <c r="L107" s="63">
        <f>'Community musters Stage 1'!Z106</f>
        <v>299</v>
      </c>
      <c r="M107" s="63">
        <f>'Community musters Stage 1'!AA106</f>
        <v>229.25</v>
      </c>
    </row>
    <row r="108" spans="2:13">
      <c r="B108" s="25">
        <f>'Community musters Stage 1'!B107</f>
        <v>42429</v>
      </c>
      <c r="C108" s="63"/>
      <c r="D108" s="63"/>
      <c r="E108" s="63"/>
      <c r="F108" s="63"/>
      <c r="G108" s="63"/>
      <c r="H108" s="63"/>
      <c r="I108" s="63">
        <f>'Community musters Stage 1'!R107</f>
        <v>2274</v>
      </c>
      <c r="J108" s="63">
        <f>'Community musters Stage 1'!U107</f>
        <v>3382</v>
      </c>
      <c r="K108" s="63">
        <f>'Community musters Stage 1'!Y107</f>
        <v>1208</v>
      </c>
      <c r="L108" s="63">
        <f>'Community musters Stage 1'!Z107</f>
        <v>298</v>
      </c>
      <c r="M108" s="63">
        <f>'Community musters Stage 1'!AA107</f>
        <v>228</v>
      </c>
    </row>
    <row r="109" spans="2:13">
      <c r="B109" s="25">
        <f>'Community musters Stage 1'!B108</f>
        <v>42460</v>
      </c>
      <c r="C109" s="63"/>
      <c r="D109" s="63"/>
      <c r="E109" s="63"/>
      <c r="F109" s="63"/>
      <c r="G109" s="63"/>
      <c r="H109" s="63"/>
      <c r="I109" s="63">
        <f>'Community musters Stage 1'!R108</f>
        <v>2320</v>
      </c>
      <c r="J109" s="63">
        <f>'Community musters Stage 1'!U108</f>
        <v>3424</v>
      </c>
      <c r="K109" s="63">
        <f>'Community musters Stage 1'!Y108</f>
        <v>1223</v>
      </c>
      <c r="L109" s="63">
        <f>'Community musters Stage 1'!Z108</f>
        <v>299</v>
      </c>
      <c r="M109" s="63">
        <f>'Community musters Stage 1'!AA108</f>
        <v>230.75</v>
      </c>
    </row>
    <row r="110" spans="2:13">
      <c r="B110" s="25">
        <f>'Community musters Stage 1'!B109</f>
        <v>42490</v>
      </c>
      <c r="C110" s="63"/>
      <c r="D110" s="63"/>
      <c r="E110" s="63"/>
      <c r="F110" s="63"/>
      <c r="G110" s="63"/>
      <c r="H110" s="63"/>
      <c r="I110" s="63">
        <f>'Community musters Stage 1'!R109</f>
        <v>2310</v>
      </c>
      <c r="J110" s="63">
        <f>'Community musters Stage 1'!U109</f>
        <v>3366</v>
      </c>
      <c r="K110" s="63">
        <f>'Community musters Stage 1'!Y109</f>
        <v>1230</v>
      </c>
      <c r="L110" s="63">
        <f>'Community musters Stage 1'!Z109</f>
        <v>300</v>
      </c>
      <c r="M110" s="63">
        <f>'Community musters Stage 1'!AA109</f>
        <v>234.5</v>
      </c>
    </row>
    <row r="111" spans="2:13">
      <c r="B111" s="25">
        <f>'Community musters Stage 1'!B110</f>
        <v>42521</v>
      </c>
      <c r="C111" s="63"/>
      <c r="D111" s="63"/>
      <c r="E111" s="63"/>
      <c r="F111" s="63"/>
      <c r="G111" s="63"/>
      <c r="H111" s="63"/>
      <c r="I111" s="63">
        <f>'Community musters Stage 1'!R110</f>
        <v>2254</v>
      </c>
      <c r="J111" s="63">
        <f>'Community musters Stage 1'!U110</f>
        <v>3289</v>
      </c>
      <c r="K111" s="63">
        <f>'Community musters Stage 1'!Y110</f>
        <v>1210</v>
      </c>
      <c r="L111" s="63">
        <f>'Community musters Stage 1'!Z110</f>
        <v>303</v>
      </c>
      <c r="M111" s="63">
        <f>'Community musters Stage 1'!AA110</f>
        <v>231.25</v>
      </c>
    </row>
    <row r="112" spans="2:13">
      <c r="B112" s="25">
        <f>'Community musters Stage 1'!B111</f>
        <v>42551</v>
      </c>
      <c r="C112" s="63"/>
      <c r="D112" s="63"/>
      <c r="E112" s="63"/>
      <c r="F112" s="63"/>
      <c r="G112" s="63"/>
      <c r="H112" s="63"/>
      <c r="I112" s="63">
        <f>'Community musters Stage 1'!R111</f>
        <v>2310</v>
      </c>
      <c r="J112" s="63">
        <f>'Community musters Stage 1'!U111</f>
        <v>3372</v>
      </c>
      <c r="K112" s="63">
        <f>'Community musters Stage 1'!Y111</f>
        <v>1208</v>
      </c>
      <c r="L112" s="63">
        <f>'Community musters Stage 1'!Z111</f>
        <v>304</v>
      </c>
      <c r="M112" s="63">
        <f>'Community musters Stage 1'!AA111</f>
        <v>229</v>
      </c>
    </row>
    <row r="113" spans="2:13">
      <c r="B113" s="25">
        <f>'Community musters Stage 1'!B112</f>
        <v>42582</v>
      </c>
      <c r="C113" s="63"/>
      <c r="D113" s="63"/>
      <c r="E113" s="63"/>
      <c r="F113" s="63"/>
      <c r="G113" s="63"/>
      <c r="H113" s="63"/>
      <c r="I113" s="63">
        <f>'Community musters Stage 1'!R112</f>
        <v>2332</v>
      </c>
      <c r="J113" s="63">
        <f>'Community musters Stage 1'!U112</f>
        <v>3336</v>
      </c>
      <c r="K113" s="63">
        <f>'Community musters Stage 1'!Y112</f>
        <v>1227</v>
      </c>
      <c r="L113" s="63">
        <f>'Community musters Stage 1'!Z112</f>
        <v>307</v>
      </c>
      <c r="M113" s="63">
        <f>'Community musters Stage 1'!AA112</f>
        <v>231.75</v>
      </c>
    </row>
    <row r="114" spans="2:13">
      <c r="B114" s="25">
        <f>'Community musters Stage 1'!B113</f>
        <v>42613</v>
      </c>
      <c r="C114" s="63"/>
      <c r="D114" s="63"/>
      <c r="E114" s="63"/>
      <c r="F114" s="63"/>
      <c r="G114" s="63"/>
      <c r="H114" s="63"/>
      <c r="I114" s="63">
        <f>'Community musters Stage 1'!R113</f>
        <v>2292</v>
      </c>
      <c r="J114" s="63">
        <f>'Community musters Stage 1'!U113</f>
        <v>3270</v>
      </c>
      <c r="K114" s="63">
        <f>'Community musters Stage 1'!Y113</f>
        <v>1214</v>
      </c>
      <c r="L114" s="63">
        <f>'Community musters Stage 1'!Z113</f>
        <v>303</v>
      </c>
      <c r="M114" s="63">
        <f>'Community musters Stage 1'!AA113</f>
        <v>234.5</v>
      </c>
    </row>
    <row r="115" spans="2:13">
      <c r="B115" s="25">
        <f>'Community musters Stage 1'!B114</f>
        <v>42643</v>
      </c>
      <c r="C115" s="63"/>
      <c r="D115" s="63"/>
      <c r="E115" s="63"/>
      <c r="F115" s="63"/>
      <c r="G115" s="63"/>
      <c r="H115" s="63"/>
      <c r="I115" s="63">
        <f>'Community musters Stage 1'!R114</f>
        <v>2332</v>
      </c>
      <c r="J115" s="63">
        <f>'Community musters Stage 1'!U114</f>
        <v>3373</v>
      </c>
      <c r="K115" s="63">
        <f>'Community musters Stage 1'!Y114</f>
        <v>1220</v>
      </c>
      <c r="L115" s="63">
        <f>'Community musters Stage 1'!Z114</f>
        <v>303</v>
      </c>
      <c r="M115" s="63">
        <f>'Community musters Stage 1'!AA114</f>
        <v>236.25</v>
      </c>
    </row>
    <row r="116" spans="2:13">
      <c r="B116" s="25">
        <f>'Community musters Stage 1'!B115</f>
        <v>42674</v>
      </c>
      <c r="C116" s="63"/>
      <c r="D116" s="63"/>
      <c r="E116" s="63"/>
      <c r="F116" s="63"/>
      <c r="G116" s="63"/>
      <c r="H116" s="63"/>
      <c r="I116" s="63">
        <f>'Community musters Stage 1'!R115</f>
        <v>2372</v>
      </c>
      <c r="J116" s="63">
        <f>'Community musters Stage 1'!U115</f>
        <v>3280</v>
      </c>
      <c r="K116" s="63">
        <f>'Community musters Stage 1'!Y115</f>
        <v>1210</v>
      </c>
      <c r="L116" s="63">
        <f>'Community musters Stage 1'!Z115</f>
        <v>305</v>
      </c>
      <c r="M116" s="63">
        <f>'Community musters Stage 1'!AA115</f>
        <v>240</v>
      </c>
    </row>
    <row r="117" spans="2:13">
      <c r="B117" s="25">
        <f>'Community musters Stage 1'!B116</f>
        <v>42704</v>
      </c>
      <c r="C117" s="63"/>
      <c r="D117" s="63"/>
      <c r="E117" s="63"/>
      <c r="F117" s="63"/>
      <c r="G117" s="63"/>
      <c r="H117" s="63"/>
      <c r="I117" s="63">
        <f>'Community musters Stage 1'!R116</f>
        <v>2328</v>
      </c>
      <c r="J117" s="63">
        <f>'Community musters Stage 1'!U116</f>
        <v>3307</v>
      </c>
      <c r="K117" s="63">
        <f>'Community musters Stage 1'!Y116</f>
        <v>1230</v>
      </c>
      <c r="L117" s="63">
        <f>'Community musters Stage 1'!Z116</f>
        <v>307</v>
      </c>
      <c r="M117" s="63">
        <f>'Community musters Stage 1'!AA116</f>
        <v>243.75</v>
      </c>
    </row>
    <row r="118" spans="2:13">
      <c r="B118" s="25">
        <f>'Community musters Stage 1'!B117</f>
        <v>42735</v>
      </c>
      <c r="C118" s="63"/>
      <c r="D118" s="63"/>
      <c r="E118" s="63"/>
      <c r="F118" s="63"/>
      <c r="G118" s="63"/>
      <c r="H118" s="63"/>
      <c r="I118" s="63">
        <f>'Community musters Stage 1'!R117</f>
        <v>2321</v>
      </c>
      <c r="J118" s="63">
        <f>'Community musters Stage 1'!U117</f>
        <v>3424</v>
      </c>
      <c r="K118" s="63">
        <f>'Community musters Stage 1'!Y117</f>
        <v>1258</v>
      </c>
      <c r="L118" s="63">
        <f>'Community musters Stage 1'!Z117</f>
        <v>306</v>
      </c>
      <c r="M118" s="63">
        <f>'Community musters Stage 1'!AA117</f>
        <v>245.5</v>
      </c>
    </row>
    <row r="119" spans="2:13">
      <c r="B119" s="25">
        <f>'Community musters Stage 1'!B118</f>
        <v>42766</v>
      </c>
      <c r="C119" s="63"/>
      <c r="D119" s="63"/>
      <c r="E119" s="63"/>
      <c r="F119" s="63"/>
      <c r="G119" s="63"/>
      <c r="H119" s="63"/>
      <c r="I119" s="63">
        <f>'Community musters Stage 1'!R118</f>
        <v>2289</v>
      </c>
      <c r="J119" s="63">
        <f>'Community musters Stage 1'!U118</f>
        <v>3337</v>
      </c>
      <c r="K119" s="63">
        <f>'Community musters Stage 1'!Y118</f>
        <v>1229</v>
      </c>
      <c r="L119" s="63">
        <f>'Community musters Stage 1'!Z118</f>
        <v>305</v>
      </c>
      <c r="M119" s="63">
        <f>'Community musters Stage 1'!AA118</f>
        <v>247.25</v>
      </c>
    </row>
    <row r="120" spans="2:13">
      <c r="B120" s="25">
        <f>'Community musters Stage 1'!B119</f>
        <v>42794</v>
      </c>
      <c r="C120" s="63"/>
      <c r="D120" s="63"/>
      <c r="E120" s="63"/>
      <c r="F120" s="63"/>
      <c r="G120" s="63"/>
      <c r="H120" s="63"/>
      <c r="I120" s="63">
        <f>'Community musters Stage 1'!R119</f>
        <v>2327</v>
      </c>
      <c r="J120" s="63">
        <f>'Community musters Stage 1'!U119</f>
        <v>3292</v>
      </c>
      <c r="K120" s="63">
        <f>'Community musters Stage 1'!Y119</f>
        <v>1264</v>
      </c>
      <c r="L120" s="63">
        <f>'Community musters Stage 1'!Z119</f>
        <v>306</v>
      </c>
      <c r="M120" s="63">
        <f>'Community musters Stage 1'!AA119</f>
        <v>249</v>
      </c>
    </row>
    <row r="121" spans="2:13">
      <c r="B121" s="25">
        <f>'Community musters Stage 1'!B120</f>
        <v>42825</v>
      </c>
      <c r="C121" s="63"/>
      <c r="D121" s="63"/>
      <c r="E121" s="63"/>
      <c r="F121" s="63"/>
      <c r="G121" s="63"/>
      <c r="H121" s="63"/>
      <c r="I121" s="63">
        <f>'Community musters Stage 1'!R120</f>
        <v>2354</v>
      </c>
      <c r="J121" s="63">
        <f>'Community musters Stage 1'!U120</f>
        <v>3356</v>
      </c>
      <c r="K121" s="63">
        <f>'Community musters Stage 1'!Y120</f>
        <v>1281</v>
      </c>
      <c r="L121" s="63">
        <f>'Community musters Stage 1'!Z120</f>
        <v>307</v>
      </c>
      <c r="M121" s="63">
        <f>'Community musters Stage 1'!AA120</f>
        <v>251.75</v>
      </c>
    </row>
    <row r="122" spans="2:13">
      <c r="B122" s="25">
        <f>'Community musters Stage 1'!B121</f>
        <v>42855</v>
      </c>
      <c r="C122" s="63"/>
      <c r="D122" s="63"/>
      <c r="E122" s="63"/>
      <c r="F122" s="63"/>
      <c r="G122" s="63"/>
      <c r="H122" s="63"/>
      <c r="I122" s="63">
        <f>'Community musters Stage 1'!R121</f>
        <v>2332</v>
      </c>
      <c r="J122" s="63">
        <f>'Community musters Stage 1'!U121</f>
        <v>3304</v>
      </c>
      <c r="K122" s="63">
        <f>'Community musters Stage 1'!Y121</f>
        <v>1281</v>
      </c>
      <c r="L122" s="63">
        <f>'Community musters Stage 1'!Z121</f>
        <v>308</v>
      </c>
      <c r="M122" s="63">
        <f>'Community musters Stage 1'!AA121</f>
        <v>252.5</v>
      </c>
    </row>
    <row r="123" spans="2:13">
      <c r="B123" s="25">
        <f>'Community musters Stage 1'!B122</f>
        <v>42886</v>
      </c>
      <c r="C123" s="63"/>
      <c r="D123" s="63"/>
      <c r="E123" s="63"/>
      <c r="F123" s="63"/>
      <c r="G123" s="63"/>
      <c r="H123" s="63"/>
      <c r="I123" s="63">
        <f>'Community musters Stage 1'!R122</f>
        <v>2279</v>
      </c>
      <c r="J123" s="63">
        <f>'Community musters Stage 1'!U122</f>
        <v>3262</v>
      </c>
      <c r="K123" s="63">
        <f>'Community musters Stage 1'!Y122</f>
        <v>1254</v>
      </c>
      <c r="L123" s="63">
        <f>'Community musters Stage 1'!Z122</f>
        <v>310</v>
      </c>
      <c r="M123" s="63">
        <f>'Community musters Stage 1'!AA122</f>
        <v>253.25</v>
      </c>
    </row>
    <row r="124" spans="2:13">
      <c r="B124" s="25">
        <f>'Community musters Stage 1'!B123</f>
        <v>42916</v>
      </c>
      <c r="C124" s="63"/>
      <c r="D124" s="63"/>
      <c r="E124" s="63"/>
      <c r="F124" s="63"/>
      <c r="G124" s="63"/>
      <c r="H124" s="63"/>
      <c r="I124" s="63">
        <f>'Community musters Stage 1'!R123</f>
        <v>2323</v>
      </c>
      <c r="J124" s="63">
        <f>'Community musters Stage 1'!U123</f>
        <v>3360</v>
      </c>
      <c r="K124" s="63">
        <f>'Community musters Stage 1'!Y123</f>
        <v>1240</v>
      </c>
      <c r="L124" s="63">
        <f>'Community musters Stage 1'!Z123</f>
        <v>309</v>
      </c>
      <c r="M124" s="63">
        <f>'Community musters Stage 1'!AA123</f>
        <v>255</v>
      </c>
    </row>
    <row r="125" spans="2:13">
      <c r="B125" s="25">
        <f>'Community musters Stage 1'!B124</f>
        <v>42947</v>
      </c>
      <c r="C125" s="63"/>
      <c r="D125" s="63"/>
      <c r="E125" s="63"/>
      <c r="F125" s="63"/>
      <c r="G125" s="63"/>
      <c r="H125" s="63"/>
      <c r="I125" s="63">
        <f>'Community musters Stage 1'!R124</f>
        <v>2310</v>
      </c>
      <c r="J125" s="63">
        <f>'Community musters Stage 1'!U124</f>
        <v>3338</v>
      </c>
      <c r="K125" s="63">
        <f>'Community musters Stage 1'!Y124</f>
        <v>1251</v>
      </c>
      <c r="L125" s="63">
        <f>'Community musters Stage 1'!Z124</f>
        <v>307</v>
      </c>
      <c r="M125" s="63">
        <f>'Community musters Stage 1'!AA124</f>
        <v>256.75</v>
      </c>
    </row>
    <row r="126" spans="2:13">
      <c r="B126" s="25">
        <f>'Community musters Stage 1'!B125</f>
        <v>42978</v>
      </c>
      <c r="C126" s="63"/>
      <c r="D126" s="63"/>
      <c r="E126" s="63"/>
      <c r="F126" s="63"/>
      <c r="G126" s="63"/>
      <c r="H126" s="63"/>
      <c r="I126" s="63">
        <f>'Community musters Stage 1'!R125</f>
        <v>2280</v>
      </c>
      <c r="J126" s="63">
        <f>'Community musters Stage 1'!U125</f>
        <v>3308</v>
      </c>
      <c r="K126" s="63">
        <f>'Community musters Stage 1'!Y125</f>
        <v>1224</v>
      </c>
      <c r="L126" s="63">
        <f>'Community musters Stage 1'!Z125</f>
        <v>309</v>
      </c>
      <c r="M126" s="63">
        <f>'Community musters Stage 1'!AA125</f>
        <v>257.5</v>
      </c>
    </row>
    <row r="127" spans="2:13">
      <c r="B127" s="25">
        <f>'Community musters Stage 1'!B126</f>
        <v>43008</v>
      </c>
      <c r="C127" s="63"/>
      <c r="D127" s="63"/>
      <c r="E127" s="63"/>
      <c r="F127" s="63"/>
      <c r="G127" s="63"/>
      <c r="H127" s="63"/>
      <c r="I127" s="63">
        <f>'Community musters Stage 1'!R126</f>
        <v>2316</v>
      </c>
      <c r="J127" s="63">
        <f>'Community musters Stage 1'!U126</f>
        <v>3411</v>
      </c>
      <c r="K127" s="63">
        <f>'Community musters Stage 1'!Y126</f>
        <v>1222</v>
      </c>
      <c r="L127" s="63">
        <f>'Community musters Stage 1'!Z126</f>
        <v>306</v>
      </c>
      <c r="M127" s="63">
        <f>'Community musters Stage 1'!AA126</f>
        <v>258.25</v>
      </c>
    </row>
    <row r="128" spans="2:13">
      <c r="B128" s="25">
        <f>'Community musters Stage 1'!B127</f>
        <v>43039</v>
      </c>
      <c r="C128" s="63"/>
      <c r="D128" s="63"/>
      <c r="E128" s="63"/>
      <c r="F128" s="63"/>
      <c r="G128" s="63"/>
      <c r="H128" s="63"/>
      <c r="I128" s="63">
        <f>'Community musters Stage 1'!R127</f>
        <v>2336</v>
      </c>
      <c r="J128" s="63">
        <f>'Community musters Stage 1'!U127</f>
        <v>3344</v>
      </c>
      <c r="K128" s="63">
        <f>'Community musters Stage 1'!Y127</f>
        <v>1205</v>
      </c>
      <c r="L128" s="63">
        <f>'Community musters Stage 1'!Z127</f>
        <v>303</v>
      </c>
      <c r="M128" s="63">
        <f>'Community musters Stage 1'!AA127</f>
        <v>258</v>
      </c>
    </row>
    <row r="129" spans="2:13">
      <c r="B129" s="25">
        <f>'Community musters Stage 1'!B128</f>
        <v>43069</v>
      </c>
      <c r="C129" s="63"/>
      <c r="D129" s="63"/>
      <c r="E129" s="63"/>
      <c r="F129" s="63"/>
      <c r="G129" s="63"/>
      <c r="H129" s="63"/>
      <c r="I129" s="63">
        <f>'Community musters Stage 1'!R128</f>
        <v>2298</v>
      </c>
      <c r="J129" s="63">
        <f>'Community musters Stage 1'!U128</f>
        <v>3392</v>
      </c>
      <c r="K129" s="63">
        <f>'Community musters Stage 1'!Y128</f>
        <v>1218</v>
      </c>
      <c r="L129" s="63">
        <f>'Community musters Stage 1'!Z128</f>
        <v>305</v>
      </c>
      <c r="M129" s="63">
        <f>'Community musters Stage 1'!AA128</f>
        <v>258.75</v>
      </c>
    </row>
    <row r="130" spans="2:13">
      <c r="B130" s="25">
        <f>'Community musters Stage 1'!B129</f>
        <v>43100</v>
      </c>
      <c r="C130" s="63"/>
      <c r="D130" s="63"/>
      <c r="E130" s="63"/>
      <c r="F130" s="63"/>
      <c r="G130" s="63"/>
      <c r="H130" s="63"/>
      <c r="I130" s="63">
        <f>'Community musters Stage 1'!R129</f>
        <v>2288</v>
      </c>
      <c r="J130" s="63">
        <f>'Community musters Stage 1'!U129</f>
        <v>3497</v>
      </c>
      <c r="K130" s="63">
        <f>'Community musters Stage 1'!Y129</f>
        <v>1242</v>
      </c>
      <c r="L130" s="63">
        <f>'Community musters Stage 1'!Z129</f>
        <v>305</v>
      </c>
      <c r="M130" s="63">
        <f>'Community musters Stage 1'!AA129</f>
        <v>260.5</v>
      </c>
    </row>
    <row r="131" spans="2:13">
      <c r="B131" s="25">
        <f>'Community musters Stage 1'!B130</f>
        <v>43131</v>
      </c>
      <c r="C131" s="63"/>
      <c r="D131" s="63"/>
      <c r="E131" s="63"/>
      <c r="F131" s="63"/>
      <c r="G131" s="63"/>
      <c r="H131" s="63"/>
      <c r="I131" s="63">
        <f>'Community musters Stage 1'!R130</f>
        <v>2262</v>
      </c>
      <c r="J131" s="63">
        <f>'Community musters Stage 1'!U130</f>
        <v>3419</v>
      </c>
      <c r="K131" s="63">
        <f>'Community musters Stage 1'!Y130</f>
        <v>1211</v>
      </c>
      <c r="L131" s="63">
        <f>'Community musters Stage 1'!Z130</f>
        <v>305</v>
      </c>
      <c r="M131" s="63">
        <f>'Community musters Stage 1'!AA130</f>
        <v>260.25</v>
      </c>
    </row>
    <row r="132" spans="2:13">
      <c r="B132" s="25">
        <f>'Community musters Stage 1'!B131</f>
        <v>43159</v>
      </c>
      <c r="C132" s="63"/>
      <c r="D132" s="63"/>
      <c r="E132" s="63"/>
      <c r="F132" s="63"/>
      <c r="G132" s="63"/>
      <c r="H132" s="63"/>
      <c r="I132" s="63">
        <f>'Community musters Stage 1'!R131</f>
        <v>2304</v>
      </c>
      <c r="J132" s="63">
        <f>'Community musters Stage 1'!U131</f>
        <v>3381</v>
      </c>
      <c r="K132" s="63">
        <f>'Community musters Stage 1'!Y131</f>
        <v>1246</v>
      </c>
      <c r="L132" s="63">
        <f>'Community musters Stage 1'!Z131</f>
        <v>305</v>
      </c>
      <c r="M132" s="63">
        <f>'Community musters Stage 1'!AA131</f>
        <v>260</v>
      </c>
    </row>
    <row r="133" spans="2:13">
      <c r="B133" s="25">
        <f>'Community musters Stage 1'!B132</f>
        <v>43190</v>
      </c>
      <c r="C133" s="63"/>
      <c r="D133" s="63"/>
      <c r="E133" s="63"/>
      <c r="F133" s="63"/>
      <c r="G133" s="63"/>
      <c r="H133" s="63"/>
      <c r="I133" s="63">
        <f>'Community musters Stage 1'!R132</f>
        <v>2320</v>
      </c>
      <c r="J133" s="63">
        <f>'Community musters Stage 1'!U132</f>
        <v>3432</v>
      </c>
      <c r="K133" s="63">
        <f>'Community musters Stage 1'!Y132</f>
        <v>1264</v>
      </c>
      <c r="L133" s="63">
        <f>'Community musters Stage 1'!Z132</f>
        <v>306</v>
      </c>
      <c r="M133" s="63">
        <f>'Community musters Stage 1'!AA132</f>
        <v>260.75</v>
      </c>
    </row>
    <row r="134" spans="2:13">
      <c r="B134" s="25">
        <f>'Community musters Stage 1'!B133</f>
        <v>43220</v>
      </c>
      <c r="C134" s="63"/>
      <c r="D134" s="63"/>
      <c r="E134" s="63"/>
      <c r="F134" s="63"/>
      <c r="G134" s="63"/>
      <c r="H134" s="63"/>
      <c r="I134" s="63">
        <f>'Community musters Stage 1'!R133</f>
        <v>2304</v>
      </c>
      <c r="J134" s="63">
        <f>'Community musters Stage 1'!U133</f>
        <v>3364</v>
      </c>
      <c r="K134" s="63">
        <f>'Community musters Stage 1'!Y133</f>
        <v>1268</v>
      </c>
      <c r="L134" s="63">
        <f>'Community musters Stage 1'!Z133</f>
        <v>306</v>
      </c>
      <c r="M134" s="63">
        <f>'Community musters Stage 1'!AA133</f>
        <v>261.5</v>
      </c>
    </row>
    <row r="135" spans="2:13">
      <c r="B135" s="25">
        <f>'Community musters Stage 1'!B134</f>
        <v>43251</v>
      </c>
      <c r="C135" s="63"/>
      <c r="D135" s="63"/>
      <c r="E135" s="63"/>
      <c r="F135" s="63"/>
      <c r="G135" s="63"/>
      <c r="H135" s="63"/>
      <c r="I135" s="63">
        <f>'Community musters Stage 1'!R134</f>
        <v>2257</v>
      </c>
      <c r="J135" s="63">
        <f>'Community musters Stage 1'!U134</f>
        <v>3311</v>
      </c>
      <c r="K135" s="63">
        <f>'Community musters Stage 1'!Y134</f>
        <v>1245</v>
      </c>
      <c r="L135" s="63">
        <f>'Community musters Stage 1'!Z134</f>
        <v>305</v>
      </c>
      <c r="M135" s="63">
        <f>'Community musters Stage 1'!AA134</f>
        <v>262.25</v>
      </c>
    </row>
    <row r="136" spans="2:13">
      <c r="B136" s="25">
        <f>'Community musters Stage 1'!B135</f>
        <v>43281</v>
      </c>
      <c r="C136" s="63"/>
      <c r="D136" s="63"/>
      <c r="E136" s="63"/>
      <c r="F136" s="63"/>
      <c r="G136" s="63"/>
      <c r="H136" s="63"/>
      <c r="I136" s="63">
        <f>'Community musters Stage 1'!R135</f>
        <v>2307</v>
      </c>
      <c r="J136" s="63">
        <f>'Community musters Stage 1'!U135</f>
        <v>3393</v>
      </c>
      <c r="K136" s="63">
        <f>'Community musters Stage 1'!Y135</f>
        <v>1234</v>
      </c>
      <c r="L136" s="63">
        <f>'Community musters Stage 1'!Z135</f>
        <v>306</v>
      </c>
      <c r="M136" s="63">
        <f>'Community musters Stage 1'!AA135</f>
        <v>264</v>
      </c>
    </row>
    <row r="137" spans="2:13">
      <c r="B137" s="25">
        <f>'Community musters Stage 1'!B136</f>
        <v>43282</v>
      </c>
      <c r="C137" s="63"/>
      <c r="D137" s="63"/>
      <c r="E137" s="63"/>
      <c r="F137" s="63"/>
      <c r="G137" s="63"/>
      <c r="H137" s="63"/>
      <c r="I137" s="63">
        <f>'Community musters Stage 1'!R136</f>
        <v>2301</v>
      </c>
      <c r="J137" s="63">
        <f>'Community musters Stage 1'!U136</f>
        <v>3357</v>
      </c>
      <c r="K137" s="63">
        <f>'Community musters Stage 1'!Y136</f>
        <v>1246</v>
      </c>
      <c r="L137" s="63">
        <f>'Community musters Stage 1'!Z136</f>
        <v>308</v>
      </c>
      <c r="M137" s="63">
        <f>'Community musters Stage 1'!AA136</f>
        <v>263.75</v>
      </c>
    </row>
    <row r="138" spans="2:13">
      <c r="B138" s="25">
        <f>'Community musters Stage 1'!B137</f>
        <v>43313</v>
      </c>
      <c r="C138" s="63"/>
      <c r="D138" s="63"/>
      <c r="E138" s="63"/>
      <c r="F138" s="63"/>
      <c r="G138" s="63"/>
      <c r="H138" s="63"/>
      <c r="I138" s="63">
        <f>'Community musters Stage 1'!R137</f>
        <v>2269</v>
      </c>
      <c r="J138" s="63">
        <f>'Community musters Stage 1'!U137</f>
        <v>3313</v>
      </c>
      <c r="K138" s="63">
        <f>'Community musters Stage 1'!Y137</f>
        <v>1220</v>
      </c>
      <c r="L138" s="63">
        <f>'Community musters Stage 1'!Z137</f>
        <v>306</v>
      </c>
      <c r="M138" s="63">
        <f>'Community musters Stage 1'!AA137</f>
        <v>263.5</v>
      </c>
    </row>
    <row r="139" spans="2:13">
      <c r="B139" s="25">
        <f>'Community musters Stage 1'!B138</f>
        <v>43344</v>
      </c>
      <c r="C139" s="63"/>
      <c r="D139" s="63"/>
      <c r="E139" s="63"/>
      <c r="F139" s="63"/>
      <c r="G139" s="63"/>
      <c r="H139" s="63"/>
      <c r="I139" s="63">
        <f>'Community musters Stage 1'!R138</f>
        <v>2307</v>
      </c>
      <c r="J139" s="63">
        <f>'Community musters Stage 1'!U138</f>
        <v>3400</v>
      </c>
      <c r="K139" s="63">
        <f>'Community musters Stage 1'!Y138</f>
        <v>1218</v>
      </c>
      <c r="L139" s="63">
        <f>'Community musters Stage 1'!Z138</f>
        <v>305</v>
      </c>
      <c r="M139" s="63">
        <f>'Community musters Stage 1'!AA138</f>
        <v>264.25</v>
      </c>
    </row>
    <row r="140" spans="2:13">
      <c r="B140" s="25">
        <f>'Community musters Stage 1'!B139</f>
        <v>43374</v>
      </c>
      <c r="C140" s="63"/>
      <c r="D140" s="63"/>
      <c r="E140" s="63"/>
      <c r="F140" s="63"/>
      <c r="G140" s="63"/>
      <c r="H140" s="63"/>
      <c r="I140" s="63">
        <f>'Community musters Stage 1'!R139</f>
        <v>2329</v>
      </c>
      <c r="J140" s="63">
        <f>'Community musters Stage 1'!U139</f>
        <v>3322</v>
      </c>
      <c r="K140" s="63">
        <f>'Community musters Stage 1'!Y139</f>
        <v>1201</v>
      </c>
      <c r="L140" s="63">
        <f>'Community musters Stage 1'!Z139</f>
        <v>307</v>
      </c>
      <c r="M140" s="63">
        <f>'Community musters Stage 1'!AA139</f>
        <v>265</v>
      </c>
    </row>
    <row r="141" spans="2:13">
      <c r="B141" s="25">
        <f>'Community musters Stage 1'!B140</f>
        <v>43405</v>
      </c>
      <c r="C141" s="63"/>
      <c r="D141" s="63"/>
      <c r="E141" s="63"/>
      <c r="F141" s="63"/>
      <c r="G141" s="63"/>
      <c r="H141" s="63"/>
      <c r="I141" s="63">
        <f>'Community musters Stage 1'!R140</f>
        <v>2290</v>
      </c>
      <c r="J141" s="63">
        <f>'Community musters Stage 1'!U140</f>
        <v>3360</v>
      </c>
      <c r="K141" s="63">
        <f>'Community musters Stage 1'!Y140</f>
        <v>1214</v>
      </c>
      <c r="L141" s="63">
        <f>'Community musters Stage 1'!Z140</f>
        <v>307</v>
      </c>
      <c r="M141" s="63">
        <f>'Community musters Stage 1'!AA140</f>
        <v>264.75</v>
      </c>
    </row>
    <row r="142" spans="2:13">
      <c r="B142" s="25">
        <f>'Community musters Stage 1'!B141</f>
        <v>43435</v>
      </c>
      <c r="C142" s="63"/>
      <c r="D142" s="63"/>
      <c r="E142" s="63"/>
      <c r="F142" s="63"/>
      <c r="G142" s="63"/>
      <c r="H142" s="63"/>
      <c r="I142" s="63">
        <f>'Community musters Stage 1'!R141</f>
        <v>2281</v>
      </c>
      <c r="J142" s="63">
        <f>'Community musters Stage 1'!U141</f>
        <v>3458</v>
      </c>
      <c r="K142" s="63">
        <f>'Community musters Stage 1'!Y141</f>
        <v>1238</v>
      </c>
      <c r="L142" s="63">
        <f>'Community musters Stage 1'!Z141</f>
        <v>305</v>
      </c>
      <c r="M142" s="63">
        <f>'Community musters Stage 1'!AA141</f>
        <v>265.5</v>
      </c>
    </row>
    <row r="143" spans="2:13">
      <c r="B143" s="25">
        <f>'Community musters Stage 1'!B142</f>
        <v>43466</v>
      </c>
      <c r="C143" s="63"/>
      <c r="D143" s="63"/>
      <c r="E143" s="63"/>
      <c r="F143" s="63"/>
      <c r="G143" s="63"/>
      <c r="H143" s="63"/>
      <c r="I143" s="63">
        <f>'Community musters Stage 1'!R142</f>
        <v>2258</v>
      </c>
      <c r="J143" s="63">
        <f>'Community musters Stage 1'!U142</f>
        <v>3381</v>
      </c>
      <c r="K143" s="63">
        <f>'Community musters Stage 1'!Y142</f>
        <v>1208</v>
      </c>
      <c r="L143" s="63">
        <f>'Community musters Stage 1'!Z142</f>
        <v>308</v>
      </c>
      <c r="M143" s="63">
        <f>'Community musters Stage 1'!AA142</f>
        <v>267.25</v>
      </c>
    </row>
    <row r="144" spans="2:13">
      <c r="B144" s="25">
        <f>'Community musters Stage 1'!B143</f>
        <v>43497</v>
      </c>
      <c r="C144" s="63"/>
      <c r="D144" s="63"/>
      <c r="E144" s="63"/>
      <c r="F144" s="63"/>
      <c r="G144" s="63"/>
      <c r="H144" s="63"/>
      <c r="I144" s="63">
        <f>'Community musters Stage 1'!R143</f>
        <v>2299</v>
      </c>
      <c r="J144" s="63">
        <f>'Community musters Stage 1'!U143</f>
        <v>3346</v>
      </c>
      <c r="K144" s="63">
        <f>'Community musters Stage 1'!Y143</f>
        <v>1243</v>
      </c>
      <c r="L144" s="63">
        <f>'Community musters Stage 1'!Z143</f>
        <v>308</v>
      </c>
      <c r="M144" s="63">
        <f>'Community musters Stage 1'!AA143</f>
        <v>268</v>
      </c>
    </row>
    <row r="145" spans="2:13">
      <c r="B145" s="25">
        <f>'Community musters Stage 1'!B144</f>
        <v>43525</v>
      </c>
      <c r="C145" s="63"/>
      <c r="D145" s="63"/>
      <c r="E145" s="63"/>
      <c r="F145" s="63"/>
      <c r="G145" s="63"/>
      <c r="H145" s="63"/>
      <c r="I145" s="63">
        <f>'Community musters Stage 1'!R144</f>
        <v>2317</v>
      </c>
      <c r="J145" s="63">
        <f>'Community musters Stage 1'!U144</f>
        <v>3405</v>
      </c>
      <c r="K145" s="63">
        <f>'Community musters Stage 1'!Y144</f>
        <v>1261</v>
      </c>
      <c r="L145" s="63">
        <f>'Community musters Stage 1'!Z144</f>
        <v>307</v>
      </c>
      <c r="M145" s="63">
        <f>'Community musters Stage 1'!AA144</f>
        <v>268.75</v>
      </c>
    </row>
    <row r="146" spans="2:13">
      <c r="B146" s="25">
        <f>'Community musters Stage 1'!B145</f>
        <v>43556</v>
      </c>
      <c r="C146" s="63"/>
      <c r="D146" s="63"/>
      <c r="E146" s="63"/>
      <c r="F146" s="63"/>
      <c r="G146" s="63"/>
      <c r="H146" s="63"/>
      <c r="I146" s="63">
        <f>'Community musters Stage 1'!R145</f>
        <v>2302</v>
      </c>
      <c r="J146" s="63">
        <f>'Community musters Stage 1'!U145</f>
        <v>3351</v>
      </c>
      <c r="K146" s="63">
        <f>'Community musters Stage 1'!Y145</f>
        <v>1265</v>
      </c>
      <c r="L146" s="63">
        <f>'Community musters Stage 1'!Z145</f>
        <v>308</v>
      </c>
      <c r="M146" s="63">
        <f>'Community musters Stage 1'!AA145</f>
        <v>270.5</v>
      </c>
    </row>
    <row r="147" spans="2:13">
      <c r="B147" s="25">
        <f>'Community musters Stage 1'!B146</f>
        <v>43586</v>
      </c>
      <c r="C147" s="63"/>
      <c r="D147" s="63"/>
      <c r="E147" s="63"/>
      <c r="F147" s="63"/>
      <c r="G147" s="63"/>
      <c r="H147" s="63"/>
      <c r="I147" s="63">
        <f>'Community musters Stage 1'!R146</f>
        <v>2255</v>
      </c>
      <c r="J147" s="63">
        <f>'Community musters Stage 1'!U146</f>
        <v>3309</v>
      </c>
      <c r="K147" s="63">
        <f>'Community musters Stage 1'!Y146</f>
        <v>1242</v>
      </c>
      <c r="L147" s="63">
        <f>'Community musters Stage 1'!Z146</f>
        <v>307</v>
      </c>
      <c r="M147" s="63">
        <f>'Community musters Stage 1'!AA146</f>
        <v>271.25</v>
      </c>
    </row>
    <row r="148" spans="2:13">
      <c r="B148" s="25">
        <f>'Community musters Stage 1'!B147</f>
        <v>43617</v>
      </c>
      <c r="C148" s="63"/>
      <c r="D148" s="63"/>
      <c r="E148" s="63"/>
      <c r="F148" s="63"/>
      <c r="G148" s="63"/>
      <c r="H148" s="63"/>
      <c r="I148" s="63">
        <f>'Community musters Stage 1'!R147</f>
        <v>2306</v>
      </c>
      <c r="J148" s="63">
        <f>'Community musters Stage 1'!U147</f>
        <v>3402</v>
      </c>
      <c r="K148" s="63">
        <f>'Community musters Stage 1'!Y147</f>
        <v>1232</v>
      </c>
      <c r="L148" s="63">
        <f>'Community musters Stage 1'!Z147</f>
        <v>311</v>
      </c>
      <c r="M148" s="63">
        <f>'Community musters Stage 1'!AA147</f>
        <v>273</v>
      </c>
    </row>
    <row r="149" spans="2:13">
      <c r="B149" s="25">
        <f>'Community musters Stage 1'!B148</f>
        <v>43647</v>
      </c>
      <c r="C149" s="63"/>
      <c r="D149" s="63"/>
      <c r="E149" s="63"/>
      <c r="F149" s="63"/>
      <c r="G149" s="63"/>
      <c r="H149" s="63"/>
      <c r="I149" s="63">
        <f>'Community musters Stage 1'!R148</f>
        <v>2301</v>
      </c>
      <c r="J149" s="63">
        <f>'Community musters Stage 1'!U148</f>
        <v>3377</v>
      </c>
      <c r="K149" s="63">
        <f>'Community musters Stage 1'!Y148</f>
        <v>1244</v>
      </c>
      <c r="L149" s="63">
        <f>'Community musters Stage 1'!Z148</f>
        <v>311</v>
      </c>
      <c r="M149" s="63">
        <f>'Community musters Stage 1'!AA148</f>
        <v>275.75</v>
      </c>
    </row>
    <row r="150" spans="2:13">
      <c r="B150" s="25">
        <f>'Community musters Stage 1'!B149</f>
        <v>43678</v>
      </c>
      <c r="C150" s="63"/>
      <c r="D150" s="63"/>
      <c r="E150" s="63"/>
      <c r="F150" s="63"/>
      <c r="G150" s="63"/>
      <c r="H150" s="63"/>
      <c r="I150" s="63">
        <f>'Community musters Stage 1'!R149</f>
        <v>2269</v>
      </c>
      <c r="J150" s="63">
        <f>'Community musters Stage 1'!U149</f>
        <v>3340</v>
      </c>
      <c r="K150" s="63">
        <f>'Community musters Stage 1'!Y149</f>
        <v>1218</v>
      </c>
      <c r="L150" s="63">
        <f>'Community musters Stage 1'!Z149</f>
        <v>311</v>
      </c>
      <c r="M150" s="63">
        <f>'Community musters Stage 1'!AA149</f>
        <v>277.5</v>
      </c>
    </row>
    <row r="151" spans="2:13">
      <c r="B151" s="25">
        <f>'Community musters Stage 1'!B150</f>
        <v>43709</v>
      </c>
      <c r="C151" s="63"/>
      <c r="D151" s="63"/>
      <c r="E151" s="63"/>
      <c r="F151" s="63"/>
      <c r="G151" s="63"/>
      <c r="H151" s="63"/>
      <c r="I151" s="63">
        <f>'Community musters Stage 1'!R150</f>
        <v>2307</v>
      </c>
      <c r="J151" s="63">
        <f>'Community musters Stage 1'!U150</f>
        <v>3434</v>
      </c>
      <c r="K151" s="63">
        <f>'Community musters Stage 1'!Y150</f>
        <v>1217</v>
      </c>
      <c r="L151" s="63">
        <f>'Community musters Stage 1'!Z150</f>
        <v>313</v>
      </c>
      <c r="M151" s="63">
        <f>'Community musters Stage 1'!AA150</f>
        <v>279.25</v>
      </c>
    </row>
    <row r="152" spans="2:13">
      <c r="B152" s="25">
        <f>'Community musters Stage 1'!B151</f>
        <v>43739</v>
      </c>
      <c r="C152" s="63"/>
      <c r="D152" s="63"/>
      <c r="E152" s="63"/>
      <c r="F152" s="63"/>
      <c r="G152" s="63"/>
      <c r="H152" s="63"/>
      <c r="I152" s="63">
        <f>'Community musters Stage 1'!R151</f>
        <v>2329</v>
      </c>
      <c r="J152" s="63">
        <f>'Community musters Stage 1'!U151</f>
        <v>3364</v>
      </c>
      <c r="K152" s="63">
        <f>'Community musters Stage 1'!Y151</f>
        <v>1200</v>
      </c>
      <c r="L152" s="63">
        <f>'Community musters Stage 1'!Z151</f>
        <v>313</v>
      </c>
      <c r="M152" s="63">
        <f>'Community musters Stage 1'!AA151</f>
        <v>280</v>
      </c>
    </row>
    <row r="153" spans="2:13">
      <c r="B153" s="25">
        <f>'Community musters Stage 1'!B152</f>
        <v>43770</v>
      </c>
      <c r="C153" s="63"/>
      <c r="D153" s="63"/>
      <c r="E153" s="63"/>
      <c r="F153" s="63"/>
      <c r="G153" s="63"/>
      <c r="H153" s="63"/>
      <c r="I153" s="63">
        <f>'Community musters Stage 1'!R152</f>
        <v>2290</v>
      </c>
      <c r="J153" s="63">
        <f>'Community musters Stage 1'!U152</f>
        <v>3409</v>
      </c>
      <c r="K153" s="63">
        <f>'Community musters Stage 1'!Y152</f>
        <v>1213</v>
      </c>
      <c r="L153" s="63">
        <f>'Community musters Stage 1'!Z152</f>
        <v>315</v>
      </c>
      <c r="M153" s="63">
        <f>'Community musters Stage 1'!AA152</f>
        <v>280.75</v>
      </c>
    </row>
    <row r="154" spans="2:13">
      <c r="B154" s="25">
        <f>'Community musters Stage 1'!B153</f>
        <v>43800</v>
      </c>
      <c r="C154" s="63"/>
      <c r="D154" s="63"/>
      <c r="E154" s="63"/>
      <c r="F154" s="63"/>
      <c r="G154" s="63"/>
      <c r="H154" s="63"/>
      <c r="I154" s="63">
        <f>'Community musters Stage 1'!R153</f>
        <v>2282</v>
      </c>
      <c r="J154" s="63">
        <f>'Community musters Stage 1'!U153</f>
        <v>3511</v>
      </c>
      <c r="K154" s="63">
        <f>'Community musters Stage 1'!Y153</f>
        <v>1237</v>
      </c>
      <c r="L154" s="63">
        <f>'Community musters Stage 1'!Z153</f>
        <v>318</v>
      </c>
      <c r="M154" s="63">
        <f>'Community musters Stage 1'!AA153</f>
        <v>281.5</v>
      </c>
    </row>
    <row r="155" spans="2:13">
      <c r="B155" s="25">
        <f>'Community musters Stage 1'!B154</f>
        <v>43831</v>
      </c>
      <c r="C155" s="63"/>
      <c r="D155" s="63"/>
      <c r="E155" s="63"/>
      <c r="F155" s="63"/>
      <c r="G155" s="63"/>
      <c r="H155" s="63"/>
      <c r="I155" s="63">
        <f>'Community musters Stage 1'!R154</f>
        <v>2259</v>
      </c>
      <c r="J155" s="63">
        <f>'Community musters Stage 1'!U154</f>
        <v>3437</v>
      </c>
      <c r="K155" s="63">
        <f>'Community musters Stage 1'!Y154</f>
        <v>1207</v>
      </c>
      <c r="L155" s="63">
        <f>'Community musters Stage 1'!Z154</f>
        <v>316</v>
      </c>
      <c r="M155" s="63">
        <f>'Community musters Stage 1'!AA154</f>
        <v>281.25</v>
      </c>
    </row>
    <row r="156" spans="2:13">
      <c r="B156" s="25">
        <f>'Community musters Stage 1'!B155</f>
        <v>43862</v>
      </c>
      <c r="C156" s="63"/>
      <c r="D156" s="63"/>
      <c r="E156" s="63"/>
      <c r="F156" s="63"/>
      <c r="G156" s="63"/>
      <c r="H156" s="63"/>
      <c r="I156" s="63">
        <f>'Community musters Stage 1'!R155</f>
        <v>2295</v>
      </c>
      <c r="J156" s="63">
        <f>'Community musters Stage 1'!U155</f>
        <v>3393</v>
      </c>
      <c r="K156" s="63">
        <f>'Community musters Stage 1'!Y155</f>
        <v>1236</v>
      </c>
      <c r="L156" s="63">
        <f>'Community musters Stage 1'!Z155</f>
        <v>316</v>
      </c>
      <c r="M156" s="63">
        <f>'Community musters Stage 1'!AA155</f>
        <v>283</v>
      </c>
    </row>
    <row r="157" spans="2:13">
      <c r="B157" s="25">
        <f>'Community musters Stage 1'!B156</f>
        <v>43891</v>
      </c>
      <c r="C157" s="63"/>
      <c r="D157" s="63"/>
      <c r="E157" s="63"/>
      <c r="F157" s="63"/>
      <c r="G157" s="63"/>
      <c r="H157" s="63"/>
      <c r="I157" s="63">
        <f>'Community musters Stage 1'!R156</f>
        <v>2312</v>
      </c>
      <c r="J157" s="63">
        <f>'Community musters Stage 1'!U156</f>
        <v>3448</v>
      </c>
      <c r="K157" s="63">
        <f>'Community musters Stage 1'!Y156</f>
        <v>1255</v>
      </c>
      <c r="L157" s="63">
        <f>'Community musters Stage 1'!Z156</f>
        <v>318</v>
      </c>
      <c r="M157" s="63">
        <f>'Community musters Stage 1'!AA156</f>
        <v>285.75</v>
      </c>
    </row>
    <row r="158" spans="2:13">
      <c r="B158" s="25">
        <f>'Community musters Stage 1'!B157</f>
        <v>43922</v>
      </c>
      <c r="C158" s="63"/>
      <c r="D158" s="63"/>
      <c r="E158" s="63"/>
      <c r="F158" s="63"/>
      <c r="G158" s="63"/>
      <c r="H158" s="63"/>
      <c r="I158" s="63">
        <f>'Community musters Stage 1'!R157</f>
        <v>2296</v>
      </c>
      <c r="J158" s="63">
        <f>'Community musters Stage 1'!U157</f>
        <v>3391</v>
      </c>
      <c r="K158" s="63">
        <f>'Community musters Stage 1'!Y157</f>
        <v>1260</v>
      </c>
      <c r="L158" s="63">
        <f>'Community musters Stage 1'!Z157</f>
        <v>317</v>
      </c>
      <c r="M158" s="63">
        <f>'Community musters Stage 1'!AA157</f>
        <v>288.5</v>
      </c>
    </row>
    <row r="159" spans="2:13">
      <c r="B159" s="25">
        <f>'Community musters Stage 1'!B158</f>
        <v>43952</v>
      </c>
      <c r="C159" s="63"/>
      <c r="D159" s="63"/>
      <c r="E159" s="63"/>
      <c r="F159" s="63"/>
      <c r="G159" s="63"/>
      <c r="H159" s="63"/>
      <c r="I159" s="63">
        <f>'Community musters Stage 1'!R158</f>
        <v>2249</v>
      </c>
      <c r="J159" s="63">
        <f>'Community musters Stage 1'!U158</f>
        <v>3347</v>
      </c>
      <c r="K159" s="63">
        <f>'Community musters Stage 1'!Y158</f>
        <v>1238</v>
      </c>
      <c r="L159" s="63">
        <f>'Community musters Stage 1'!Z158</f>
        <v>318</v>
      </c>
      <c r="M159" s="63">
        <f>'Community musters Stage 1'!AA158</f>
        <v>290.25</v>
      </c>
    </row>
    <row r="160" spans="2:13">
      <c r="B160" s="25">
        <f>'Community musters Stage 1'!B159</f>
        <v>43983</v>
      </c>
      <c r="C160" s="63"/>
      <c r="D160" s="63"/>
      <c r="E160" s="63"/>
      <c r="F160" s="63"/>
      <c r="G160" s="63"/>
      <c r="H160" s="63"/>
      <c r="I160" s="63">
        <f>'Community musters Stage 1'!R159</f>
        <v>2302</v>
      </c>
      <c r="J160" s="63">
        <f>'Community musters Stage 1'!U159</f>
        <v>3434</v>
      </c>
      <c r="K160" s="63">
        <f>'Community musters Stage 1'!Y159</f>
        <v>1229</v>
      </c>
      <c r="L160" s="63">
        <f>'Community musters Stage 1'!Z159</f>
        <v>317</v>
      </c>
      <c r="M160" s="63">
        <f>'Community musters Stage 1'!AA159</f>
        <v>292</v>
      </c>
    </row>
    <row r="161" spans="2:13">
      <c r="B161" s="25">
        <f>'Community musters Stage 1'!B160</f>
        <v>44013</v>
      </c>
      <c r="C161" s="63"/>
      <c r="D161" s="63"/>
      <c r="E161" s="63"/>
      <c r="F161" s="63"/>
      <c r="G161" s="63"/>
      <c r="H161" s="63"/>
      <c r="I161" s="63">
        <f>'Community musters Stage 1'!R160</f>
        <v>2295</v>
      </c>
      <c r="J161" s="63">
        <f>'Community musters Stage 1'!U160</f>
        <v>3420</v>
      </c>
      <c r="K161" s="63">
        <f>'Community musters Stage 1'!Y160</f>
        <v>1243</v>
      </c>
      <c r="L161" s="63">
        <f>'Community musters Stage 1'!Z160</f>
        <v>319</v>
      </c>
      <c r="M161" s="63">
        <f>'Community musters Stage 1'!AA160</f>
        <v>290.75</v>
      </c>
    </row>
    <row r="162" spans="2:13">
      <c r="B162" s="25">
        <f>'Community musters Stage 1'!B161</f>
        <v>44044</v>
      </c>
      <c r="C162" s="63"/>
      <c r="D162" s="63"/>
      <c r="E162" s="63"/>
      <c r="F162" s="63"/>
      <c r="G162" s="63"/>
      <c r="H162" s="63"/>
      <c r="I162" s="63">
        <f>'Community musters Stage 1'!R161</f>
        <v>2263</v>
      </c>
      <c r="J162" s="63">
        <f>'Community musters Stage 1'!U161</f>
        <v>3370</v>
      </c>
      <c r="K162" s="63">
        <f>'Community musters Stage 1'!Y161</f>
        <v>1222</v>
      </c>
      <c r="L162" s="63">
        <f>'Community musters Stage 1'!Z161</f>
        <v>321</v>
      </c>
      <c r="M162" s="63">
        <f>'Community musters Stage 1'!AA161</f>
        <v>289.5</v>
      </c>
    </row>
    <row r="163" spans="2:13">
      <c r="B163" s="25">
        <f>'Community musters Stage 1'!B162</f>
        <v>44075</v>
      </c>
      <c r="C163" s="63"/>
      <c r="D163" s="63"/>
      <c r="E163" s="63"/>
      <c r="F163" s="63"/>
      <c r="G163" s="63"/>
      <c r="H163" s="63"/>
      <c r="I163" s="63">
        <f>'Community musters Stage 1'!R162</f>
        <v>2303</v>
      </c>
      <c r="J163" s="63">
        <f>'Community musters Stage 1'!U162</f>
        <v>3449</v>
      </c>
      <c r="K163" s="63">
        <f>'Community musters Stage 1'!Y162</f>
        <v>1220</v>
      </c>
      <c r="L163" s="63">
        <f>'Community musters Stage 1'!Z162</f>
        <v>321</v>
      </c>
      <c r="M163" s="63">
        <f>'Community musters Stage 1'!AA162</f>
        <v>292.25</v>
      </c>
    </row>
    <row r="164" spans="2:13">
      <c r="B164" s="25">
        <f>'Community musters Stage 1'!B163</f>
        <v>44105</v>
      </c>
      <c r="C164" s="63"/>
      <c r="D164" s="63"/>
      <c r="E164" s="63"/>
      <c r="F164" s="63"/>
      <c r="G164" s="63"/>
      <c r="H164" s="63"/>
      <c r="I164" s="63">
        <f>'Community musters Stage 1'!R163</f>
        <v>2323</v>
      </c>
      <c r="J164" s="63">
        <f>'Community musters Stage 1'!U163</f>
        <v>3389</v>
      </c>
      <c r="K164" s="63">
        <f>'Community musters Stage 1'!Y163</f>
        <v>1202</v>
      </c>
      <c r="L164" s="63">
        <f>'Community musters Stage 1'!Z163</f>
        <v>321</v>
      </c>
      <c r="M164" s="63">
        <f>'Community musters Stage 1'!AA163</f>
        <v>295</v>
      </c>
    </row>
    <row r="165" spans="2:13">
      <c r="B165" s="25">
        <f>'Community musters Stage 1'!B164</f>
        <v>44136</v>
      </c>
      <c r="C165" s="63"/>
      <c r="D165" s="63"/>
      <c r="E165" s="63"/>
      <c r="F165" s="63"/>
      <c r="G165" s="63"/>
      <c r="H165" s="63"/>
      <c r="I165" s="63">
        <f>'Community musters Stage 1'!R164</f>
        <v>2283</v>
      </c>
      <c r="J165" s="63">
        <f>'Community musters Stage 1'!U164</f>
        <v>3426</v>
      </c>
      <c r="K165" s="63">
        <f>'Community musters Stage 1'!Y164</f>
        <v>1214</v>
      </c>
      <c r="L165" s="63">
        <f>'Community musters Stage 1'!Z164</f>
        <v>323</v>
      </c>
      <c r="M165" s="63">
        <f>'Community musters Stage 1'!AA164</f>
        <v>294.75</v>
      </c>
    </row>
    <row r="166" spans="2:13">
      <c r="B166" s="25">
        <f>'Community musters Stage 1'!B165</f>
        <v>44166</v>
      </c>
      <c r="C166" s="63"/>
      <c r="D166" s="63"/>
      <c r="E166" s="63"/>
      <c r="F166" s="63"/>
      <c r="G166" s="63"/>
      <c r="H166" s="63"/>
      <c r="I166" s="63">
        <f>'Community musters Stage 1'!R165</f>
        <v>2277</v>
      </c>
      <c r="J166" s="63">
        <f>'Community musters Stage 1'!U165</f>
        <v>3532</v>
      </c>
      <c r="K166" s="63">
        <f>'Community musters Stage 1'!Y165</f>
        <v>1238</v>
      </c>
      <c r="L166" s="63">
        <f>'Community musters Stage 1'!Z165</f>
        <v>316</v>
      </c>
      <c r="M166" s="63">
        <f>'Community musters Stage 1'!AA165</f>
        <v>293.5</v>
      </c>
    </row>
    <row r="167" spans="2:13">
      <c r="B167" s="25">
        <f>'Community musters Stage 1'!B166</f>
        <v>44197</v>
      </c>
      <c r="C167" s="63"/>
      <c r="D167" s="63"/>
      <c r="E167" s="63"/>
      <c r="F167" s="63"/>
      <c r="G167" s="63"/>
      <c r="H167" s="63"/>
      <c r="I167" s="63">
        <f>'Community musters Stage 1'!R166</f>
        <v>2253</v>
      </c>
      <c r="J167" s="63">
        <f>'Community musters Stage 1'!U166</f>
        <v>3453</v>
      </c>
      <c r="K167" s="63">
        <f>'Community musters Stage 1'!Y166</f>
        <v>1207</v>
      </c>
      <c r="L167" s="63">
        <f>'Community musters Stage 1'!Z166</f>
        <v>317</v>
      </c>
      <c r="M167" s="63">
        <f>'Community musters Stage 1'!AA166</f>
        <v>294.25</v>
      </c>
    </row>
    <row r="168" spans="2:13">
      <c r="B168" s="25">
        <f>'Community musters Stage 1'!B167</f>
        <v>44228</v>
      </c>
      <c r="C168" s="63"/>
      <c r="D168" s="63"/>
      <c r="E168" s="63"/>
      <c r="F168" s="63"/>
      <c r="G168" s="63"/>
      <c r="H168" s="63"/>
      <c r="I168" s="63">
        <f>'Community musters Stage 1'!R167</f>
        <v>2295</v>
      </c>
      <c r="J168" s="63">
        <f>'Community musters Stage 1'!U167</f>
        <v>3413</v>
      </c>
      <c r="K168" s="63">
        <f>'Community musters Stage 1'!Y167</f>
        <v>1242</v>
      </c>
      <c r="L168" s="63">
        <f>'Community musters Stage 1'!Z167</f>
        <v>317</v>
      </c>
      <c r="M168" s="63">
        <f>'Community musters Stage 1'!AA167</f>
        <v>297</v>
      </c>
    </row>
    <row r="169" spans="2:13">
      <c r="B169" s="25">
        <f>'Community musters Stage 1'!B168</f>
        <v>44256</v>
      </c>
      <c r="C169" s="63"/>
      <c r="D169" s="63"/>
      <c r="E169" s="63"/>
      <c r="F169" s="63"/>
      <c r="G169" s="63"/>
      <c r="H169" s="63"/>
      <c r="I169" s="63">
        <f>'Community musters Stage 1'!R168</f>
        <v>2317</v>
      </c>
      <c r="J169" s="63">
        <f>'Community musters Stage 1'!U168</f>
        <v>3463</v>
      </c>
      <c r="K169" s="63">
        <f>'Community musters Stage 1'!Y168</f>
        <v>1259</v>
      </c>
      <c r="L169" s="63">
        <f>'Community musters Stage 1'!Z168</f>
        <v>319</v>
      </c>
      <c r="M169" s="63">
        <f>'Community musters Stage 1'!AA168</f>
        <v>298.75</v>
      </c>
    </row>
    <row r="170" spans="2:13">
      <c r="B170" s="25">
        <f>'Community musters Stage 1'!B169</f>
        <v>44287</v>
      </c>
      <c r="C170" s="63"/>
      <c r="D170" s="63"/>
      <c r="E170" s="63"/>
      <c r="F170" s="63"/>
      <c r="G170" s="63"/>
      <c r="H170" s="63"/>
      <c r="I170" s="63">
        <f>'Community musters Stage 1'!R169</f>
        <v>2303</v>
      </c>
      <c r="J170" s="63">
        <f>'Community musters Stage 1'!U169</f>
        <v>3399</v>
      </c>
      <c r="K170" s="63">
        <f>'Community musters Stage 1'!Y169</f>
        <v>1263</v>
      </c>
      <c r="L170" s="63">
        <f>'Community musters Stage 1'!Z169</f>
        <v>322</v>
      </c>
      <c r="M170" s="63">
        <f>'Community musters Stage 1'!AA169</f>
        <v>301.5</v>
      </c>
    </row>
    <row r="171" spans="2:13">
      <c r="B171" s="25">
        <f>'Community musters Stage 1'!B170</f>
        <v>44317</v>
      </c>
      <c r="C171" s="63"/>
      <c r="D171" s="63"/>
      <c r="E171" s="63"/>
      <c r="F171" s="63"/>
      <c r="G171" s="63"/>
      <c r="H171" s="63"/>
      <c r="I171" s="63">
        <f>'Community musters Stage 1'!R170</f>
        <v>2255</v>
      </c>
      <c r="J171" s="63">
        <f>'Community musters Stage 1'!U170</f>
        <v>3346</v>
      </c>
      <c r="K171" s="63">
        <f>'Community musters Stage 1'!Y170</f>
        <v>1239</v>
      </c>
      <c r="L171" s="63">
        <f>'Community musters Stage 1'!Z170</f>
        <v>321</v>
      </c>
      <c r="M171" s="63">
        <f>'Community musters Stage 1'!AA170</f>
        <v>305.25</v>
      </c>
    </row>
    <row r="172" spans="2:13">
      <c r="B172" s="25">
        <f>'Community musters Stage 1'!B171</f>
        <v>44348</v>
      </c>
      <c r="C172" s="63"/>
      <c r="D172" s="63"/>
      <c r="E172" s="63"/>
      <c r="F172" s="63"/>
      <c r="G172" s="63"/>
      <c r="H172" s="63"/>
      <c r="I172" s="63">
        <f>'Community musters Stage 1'!R171</f>
        <v>2306</v>
      </c>
      <c r="J172" s="63">
        <f>'Community musters Stage 1'!U171</f>
        <v>3430</v>
      </c>
      <c r="K172" s="63">
        <f>'Community musters Stage 1'!Y171</f>
        <v>1227</v>
      </c>
      <c r="L172" s="63">
        <f>'Community musters Stage 1'!Z171</f>
        <v>322</v>
      </c>
      <c r="M172" s="63">
        <f>'Community musters Stage 1'!AA171</f>
        <v>308</v>
      </c>
    </row>
    <row r="173" spans="2:13">
      <c r="B173" s="25">
        <f>'Community musters Stage 1'!B172</f>
        <v>44378</v>
      </c>
      <c r="C173" s="63"/>
      <c r="D173" s="63"/>
      <c r="E173" s="63"/>
      <c r="F173" s="63"/>
      <c r="G173" s="63"/>
      <c r="H173" s="63"/>
      <c r="I173" s="63">
        <f>'Community musters Stage 1'!R172</f>
        <v>2301</v>
      </c>
      <c r="J173" s="63">
        <f>'Community musters Stage 1'!U172</f>
        <v>3396</v>
      </c>
      <c r="K173" s="63">
        <f>'Community musters Stage 1'!Y172</f>
        <v>1239</v>
      </c>
      <c r="L173" s="63">
        <f>'Community musters Stage 1'!Z172</f>
        <v>325</v>
      </c>
      <c r="M173" s="63">
        <f>'Community musters Stage 1'!AA172</f>
        <v>310.75</v>
      </c>
    </row>
    <row r="174" spans="2:13">
      <c r="B174" s="25">
        <f>'Community musters Stage 1'!B173</f>
        <v>44409</v>
      </c>
      <c r="C174" s="63"/>
      <c r="D174" s="63"/>
      <c r="E174" s="63"/>
      <c r="F174" s="63"/>
      <c r="G174" s="63"/>
      <c r="H174" s="63"/>
      <c r="I174" s="63">
        <f>'Community musters Stage 1'!R173</f>
        <v>2269</v>
      </c>
      <c r="J174" s="63">
        <f>'Community musters Stage 1'!U173</f>
        <v>3352</v>
      </c>
      <c r="K174" s="63">
        <f>'Community musters Stage 1'!Y173</f>
        <v>1214</v>
      </c>
      <c r="L174" s="63">
        <f>'Community musters Stage 1'!Z173</f>
        <v>328</v>
      </c>
      <c r="M174" s="63">
        <f>'Community musters Stage 1'!AA173</f>
        <v>313.5</v>
      </c>
    </row>
    <row r="175" spans="2:13">
      <c r="B175" s="25">
        <f>'Community musters Stage 1'!B174</f>
        <v>44440</v>
      </c>
      <c r="C175" s="63"/>
      <c r="D175" s="63"/>
      <c r="E175" s="63"/>
      <c r="F175" s="63"/>
      <c r="G175" s="63"/>
      <c r="H175" s="63"/>
      <c r="I175" s="63">
        <f>'Community musters Stage 1'!R174</f>
        <v>2307</v>
      </c>
      <c r="J175" s="63">
        <f>'Community musters Stage 1'!U174</f>
        <v>3438</v>
      </c>
      <c r="K175" s="63">
        <f>'Community musters Stage 1'!Y174</f>
        <v>1214</v>
      </c>
      <c r="L175" s="63">
        <f>'Community musters Stage 1'!Z174</f>
        <v>331</v>
      </c>
      <c r="M175" s="63">
        <f>'Community musters Stage 1'!AA174</f>
        <v>316.25</v>
      </c>
    </row>
    <row r="176" spans="2:13">
      <c r="B176" s="25">
        <f>'Community musters Stage 1'!B175</f>
        <v>44470</v>
      </c>
      <c r="C176" s="63"/>
      <c r="D176" s="63"/>
      <c r="E176" s="63"/>
      <c r="F176" s="63"/>
      <c r="G176" s="63"/>
      <c r="H176" s="63"/>
      <c r="I176" s="63">
        <f>'Community musters Stage 1'!R175</f>
        <v>2330</v>
      </c>
      <c r="J176" s="63">
        <f>'Community musters Stage 1'!U175</f>
        <v>3358</v>
      </c>
      <c r="K176" s="63">
        <f>'Community musters Stage 1'!Y175</f>
        <v>1198</v>
      </c>
      <c r="L176" s="63">
        <f>'Community musters Stage 1'!Z175</f>
        <v>332</v>
      </c>
      <c r="M176" s="63">
        <f>'Community musters Stage 1'!AA175</f>
        <v>318</v>
      </c>
    </row>
    <row r="177" spans="2:13">
      <c r="B177" s="25">
        <f>'Community musters Stage 1'!B176</f>
        <v>44501</v>
      </c>
      <c r="C177" s="63"/>
      <c r="D177" s="63"/>
      <c r="E177" s="63"/>
      <c r="F177" s="63"/>
      <c r="G177" s="63"/>
      <c r="H177" s="63"/>
      <c r="I177" s="63">
        <f>'Community musters Stage 1'!R176</f>
        <v>2290</v>
      </c>
      <c r="J177" s="63">
        <f>'Community musters Stage 1'!U176</f>
        <v>3392</v>
      </c>
      <c r="K177" s="63">
        <f>'Community musters Stage 1'!Y176</f>
        <v>1211</v>
      </c>
      <c r="L177" s="63">
        <f>'Community musters Stage 1'!Z176</f>
        <v>330</v>
      </c>
      <c r="M177" s="63">
        <f>'Community musters Stage 1'!AA176</f>
        <v>319.75</v>
      </c>
    </row>
    <row r="178" spans="2:13">
      <c r="B178" s="25">
        <f>'Community musters Stage 1'!B177</f>
        <v>44531</v>
      </c>
      <c r="C178" s="63"/>
      <c r="D178" s="63"/>
      <c r="E178" s="63"/>
      <c r="F178" s="63"/>
      <c r="G178" s="63"/>
      <c r="H178" s="63"/>
      <c r="I178" s="63">
        <f>'Community musters Stage 1'!R177</f>
        <v>2282</v>
      </c>
      <c r="J178" s="63">
        <f>'Community musters Stage 1'!U177</f>
        <v>3487</v>
      </c>
      <c r="K178" s="63">
        <f>'Community musters Stage 1'!Y177</f>
        <v>1237</v>
      </c>
      <c r="L178" s="63">
        <f>'Community musters Stage 1'!Z177</f>
        <v>330</v>
      </c>
      <c r="M178" s="63">
        <f>'Community musters Stage 1'!AA177</f>
        <v>323.5</v>
      </c>
    </row>
    <row r="179" spans="2:13">
      <c r="B179" s="25">
        <f>'Community musters Stage 1'!B178</f>
        <v>44562</v>
      </c>
      <c r="C179" s="63"/>
      <c r="D179" s="63"/>
      <c r="E179" s="63"/>
      <c r="F179" s="63"/>
      <c r="G179" s="63"/>
      <c r="H179" s="63"/>
      <c r="I179" s="63">
        <f>'Community musters Stage 1'!R178</f>
        <v>2259</v>
      </c>
      <c r="J179" s="63">
        <f>'Community musters Stage 1'!U178</f>
        <v>3407</v>
      </c>
      <c r="K179" s="63">
        <f>'Community musters Stage 1'!Y178</f>
        <v>1207</v>
      </c>
      <c r="L179" s="63">
        <f>'Community musters Stage 1'!Z178</f>
        <v>333</v>
      </c>
      <c r="M179" s="63">
        <f>'Community musters Stage 1'!AA178</f>
        <v>326.25</v>
      </c>
    </row>
    <row r="180" spans="2:13">
      <c r="B180" s="25">
        <f>'Community musters Stage 1'!B179</f>
        <v>44593</v>
      </c>
      <c r="C180" s="63"/>
      <c r="D180" s="63"/>
      <c r="E180" s="63"/>
      <c r="F180" s="63"/>
      <c r="G180" s="63"/>
      <c r="H180" s="63"/>
      <c r="I180" s="63">
        <f>'Community musters Stage 1'!R179</f>
        <v>2300</v>
      </c>
      <c r="J180" s="63">
        <f>'Community musters Stage 1'!U179</f>
        <v>3367</v>
      </c>
      <c r="K180" s="63">
        <f>'Community musters Stage 1'!Y179</f>
        <v>1242</v>
      </c>
      <c r="L180" s="63">
        <f>'Community musters Stage 1'!Z179</f>
        <v>335</v>
      </c>
      <c r="M180" s="63">
        <f>'Community musters Stage 1'!AA179</f>
        <v>329</v>
      </c>
    </row>
    <row r="181" spans="2:13">
      <c r="B181" s="25">
        <f>'Community musters Stage 1'!B180</f>
        <v>44621</v>
      </c>
      <c r="C181" s="63"/>
      <c r="D181" s="63"/>
      <c r="E181" s="63"/>
      <c r="F181" s="63"/>
      <c r="G181" s="63"/>
      <c r="H181" s="63"/>
      <c r="I181" s="63">
        <f>'Community musters Stage 1'!R180</f>
        <v>2318</v>
      </c>
      <c r="J181" s="63">
        <f>'Community musters Stage 1'!U180</f>
        <v>3420</v>
      </c>
      <c r="K181" s="63">
        <f>'Community musters Stage 1'!Y180</f>
        <v>1261</v>
      </c>
      <c r="L181" s="63">
        <f>'Community musters Stage 1'!Z180</f>
        <v>336</v>
      </c>
      <c r="M181" s="63">
        <f>'Community musters Stage 1'!AA180</f>
        <v>331.75</v>
      </c>
    </row>
    <row r="182" spans="2:13">
      <c r="B182" s="25">
        <f>'Community musters Stage 1'!B181</f>
        <v>44652</v>
      </c>
      <c r="C182" s="63"/>
      <c r="D182" s="63"/>
      <c r="E182" s="63"/>
      <c r="F182" s="63"/>
      <c r="G182" s="63"/>
      <c r="H182" s="63"/>
      <c r="I182" s="63">
        <f>'Community musters Stage 1'!R181</f>
        <v>2303</v>
      </c>
      <c r="J182" s="63">
        <f>'Community musters Stage 1'!U181</f>
        <v>3359</v>
      </c>
      <c r="K182" s="63">
        <f>'Community musters Stage 1'!Y181</f>
        <v>1265</v>
      </c>
      <c r="L182" s="63">
        <f>'Community musters Stage 1'!Z181</f>
        <v>327</v>
      </c>
      <c r="M182" s="63">
        <f>'Community musters Stage 1'!AA181</f>
        <v>335.5</v>
      </c>
    </row>
    <row r="183" spans="2:13">
      <c r="B183" s="25">
        <f>'Community musters Stage 1'!B182</f>
        <v>44682</v>
      </c>
      <c r="C183" s="63"/>
      <c r="D183" s="63"/>
      <c r="E183" s="63"/>
      <c r="F183" s="63"/>
      <c r="G183" s="63"/>
      <c r="H183" s="63"/>
      <c r="I183" s="63">
        <f>'Community musters Stage 1'!R182</f>
        <v>2255</v>
      </c>
      <c r="J183" s="63">
        <f>'Community musters Stage 1'!U182</f>
        <v>3312</v>
      </c>
      <c r="K183" s="63">
        <f>'Community musters Stage 1'!Y182</f>
        <v>1242</v>
      </c>
      <c r="L183" s="63">
        <f>'Community musters Stage 1'!Z182</f>
        <v>329</v>
      </c>
      <c r="M183" s="63">
        <f>'Community musters Stage 1'!AA182</f>
        <v>338.25</v>
      </c>
    </row>
    <row r="184" spans="2:13">
      <c r="B184" s="25">
        <f>'Community musters Stage 1'!B183</f>
        <v>44713</v>
      </c>
      <c r="C184" s="63"/>
      <c r="D184" s="63"/>
      <c r="E184" s="63"/>
      <c r="F184" s="63"/>
      <c r="G184" s="63"/>
      <c r="H184" s="63"/>
      <c r="I184" s="63">
        <f>'Community musters Stage 1'!R183</f>
        <v>2306</v>
      </c>
      <c r="J184" s="63">
        <f>'Community musters Stage 1'!U183</f>
        <v>3399</v>
      </c>
      <c r="K184" s="63">
        <f>'Community musters Stage 1'!Y183</f>
        <v>1231</v>
      </c>
      <c r="L184" s="63">
        <f>'Community musters Stage 1'!Z183</f>
        <v>327</v>
      </c>
      <c r="M184" s="63">
        <f>'Community musters Stage 1'!AA183</f>
        <v>342</v>
      </c>
    </row>
    <row r="185" spans="2:13">
      <c r="B185" s="25">
        <f>'Community musters Stage 1'!B184</f>
        <v>44743</v>
      </c>
      <c r="C185" s="63"/>
      <c r="D185" s="63"/>
      <c r="E185" s="63"/>
      <c r="F185" s="63"/>
      <c r="G185" s="63"/>
      <c r="H185" s="63"/>
      <c r="I185" s="63">
        <f>'Community musters Stage 1'!R184</f>
        <v>2301</v>
      </c>
      <c r="J185" s="63">
        <f>'Community musters Stage 1'!U184</f>
        <v>3371</v>
      </c>
      <c r="K185" s="63">
        <f>'Community musters Stage 1'!Y184</f>
        <v>1244</v>
      </c>
      <c r="L185" s="63">
        <f>'Community musters Stage 1'!Z184</f>
        <v>328</v>
      </c>
      <c r="M185" s="63">
        <f>'Community musters Stage 1'!AA184</f>
        <v>341.75</v>
      </c>
    </row>
    <row r="186" spans="2:13">
      <c r="B186" s="25">
        <f>'Community musters Stage 1'!B185</f>
        <v>44774</v>
      </c>
      <c r="C186" s="63"/>
      <c r="D186" s="63"/>
      <c r="E186" s="63"/>
      <c r="F186" s="63"/>
      <c r="G186" s="63"/>
      <c r="H186" s="63"/>
      <c r="I186" s="63">
        <f>'Community musters Stage 1'!R185</f>
        <v>2269</v>
      </c>
      <c r="J186" s="63">
        <f>'Community musters Stage 1'!U185</f>
        <v>3332</v>
      </c>
      <c r="K186" s="63">
        <f>'Community musters Stage 1'!Y185</f>
        <v>1218</v>
      </c>
      <c r="L186" s="63">
        <f>'Community musters Stage 1'!Z185</f>
        <v>328</v>
      </c>
      <c r="M186" s="63">
        <f>'Community musters Stage 1'!AA185</f>
        <v>340.5</v>
      </c>
    </row>
    <row r="187" spans="2:13">
      <c r="B187" s="25">
        <f>'Community musters Stage 1'!B186</f>
        <v>44805</v>
      </c>
      <c r="C187" s="63"/>
      <c r="D187" s="63"/>
      <c r="E187" s="63"/>
      <c r="F187" s="63"/>
      <c r="G187" s="63"/>
      <c r="H187" s="63"/>
      <c r="I187" s="63">
        <f>'Community musters Stage 1'!R186</f>
        <v>2307</v>
      </c>
      <c r="J187" s="63">
        <f>'Community musters Stage 1'!U186</f>
        <v>3424</v>
      </c>
      <c r="K187" s="63">
        <f>'Community musters Stage 1'!Y186</f>
        <v>1217</v>
      </c>
      <c r="L187" s="63">
        <f>'Community musters Stage 1'!Z186</f>
        <v>328</v>
      </c>
      <c r="M187" s="63">
        <f>'Community musters Stage 1'!AA186</f>
        <v>341.25</v>
      </c>
    </row>
    <row r="188" spans="2:13">
      <c r="B188" s="25">
        <f>'Community musters Stage 1'!B187</f>
        <v>44835</v>
      </c>
      <c r="C188" s="63"/>
      <c r="D188" s="63"/>
      <c r="E188" s="63"/>
      <c r="F188" s="63"/>
      <c r="G188" s="63"/>
      <c r="H188" s="63"/>
      <c r="I188" s="63">
        <f>'Community musters Stage 1'!R187</f>
        <v>2330</v>
      </c>
      <c r="J188" s="63">
        <f>'Community musters Stage 1'!U187</f>
        <v>3351</v>
      </c>
      <c r="K188" s="63">
        <f>'Community musters Stage 1'!Y187</f>
        <v>1200</v>
      </c>
      <c r="L188" s="63">
        <f>'Community musters Stage 1'!Z187</f>
        <v>329</v>
      </c>
      <c r="M188" s="63">
        <f>'Community musters Stage 1'!AA187</f>
        <v>342</v>
      </c>
    </row>
    <row r="189" spans="2:13">
      <c r="B189" s="25">
        <f>'Community musters Stage 1'!B188</f>
        <v>44866</v>
      </c>
      <c r="C189" s="63"/>
      <c r="D189" s="63"/>
      <c r="E189" s="63"/>
      <c r="F189" s="63"/>
      <c r="G189" s="63"/>
      <c r="H189" s="63"/>
      <c r="I189" s="63">
        <f>'Community musters Stage 1'!R188</f>
        <v>2290</v>
      </c>
      <c r="J189" s="63">
        <f>'Community musters Stage 1'!U188</f>
        <v>3393</v>
      </c>
      <c r="K189" s="63">
        <f>'Community musters Stage 1'!Y188</f>
        <v>1213</v>
      </c>
      <c r="L189" s="63">
        <f>'Community musters Stage 1'!Z188</f>
        <v>331</v>
      </c>
      <c r="M189" s="63">
        <f>'Community musters Stage 1'!AA188</f>
        <v>342.75</v>
      </c>
    </row>
    <row r="190" spans="2:13">
      <c r="B190" s="25">
        <f>'Community musters Stage 1'!B189</f>
        <v>44896</v>
      </c>
      <c r="C190" s="63"/>
      <c r="D190" s="63"/>
      <c r="E190" s="63"/>
      <c r="F190" s="63"/>
      <c r="G190" s="63"/>
      <c r="H190" s="63"/>
      <c r="I190" s="63">
        <f>'Community musters Stage 1'!R189</f>
        <v>2282</v>
      </c>
      <c r="J190" s="63">
        <f>'Community musters Stage 1'!U189</f>
        <v>3492</v>
      </c>
      <c r="K190" s="63">
        <f>'Community musters Stage 1'!Y189</f>
        <v>1237</v>
      </c>
      <c r="L190" s="63">
        <f>'Community musters Stage 1'!Z189</f>
        <v>332</v>
      </c>
      <c r="M190" s="63">
        <f>'Community musters Stage 1'!AA189</f>
        <v>345.5</v>
      </c>
    </row>
    <row r="191" spans="2:13">
      <c r="B191" s="25">
        <f>'Community musters Stage 1'!B190</f>
        <v>44927</v>
      </c>
      <c r="C191" s="63"/>
      <c r="D191" s="63"/>
      <c r="E191" s="63"/>
      <c r="F191" s="63"/>
      <c r="G191" s="63"/>
      <c r="H191" s="63"/>
      <c r="I191" s="63">
        <f>'Community musters Stage 1'!R190</f>
        <v>2259</v>
      </c>
      <c r="J191" s="63">
        <f>'Community musters Stage 1'!U190</f>
        <v>3416</v>
      </c>
      <c r="K191" s="63">
        <f>'Community musters Stage 1'!Y190</f>
        <v>1207</v>
      </c>
      <c r="L191" s="63">
        <f>'Community musters Stage 1'!Z190</f>
        <v>332</v>
      </c>
      <c r="M191" s="63">
        <f>'Community musters Stage 1'!AA190</f>
        <v>347.25</v>
      </c>
    </row>
    <row r="192" spans="2:13">
      <c r="B192" s="25">
        <f>'Community musters Stage 1'!B191</f>
        <v>44958</v>
      </c>
      <c r="C192" s="63"/>
      <c r="D192" s="63"/>
      <c r="E192" s="63"/>
      <c r="F192" s="63"/>
      <c r="G192" s="63"/>
      <c r="H192" s="63"/>
      <c r="I192" s="63">
        <f>'Community musters Stage 1'!R191</f>
        <v>2300</v>
      </c>
      <c r="J192" s="63">
        <f>'Community musters Stage 1'!U191</f>
        <v>3378</v>
      </c>
      <c r="K192" s="63">
        <f>'Community musters Stage 1'!Y191</f>
        <v>1242</v>
      </c>
      <c r="L192" s="63">
        <f>'Community musters Stage 1'!Z191</f>
        <v>333</v>
      </c>
      <c r="M192" s="63">
        <f>'Community musters Stage 1'!AA191</f>
        <v>349</v>
      </c>
    </row>
    <row r="193" spans="2:13">
      <c r="B193" s="25">
        <f>'Community musters Stage 1'!B192</f>
        <v>44986</v>
      </c>
      <c r="C193" s="63"/>
      <c r="D193" s="63"/>
      <c r="E193" s="63"/>
      <c r="F193" s="63"/>
      <c r="G193" s="63"/>
      <c r="H193" s="63"/>
      <c r="I193" s="63">
        <f>'Community musters Stage 1'!R192</f>
        <v>2318</v>
      </c>
      <c r="J193" s="63">
        <f>'Community musters Stage 1'!U192</f>
        <v>3432</v>
      </c>
      <c r="K193" s="63">
        <f>'Community musters Stage 1'!Y192</f>
        <v>1261</v>
      </c>
      <c r="L193" s="63">
        <f>'Community musters Stage 1'!Z192</f>
        <v>333</v>
      </c>
      <c r="M193" s="63">
        <f>'Community musters Stage 1'!AA192</f>
        <v>351.75</v>
      </c>
    </row>
    <row r="194" spans="2:13">
      <c r="B194" s="25">
        <f>'Community musters Stage 1'!B193</f>
        <v>45017</v>
      </c>
      <c r="C194" s="63"/>
      <c r="D194" s="63"/>
      <c r="E194" s="63"/>
      <c r="F194" s="63"/>
      <c r="G194" s="63"/>
      <c r="H194" s="63"/>
      <c r="I194" s="63">
        <f>'Community musters Stage 1'!R193</f>
        <v>2303</v>
      </c>
      <c r="J194" s="63">
        <f>'Community musters Stage 1'!U193</f>
        <v>3372</v>
      </c>
      <c r="K194" s="63">
        <f>'Community musters Stage 1'!Y193</f>
        <v>1265</v>
      </c>
      <c r="L194" s="63">
        <f>'Community musters Stage 1'!Z193</f>
        <v>336</v>
      </c>
      <c r="M194" s="63">
        <f>'Community musters Stage 1'!AA193</f>
        <v>355.5</v>
      </c>
    </row>
    <row r="195" spans="2:13">
      <c r="B195" s="25">
        <f>'Community musters Stage 1'!B194</f>
        <v>45047</v>
      </c>
      <c r="C195" s="63"/>
      <c r="D195" s="63"/>
      <c r="E195" s="63"/>
      <c r="F195" s="63"/>
      <c r="G195" s="63"/>
      <c r="H195" s="63"/>
      <c r="I195" s="63">
        <f>'Community musters Stage 1'!R194</f>
        <v>2255</v>
      </c>
      <c r="J195" s="63">
        <f>'Community musters Stage 1'!U194</f>
        <v>3323</v>
      </c>
      <c r="K195" s="63">
        <f>'Community musters Stage 1'!Y194</f>
        <v>1242</v>
      </c>
      <c r="L195" s="63">
        <f>'Community musters Stage 1'!Z194</f>
        <v>337</v>
      </c>
      <c r="M195" s="63">
        <f>'Community musters Stage 1'!AA194</f>
        <v>358.25</v>
      </c>
    </row>
    <row r="196" spans="2:13">
      <c r="B196" s="25">
        <f>'Community musters Stage 1'!B195</f>
        <v>45078</v>
      </c>
      <c r="C196" s="63"/>
      <c r="D196" s="63"/>
      <c r="E196" s="63"/>
      <c r="F196" s="63"/>
      <c r="G196" s="63"/>
      <c r="H196" s="63"/>
      <c r="I196" s="63">
        <f>'Community musters Stage 1'!R195</f>
        <v>2306</v>
      </c>
      <c r="J196" s="63">
        <f>'Community musters Stage 1'!U195</f>
        <v>3410</v>
      </c>
      <c r="K196" s="63">
        <f>'Community musters Stage 1'!Y195</f>
        <v>1231</v>
      </c>
      <c r="L196" s="63">
        <f>'Community musters Stage 1'!Z195</f>
        <v>339</v>
      </c>
      <c r="M196" s="63">
        <f>'Community musters Stage 1'!AA195</f>
        <v>361</v>
      </c>
    </row>
    <row r="197" spans="2:13">
      <c r="B197" s="25">
        <v>45138</v>
      </c>
      <c r="C197" s="63"/>
      <c r="D197" s="63"/>
      <c r="E197" s="63"/>
      <c r="F197" s="63"/>
      <c r="G197" s="63"/>
      <c r="H197" s="63"/>
      <c r="I197" s="63">
        <f>'Community musters Stage 1'!R196</f>
        <v>2301</v>
      </c>
      <c r="J197" s="63">
        <f>'Community musters Stage 1'!U196</f>
        <v>3380</v>
      </c>
      <c r="K197" s="63">
        <f>'Community musters Stage 1'!Y196</f>
        <v>1244</v>
      </c>
      <c r="L197" s="63">
        <f>'Community musters Stage 1'!Z196</f>
        <v>340</v>
      </c>
      <c r="M197" s="63">
        <f>'Community musters Stage 1'!AA196</f>
        <v>363.25</v>
      </c>
    </row>
    <row r="198" spans="2:13">
      <c r="B198" s="25">
        <v>45169</v>
      </c>
      <c r="C198" s="63"/>
      <c r="D198" s="63"/>
      <c r="E198" s="63"/>
      <c r="F198" s="63"/>
      <c r="G198" s="63"/>
      <c r="H198" s="63"/>
      <c r="I198" s="63">
        <f>'Community musters Stage 1'!R197</f>
        <v>2269</v>
      </c>
      <c r="J198" s="63">
        <f>'Community musters Stage 1'!U197</f>
        <v>3340</v>
      </c>
      <c r="K198" s="63">
        <f>'Community musters Stage 1'!Y197</f>
        <v>1218</v>
      </c>
      <c r="L198" s="63">
        <f>'Community musters Stage 1'!Z197</f>
        <v>341</v>
      </c>
      <c r="M198" s="63">
        <f>'Community musters Stage 1'!AA197</f>
        <v>366.5</v>
      </c>
    </row>
    <row r="199" spans="2:13">
      <c r="B199" s="25">
        <v>45199</v>
      </c>
      <c r="C199" s="63"/>
      <c r="D199" s="63"/>
      <c r="E199" s="63"/>
      <c r="F199" s="63"/>
      <c r="G199" s="63"/>
      <c r="H199" s="63"/>
      <c r="I199" s="63">
        <f>'Community musters Stage 1'!R198</f>
        <v>2307</v>
      </c>
      <c r="J199" s="63">
        <f>'Community musters Stage 1'!U198</f>
        <v>3430</v>
      </c>
      <c r="K199" s="63">
        <f>'Community musters Stage 1'!Y198</f>
        <v>1217</v>
      </c>
      <c r="L199" s="63">
        <f>'Community musters Stage 1'!Z198</f>
        <v>342</v>
      </c>
      <c r="M199" s="63">
        <f>'Community musters Stage 1'!AA198</f>
        <v>367.75</v>
      </c>
    </row>
    <row r="200" spans="2:13">
      <c r="B200" s="25">
        <v>45230</v>
      </c>
      <c r="C200" s="63"/>
      <c r="D200" s="63"/>
      <c r="E200" s="63"/>
      <c r="F200" s="63"/>
      <c r="G200" s="63"/>
      <c r="H200" s="63"/>
      <c r="I200" s="63">
        <f>'Community musters Stage 1'!R199</f>
        <v>2330</v>
      </c>
      <c r="J200" s="63">
        <f>'Community musters Stage 1'!U199</f>
        <v>3354</v>
      </c>
      <c r="K200" s="63">
        <f>'Community musters Stage 1'!Y199</f>
        <v>1200</v>
      </c>
      <c r="L200" s="63">
        <f>'Community musters Stage 1'!Z199</f>
        <v>343</v>
      </c>
      <c r="M200" s="63">
        <f>'Community musters Stage 1'!AA199</f>
        <v>368</v>
      </c>
    </row>
    <row r="201" spans="2:13">
      <c r="B201" s="25">
        <v>45260</v>
      </c>
      <c r="C201" s="63"/>
      <c r="D201" s="63"/>
      <c r="E201" s="63"/>
      <c r="F201" s="63"/>
      <c r="G201" s="63"/>
      <c r="H201" s="63"/>
      <c r="I201" s="63">
        <f>'Community musters Stage 1'!R200</f>
        <v>2290</v>
      </c>
      <c r="J201" s="63">
        <f>'Community musters Stage 1'!U200</f>
        <v>3394</v>
      </c>
      <c r="K201" s="63">
        <f>'Community musters Stage 1'!Y200</f>
        <v>1213</v>
      </c>
      <c r="L201" s="63">
        <f>'Community musters Stage 1'!Z200</f>
        <v>344</v>
      </c>
      <c r="M201" s="63">
        <f>'Community musters Stage 1'!AA200</f>
        <v>368.25</v>
      </c>
    </row>
    <row r="202" spans="2:13">
      <c r="B202" s="25">
        <v>45291</v>
      </c>
      <c r="C202" s="63"/>
      <c r="D202" s="63"/>
      <c r="E202" s="63"/>
      <c r="F202" s="63"/>
      <c r="G202" s="63"/>
      <c r="H202" s="63"/>
      <c r="I202" s="63">
        <f>'Community musters Stage 1'!R201</f>
        <v>2282</v>
      </c>
      <c r="J202" s="63">
        <f>'Community musters Stage 1'!U201</f>
        <v>3493</v>
      </c>
      <c r="K202" s="63">
        <f>'Community musters Stage 1'!Y201</f>
        <v>1237</v>
      </c>
      <c r="L202" s="63">
        <f>'Community musters Stage 1'!Z201</f>
        <v>345</v>
      </c>
      <c r="M202" s="63">
        <f>'Community musters Stage 1'!AA201</f>
        <v>369.5</v>
      </c>
    </row>
    <row r="203" spans="2:13">
      <c r="B203" s="25">
        <v>45322</v>
      </c>
      <c r="C203" s="63"/>
      <c r="D203" s="63"/>
      <c r="E203" s="63"/>
      <c r="F203" s="63"/>
      <c r="G203" s="63"/>
      <c r="H203" s="63"/>
      <c r="I203" s="63">
        <f>'Community musters Stage 1'!R202</f>
        <v>2259</v>
      </c>
      <c r="J203" s="63">
        <f>'Community musters Stage 1'!U202</f>
        <v>3418</v>
      </c>
      <c r="K203" s="63">
        <f>'Community musters Stage 1'!Y202</f>
        <v>1207</v>
      </c>
      <c r="L203" s="63">
        <f>'Community musters Stage 1'!Z202</f>
        <v>346</v>
      </c>
      <c r="M203" s="63">
        <f>'Community musters Stage 1'!AA202</f>
        <v>369.75</v>
      </c>
    </row>
    <row r="204" spans="2:13">
      <c r="B204" s="25">
        <v>45351</v>
      </c>
      <c r="C204" s="63"/>
      <c r="D204" s="63"/>
      <c r="E204" s="63"/>
      <c r="F204" s="63"/>
      <c r="G204" s="63"/>
      <c r="H204" s="63"/>
      <c r="I204" s="63">
        <f>'Community musters Stage 1'!R203</f>
        <v>2295</v>
      </c>
      <c r="J204" s="63">
        <f>'Community musters Stage 1'!U203</f>
        <v>3375</v>
      </c>
      <c r="K204" s="63">
        <f>'Community musters Stage 1'!Y203</f>
        <v>1236</v>
      </c>
      <c r="L204" s="63">
        <f>'Community musters Stage 1'!Z203</f>
        <v>347</v>
      </c>
      <c r="M204" s="63">
        <f>'Community musters Stage 1'!AA203</f>
        <v>370</v>
      </c>
    </row>
    <row r="205" spans="2:13">
      <c r="B205" s="25">
        <v>45382</v>
      </c>
      <c r="C205" s="63"/>
      <c r="D205" s="63"/>
      <c r="E205" s="63"/>
      <c r="F205" s="63"/>
      <c r="G205" s="63"/>
      <c r="H205" s="63"/>
      <c r="I205" s="63">
        <f>'Community musters Stage 1'!R204</f>
        <v>2312</v>
      </c>
      <c r="J205" s="63">
        <f>'Community musters Stage 1'!U204</f>
        <v>3431</v>
      </c>
      <c r="K205" s="63">
        <f>'Community musters Stage 1'!Y204</f>
        <v>1255</v>
      </c>
      <c r="L205" s="63">
        <f>'Community musters Stage 1'!Z204</f>
        <v>348</v>
      </c>
      <c r="M205" s="63">
        <f>'Community musters Stage 1'!AA204</f>
        <v>370.25</v>
      </c>
    </row>
    <row r="206" spans="2:13">
      <c r="B206" s="25">
        <v>45412</v>
      </c>
      <c r="C206" s="63"/>
      <c r="D206" s="63"/>
      <c r="E206" s="63"/>
      <c r="F206" s="63"/>
      <c r="G206" s="63"/>
      <c r="H206" s="63"/>
      <c r="I206" s="63">
        <f>'Community musters Stage 1'!R205</f>
        <v>2296</v>
      </c>
      <c r="J206" s="63">
        <f>'Community musters Stage 1'!U205</f>
        <v>3375</v>
      </c>
      <c r="K206" s="63">
        <f>'Community musters Stage 1'!Y205</f>
        <v>1260</v>
      </c>
      <c r="L206" s="63">
        <f>'Community musters Stage 1'!Z205</f>
        <v>348</v>
      </c>
      <c r="M206" s="63">
        <f>'Community musters Stage 1'!AA205</f>
        <v>370.5</v>
      </c>
    </row>
    <row r="207" spans="2:13">
      <c r="B207" s="25">
        <v>45443</v>
      </c>
      <c r="C207" s="63"/>
      <c r="D207" s="63"/>
      <c r="E207" s="63"/>
      <c r="F207" s="63"/>
      <c r="G207" s="63"/>
      <c r="H207" s="63"/>
      <c r="I207" s="63">
        <f>'Community musters Stage 1'!R206</f>
        <v>2249</v>
      </c>
      <c r="J207" s="63">
        <f>'Community musters Stage 1'!U206</f>
        <v>3332</v>
      </c>
      <c r="K207" s="63">
        <f>'Community musters Stage 1'!Y206</f>
        <v>1237</v>
      </c>
      <c r="L207" s="63">
        <f>'Community musters Stage 1'!Z206</f>
        <v>349</v>
      </c>
      <c r="M207" s="63">
        <f>'Community musters Stage 1'!AA206</f>
        <v>370.75</v>
      </c>
    </row>
    <row r="208" spans="2:13">
      <c r="B208" s="25">
        <v>45473</v>
      </c>
      <c r="C208" s="63"/>
      <c r="D208" s="63"/>
      <c r="E208" s="63"/>
      <c r="F208" s="63"/>
      <c r="G208" s="63"/>
      <c r="H208" s="63"/>
      <c r="I208" s="63">
        <f>'Community musters Stage 1'!R207</f>
        <v>2302</v>
      </c>
      <c r="J208" s="63">
        <f>'Community musters Stage 1'!U207</f>
        <v>3419</v>
      </c>
      <c r="K208" s="63">
        <f>'Community musters Stage 1'!Y207</f>
        <v>1228</v>
      </c>
      <c r="L208" s="63">
        <f>'Community musters Stage 1'!Z207</f>
        <v>350</v>
      </c>
      <c r="M208" s="63">
        <f>'Community musters Stage 1'!AA207</f>
        <v>371</v>
      </c>
    </row>
    <row r="209" spans="2:13">
      <c r="B209" s="25">
        <v>45474</v>
      </c>
      <c r="C209" s="63"/>
      <c r="D209" s="63"/>
      <c r="E209" s="63"/>
      <c r="F209" s="63"/>
      <c r="G209" s="63"/>
      <c r="H209" s="63"/>
      <c r="I209" s="63">
        <f>'Community musters Stage 1'!R208</f>
        <v>2295</v>
      </c>
      <c r="J209" s="63">
        <f>'Community musters Stage 1'!U208</f>
        <v>3406</v>
      </c>
      <c r="K209" s="63">
        <f>'Community musters Stage 1'!Y208</f>
        <v>1243</v>
      </c>
      <c r="L209" s="63">
        <f>'Community musters Stage 1'!Z208</f>
        <v>351</v>
      </c>
      <c r="M209" s="63">
        <f>'Community musters Stage 1'!AA208</f>
        <v>371.25</v>
      </c>
    </row>
    <row r="210" spans="2:13">
      <c r="B210" s="25">
        <v>45505</v>
      </c>
      <c r="C210" s="63"/>
      <c r="D210" s="63"/>
      <c r="E210" s="63"/>
      <c r="F210" s="63"/>
      <c r="G210" s="63"/>
      <c r="H210" s="63"/>
      <c r="I210" s="63">
        <f>'Community musters Stage 1'!R209</f>
        <v>2263</v>
      </c>
      <c r="J210" s="63">
        <f>'Community musters Stage 1'!U209</f>
        <v>3356</v>
      </c>
      <c r="K210" s="63">
        <f>'Community musters Stage 1'!Y209</f>
        <v>1222</v>
      </c>
      <c r="L210" s="63">
        <f>'Community musters Stage 1'!Z209</f>
        <v>352</v>
      </c>
      <c r="M210" s="63">
        <f>'Community musters Stage 1'!AA209</f>
        <v>371.5</v>
      </c>
    </row>
    <row r="211" spans="2:13">
      <c r="B211" s="25">
        <v>45536</v>
      </c>
      <c r="C211" s="63"/>
      <c r="D211" s="63"/>
      <c r="E211" s="63"/>
      <c r="F211" s="63"/>
      <c r="G211" s="63"/>
      <c r="H211" s="63"/>
      <c r="I211" s="63">
        <f>'Community musters Stage 1'!R210</f>
        <v>2302</v>
      </c>
      <c r="J211" s="63">
        <f>'Community musters Stage 1'!U210</f>
        <v>3435</v>
      </c>
      <c r="K211" s="63">
        <f>'Community musters Stage 1'!Y210</f>
        <v>1220</v>
      </c>
      <c r="L211" s="63">
        <f>'Community musters Stage 1'!Z210</f>
        <v>353</v>
      </c>
      <c r="M211" s="63">
        <f>'Community musters Stage 1'!AA210</f>
        <v>371.75</v>
      </c>
    </row>
    <row r="212" spans="2:13">
      <c r="B212" s="25">
        <v>45566</v>
      </c>
      <c r="C212" s="63"/>
      <c r="D212" s="63"/>
      <c r="E212" s="63"/>
      <c r="F212" s="63"/>
      <c r="G212" s="63"/>
      <c r="H212" s="63"/>
      <c r="I212" s="63">
        <f>'Community musters Stage 1'!R211</f>
        <v>2323</v>
      </c>
      <c r="J212" s="63">
        <f>'Community musters Stage 1'!U211</f>
        <v>3375</v>
      </c>
      <c r="K212" s="63">
        <f>'Community musters Stage 1'!Y211</f>
        <v>1202</v>
      </c>
      <c r="L212" s="63">
        <f>'Community musters Stage 1'!Z211</f>
        <v>354</v>
      </c>
      <c r="M212" s="63">
        <f>'Community musters Stage 1'!AA211</f>
        <v>372</v>
      </c>
    </row>
    <row r="213" spans="2:13">
      <c r="B213" s="25">
        <v>45597</v>
      </c>
      <c r="C213" s="63"/>
      <c r="D213" s="63"/>
      <c r="E213" s="63"/>
      <c r="F213" s="63"/>
      <c r="G213" s="63"/>
      <c r="H213" s="63"/>
      <c r="I213" s="63">
        <f>'Community musters Stage 1'!R212</f>
        <v>2283</v>
      </c>
      <c r="J213" s="63">
        <f>'Community musters Stage 1'!U212</f>
        <v>3413</v>
      </c>
      <c r="K213" s="63">
        <f>'Community musters Stage 1'!Y212</f>
        <v>1214</v>
      </c>
      <c r="L213" s="63">
        <f>'Community musters Stage 1'!Z212</f>
        <v>355</v>
      </c>
      <c r="M213" s="63">
        <f>'Community musters Stage 1'!AA212</f>
        <v>372.25</v>
      </c>
    </row>
    <row r="214" spans="2:13">
      <c r="B214" s="25">
        <v>45627</v>
      </c>
      <c r="C214" s="63"/>
      <c r="D214" s="63"/>
      <c r="E214" s="63"/>
      <c r="F214" s="63"/>
      <c r="G214" s="63"/>
      <c r="H214" s="63"/>
      <c r="I214" s="63">
        <f>'Community musters Stage 1'!R213</f>
        <v>2277</v>
      </c>
      <c r="J214" s="63">
        <f>'Community musters Stage 1'!U213</f>
        <v>3516</v>
      </c>
      <c r="K214" s="63">
        <f>'Community musters Stage 1'!Y213</f>
        <v>1238</v>
      </c>
      <c r="L214" s="63">
        <f>'Community musters Stage 1'!Z213</f>
        <v>356</v>
      </c>
      <c r="M214" s="63">
        <f>'Community musters Stage 1'!AA213</f>
        <v>372.5</v>
      </c>
    </row>
    <row r="215" spans="2:13">
      <c r="B215" s="25">
        <v>45658</v>
      </c>
      <c r="C215" s="63"/>
      <c r="D215" s="63"/>
      <c r="E215" s="63"/>
      <c r="F215" s="63"/>
      <c r="G215" s="63"/>
      <c r="H215" s="63"/>
      <c r="I215" s="63">
        <f>'Community musters Stage 1'!R214</f>
        <v>2253</v>
      </c>
      <c r="J215" s="63">
        <f>'Community musters Stage 1'!U214</f>
        <v>3436</v>
      </c>
      <c r="K215" s="63">
        <f>'Community musters Stage 1'!Y214</f>
        <v>1207</v>
      </c>
      <c r="L215" s="63">
        <f>'Community musters Stage 1'!Z214</f>
        <v>357</v>
      </c>
      <c r="M215" s="63">
        <f>'Community musters Stage 1'!AA214</f>
        <v>372.75</v>
      </c>
    </row>
    <row r="216" spans="2:13">
      <c r="B216" s="25">
        <v>45689</v>
      </c>
      <c r="C216" s="63"/>
      <c r="D216" s="63"/>
      <c r="E216" s="63"/>
      <c r="F216" s="63"/>
      <c r="G216" s="63"/>
      <c r="H216" s="63"/>
      <c r="I216" s="63">
        <f>'Community musters Stage 1'!R215</f>
        <v>2295</v>
      </c>
      <c r="J216" s="63">
        <f>'Community musters Stage 1'!U215</f>
        <v>3395</v>
      </c>
      <c r="K216" s="63">
        <f>'Community musters Stage 1'!Y215</f>
        <v>1242</v>
      </c>
      <c r="L216" s="63">
        <f>'Community musters Stage 1'!Z215</f>
        <v>359</v>
      </c>
      <c r="M216" s="63">
        <f>'Community musters Stage 1'!AA215</f>
        <v>373</v>
      </c>
    </row>
    <row r="217" spans="2:13">
      <c r="B217" s="25">
        <v>45717</v>
      </c>
      <c r="C217" s="63"/>
      <c r="D217" s="63"/>
      <c r="E217" s="63"/>
      <c r="F217" s="63"/>
      <c r="G217" s="63"/>
      <c r="H217" s="63"/>
      <c r="I217" s="63">
        <f>'Community musters Stage 1'!R216</f>
        <v>2317</v>
      </c>
      <c r="J217" s="63">
        <f>'Community musters Stage 1'!U216</f>
        <v>3446</v>
      </c>
      <c r="K217" s="63">
        <f>'Community musters Stage 1'!Y216</f>
        <v>1259</v>
      </c>
      <c r="L217" s="63">
        <f>'Community musters Stage 1'!Z216</f>
        <v>360</v>
      </c>
      <c r="M217" s="63">
        <f>'Community musters Stage 1'!AA216</f>
        <v>373.25</v>
      </c>
    </row>
    <row r="218" spans="2:13">
      <c r="B218" s="25">
        <v>45748</v>
      </c>
      <c r="C218" s="63"/>
      <c r="D218" s="63"/>
      <c r="E218" s="63"/>
      <c r="F218" s="63"/>
      <c r="G218" s="63"/>
      <c r="H218" s="63"/>
      <c r="I218" s="63">
        <f>'Community musters Stage 1'!R217</f>
        <v>2303</v>
      </c>
      <c r="J218" s="63">
        <f>'Community musters Stage 1'!U217</f>
        <v>3383</v>
      </c>
      <c r="K218" s="63">
        <f>'Community musters Stage 1'!Y217</f>
        <v>1263</v>
      </c>
      <c r="L218" s="63">
        <f>'Community musters Stage 1'!Z217</f>
        <v>361</v>
      </c>
      <c r="M218" s="63">
        <f>'Community musters Stage 1'!AA217</f>
        <v>373.5</v>
      </c>
    </row>
    <row r="219" spans="2:13">
      <c r="B219" s="25">
        <v>45778</v>
      </c>
      <c r="C219" s="63"/>
      <c r="D219" s="63"/>
      <c r="E219" s="63"/>
      <c r="F219" s="63"/>
      <c r="G219" s="63"/>
      <c r="H219" s="63"/>
      <c r="I219" s="63">
        <f>'Community musters Stage 1'!R218</f>
        <v>2255</v>
      </c>
      <c r="J219" s="63">
        <f>'Community musters Stage 1'!U218</f>
        <v>3333</v>
      </c>
      <c r="K219" s="63">
        <f>'Community musters Stage 1'!Y218</f>
        <v>1239</v>
      </c>
      <c r="L219" s="63">
        <f>'Community musters Stage 1'!Z218</f>
        <v>363</v>
      </c>
      <c r="M219" s="63">
        <f>'Community musters Stage 1'!AA218</f>
        <v>373.75</v>
      </c>
    </row>
    <row r="220" spans="2:13">
      <c r="B220" s="25">
        <v>45809</v>
      </c>
      <c r="C220" s="63"/>
      <c r="D220" s="63"/>
      <c r="E220" s="63"/>
      <c r="F220" s="63"/>
      <c r="G220" s="63"/>
      <c r="H220" s="63"/>
      <c r="I220" s="63">
        <f>'Community musters Stage 1'!R219</f>
        <v>2306</v>
      </c>
      <c r="J220" s="63">
        <f>'Community musters Stage 1'!U219</f>
        <v>3419</v>
      </c>
      <c r="K220" s="63">
        <f>'Community musters Stage 1'!Y219</f>
        <v>1213</v>
      </c>
      <c r="L220" s="63">
        <f>'Community musters Stage 1'!Z219</f>
        <v>364</v>
      </c>
      <c r="M220" s="63">
        <f>'Community musters Stage 1'!AA219</f>
        <v>374</v>
      </c>
    </row>
  </sheetData>
  <mergeCells count="1">
    <mergeCell ref="I2:M2"/>
  </mergeCells>
  <hyperlinks>
    <hyperlink ref="A1" location="Contents!A1" display="Back to Contents"/>
  </hyperlinks>
  <pageMargins left="0.70866141732283472" right="0.70866141732283472" top="0.74803149606299213" bottom="0.74803149606299213" header="0.31496062992125984" footer="0.31496062992125984"/>
  <pageSetup paperSize="9" orientation="landscape" r:id="rId1"/>
</worksheet>
</file>

<file path=xl/worksheets/sheet55.xml><?xml version="1.0" encoding="utf-8"?>
<worksheet xmlns="http://schemas.openxmlformats.org/spreadsheetml/2006/main" xmlns:r="http://schemas.openxmlformats.org/officeDocument/2006/relationships">
  <sheetPr codeName="Sheet57"/>
  <dimension ref="A1"/>
  <sheetViews>
    <sheetView showGridLines="0" workbookViewId="0"/>
  </sheetViews>
  <sheetFormatPr defaultRowHeight="12.75"/>
  <sheetData>
    <row r="1" spans="1:1">
      <c r="A1" s="41" t="s">
        <v>112</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0" orientation="landscape" r:id="rId1"/>
  <drawing r:id="rId2"/>
</worksheet>
</file>

<file path=xl/worksheets/sheet56.xml><?xml version="1.0" encoding="utf-8"?>
<worksheet xmlns="http://schemas.openxmlformats.org/spreadsheetml/2006/main" xmlns:r="http://schemas.openxmlformats.org/officeDocument/2006/relationships">
  <sheetPr codeName="Sheet59"/>
  <dimension ref="A1"/>
  <sheetViews>
    <sheetView showGridLines="0" workbookViewId="0"/>
  </sheetViews>
  <sheetFormatPr defaultRowHeight="12.75"/>
  <sheetData>
    <row r="1" spans="1:1">
      <c r="A1" s="41" t="s">
        <v>112</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0" orientation="landscape" r:id="rId1"/>
  <drawing r:id="rId2"/>
</worksheet>
</file>

<file path=xl/worksheets/sheet57.xml><?xml version="1.0" encoding="utf-8"?>
<worksheet xmlns="http://schemas.openxmlformats.org/spreadsheetml/2006/main" xmlns:r="http://schemas.openxmlformats.org/officeDocument/2006/relationships">
  <sheetPr codeName="Sheet60"/>
  <dimension ref="A1:Q220"/>
  <sheetViews>
    <sheetView showGridLines="0" workbookViewId="0">
      <selection activeCell="J6" sqref="J6"/>
    </sheetView>
  </sheetViews>
  <sheetFormatPr defaultRowHeight="12.75"/>
  <cols>
    <col min="1" max="1" width="4.7109375" customWidth="1"/>
    <col min="2" max="2" width="7.140625" bestFit="1" customWidth="1"/>
    <col min="3" max="3" width="12.5703125" customWidth="1"/>
    <col min="4" max="4" width="16.140625" customWidth="1"/>
    <col min="5" max="5" width="1.7109375" customWidth="1"/>
    <col min="6" max="6" width="12.5703125" customWidth="1"/>
    <col min="7" max="7" width="12" customWidth="1"/>
    <col min="8" max="8" width="16.140625" customWidth="1"/>
    <col min="9" max="9" width="5.140625" customWidth="1"/>
  </cols>
  <sheetData>
    <row r="1" spans="1:17">
      <c r="A1" s="41" t="s">
        <v>112</v>
      </c>
      <c r="I1" s="109"/>
    </row>
    <row r="2" spans="1:17" s="90" customFormat="1">
      <c r="B2"/>
      <c r="C2"/>
      <c r="D2"/>
      <c r="E2"/>
      <c r="F2" s="159" t="s">
        <v>0</v>
      </c>
      <c r="G2" s="159"/>
      <c r="H2" s="109"/>
      <c r="I2" s="112"/>
      <c r="K2"/>
      <c r="L2"/>
      <c r="M2"/>
      <c r="N2"/>
      <c r="O2"/>
      <c r="P2"/>
      <c r="Q2"/>
    </row>
    <row r="3" spans="1:17" ht="51">
      <c r="B3" s="80" t="str">
        <f>'Community musters Stage 1'!B2</f>
        <v>Month</v>
      </c>
      <c r="C3" s="80" t="str">
        <f>'Community musters Stage 1'!N2</f>
        <v>Pre-release enquiries</v>
      </c>
      <c r="D3" s="80" t="str">
        <f>'Community musters Stage 1'!P2</f>
        <v>Parole Condition Progress Reports</v>
      </c>
      <c r="E3" s="80"/>
      <c r="F3" s="80" t="str">
        <f>'Community musters Stage 1'!AC2</f>
        <v>Pre-release enquiries</v>
      </c>
      <c r="G3" s="80" t="str">
        <f>'Community musters Stage 1'!AE2</f>
        <v>Parole Condition Progress Reports</v>
      </c>
      <c r="H3" s="111"/>
    </row>
    <row r="4" spans="1:17" ht="15">
      <c r="B4" s="45">
        <f>'Community musters Stage 1'!B3</f>
        <v>39263</v>
      </c>
      <c r="C4" s="117"/>
      <c r="D4" s="117"/>
      <c r="E4" s="117"/>
      <c r="F4" s="117"/>
      <c r="G4" s="117"/>
      <c r="H4" s="111"/>
      <c r="J4" s="71" t="s">
        <v>137</v>
      </c>
    </row>
    <row r="5" spans="1:17">
      <c r="B5" s="45">
        <f>'Community musters Stage 1'!B4</f>
        <v>39294</v>
      </c>
      <c r="C5" s="117"/>
      <c r="D5" s="117"/>
      <c r="E5" s="117"/>
      <c r="F5" s="117"/>
      <c r="G5" s="117"/>
      <c r="H5" s="111"/>
      <c r="J5" s="41" t="s">
        <v>168</v>
      </c>
      <c r="K5" s="90"/>
      <c r="L5" s="90"/>
      <c r="M5" s="90"/>
      <c r="N5" s="90"/>
      <c r="O5" s="90"/>
      <c r="P5" s="90"/>
    </row>
    <row r="6" spans="1:17">
      <c r="B6" s="45">
        <f>'Community musters Stage 1'!B5</f>
        <v>39325</v>
      </c>
      <c r="C6" s="117"/>
      <c r="D6" s="117"/>
      <c r="E6" s="117"/>
      <c r="F6" s="117"/>
      <c r="G6" s="117"/>
      <c r="H6" s="111"/>
    </row>
    <row r="7" spans="1:17">
      <c r="B7" s="45">
        <f>'Community musters Stage 1'!B6</f>
        <v>39355</v>
      </c>
      <c r="C7" s="117"/>
      <c r="D7" s="117"/>
      <c r="E7" s="117"/>
      <c r="F7" s="117"/>
      <c r="G7" s="117"/>
      <c r="H7" s="111"/>
    </row>
    <row r="8" spans="1:17">
      <c r="B8" s="45">
        <f>'Community musters Stage 1'!B7</f>
        <v>39386</v>
      </c>
      <c r="C8" s="117"/>
      <c r="D8" s="117"/>
      <c r="E8" s="117"/>
      <c r="F8" s="117"/>
      <c r="G8" s="117"/>
      <c r="H8" s="111"/>
    </row>
    <row r="9" spans="1:17">
      <c r="B9" s="45">
        <f>'Community musters Stage 1'!B8</f>
        <v>39416</v>
      </c>
      <c r="C9" s="117"/>
      <c r="D9" s="117"/>
      <c r="E9" s="117"/>
      <c r="F9" s="117"/>
      <c r="G9" s="117"/>
      <c r="H9" s="111"/>
    </row>
    <row r="10" spans="1:17">
      <c r="B10" s="45">
        <f>'Community musters Stage 1'!B9</f>
        <v>39447</v>
      </c>
      <c r="C10" s="117"/>
      <c r="D10" s="117"/>
      <c r="E10" s="117"/>
      <c r="F10" s="117"/>
      <c r="G10" s="117"/>
      <c r="H10" s="111"/>
    </row>
    <row r="11" spans="1:17">
      <c r="B11" s="45">
        <f>'Community musters Stage 1'!B10</f>
        <v>39478</v>
      </c>
      <c r="C11" s="117"/>
      <c r="D11" s="117"/>
      <c r="E11" s="117"/>
      <c r="F11" s="117"/>
      <c r="G11" s="117"/>
      <c r="H11" s="111"/>
    </row>
    <row r="12" spans="1:17">
      <c r="B12" s="45">
        <f>'Community musters Stage 1'!B11</f>
        <v>39507</v>
      </c>
      <c r="C12" s="117"/>
      <c r="D12" s="117"/>
      <c r="E12" s="117"/>
      <c r="F12" s="117"/>
      <c r="G12" s="117"/>
      <c r="H12" s="111"/>
    </row>
    <row r="13" spans="1:17">
      <c r="B13" s="45">
        <f>'Community musters Stage 1'!B12</f>
        <v>39538</v>
      </c>
      <c r="C13" s="117"/>
      <c r="D13" s="117"/>
      <c r="E13" s="117"/>
      <c r="F13" s="117"/>
      <c r="G13" s="117"/>
      <c r="H13" s="111"/>
    </row>
    <row r="14" spans="1:17">
      <c r="B14" s="45">
        <f>'Community musters Stage 1'!B13</f>
        <v>39568</v>
      </c>
      <c r="C14" s="117"/>
      <c r="D14" s="117"/>
      <c r="E14" s="117"/>
      <c r="F14" s="117"/>
      <c r="G14" s="117"/>
      <c r="H14" s="111"/>
    </row>
    <row r="15" spans="1:17">
      <c r="B15" s="45">
        <f>'Community musters Stage 1'!B14</f>
        <v>39599</v>
      </c>
      <c r="C15" s="117"/>
      <c r="D15" s="117"/>
      <c r="E15" s="117"/>
      <c r="F15" s="117"/>
      <c r="G15" s="117"/>
      <c r="H15" s="111"/>
    </row>
    <row r="16" spans="1:17">
      <c r="B16" s="45">
        <f>'Community musters Stage 1'!B15</f>
        <v>39629</v>
      </c>
      <c r="C16" s="117"/>
      <c r="D16" s="117"/>
      <c r="E16" s="117"/>
      <c r="F16" s="117"/>
      <c r="G16" s="117"/>
      <c r="H16" s="111"/>
    </row>
    <row r="17" spans="2:8">
      <c r="B17" s="45">
        <f>'Community musters Stage 1'!B16</f>
        <v>39660</v>
      </c>
      <c r="C17" s="117">
        <f>'Community musters Stage 1'!N16</f>
        <v>329</v>
      </c>
      <c r="D17" s="117"/>
      <c r="E17" s="117"/>
      <c r="F17" s="117"/>
      <c r="G17" s="117"/>
      <c r="H17" s="111"/>
    </row>
    <row r="18" spans="2:8">
      <c r="B18" s="45">
        <f>'Community musters Stage 1'!B17</f>
        <v>39691</v>
      </c>
      <c r="C18" s="117">
        <f>'Community musters Stage 1'!N17</f>
        <v>516</v>
      </c>
      <c r="D18" s="117"/>
      <c r="E18" s="117"/>
      <c r="F18" s="117"/>
      <c r="G18" s="117"/>
      <c r="H18" s="111"/>
    </row>
    <row r="19" spans="2:8">
      <c r="B19" s="45">
        <f>'Community musters Stage 1'!B18</f>
        <v>39721</v>
      </c>
      <c r="C19" s="117">
        <f>'Community musters Stage 1'!N18</f>
        <v>541</v>
      </c>
      <c r="D19" s="117"/>
      <c r="E19" s="117"/>
      <c r="F19" s="117"/>
      <c r="G19" s="117"/>
      <c r="H19" s="111"/>
    </row>
    <row r="20" spans="2:8">
      <c r="B20" s="45">
        <f>'Community musters Stage 1'!B19</f>
        <v>39752</v>
      </c>
      <c r="C20" s="117">
        <f>'Community musters Stage 1'!N19</f>
        <v>530</v>
      </c>
      <c r="D20" s="117"/>
      <c r="E20" s="117"/>
      <c r="F20" s="117"/>
      <c r="G20" s="117"/>
      <c r="H20" s="111"/>
    </row>
    <row r="21" spans="2:8">
      <c r="B21" s="45">
        <f>'Community musters Stage 1'!B20</f>
        <v>39782</v>
      </c>
      <c r="C21" s="117">
        <f>'Community musters Stage 1'!N20</f>
        <v>391</v>
      </c>
      <c r="D21" s="117"/>
      <c r="E21" s="117"/>
      <c r="F21" s="117"/>
      <c r="G21" s="117"/>
      <c r="H21" s="111"/>
    </row>
    <row r="22" spans="2:8">
      <c r="B22" s="45">
        <f>'Community musters Stage 1'!B21</f>
        <v>39813</v>
      </c>
      <c r="C22" s="117">
        <f>'Community musters Stage 1'!N21</f>
        <v>471</v>
      </c>
      <c r="D22" s="117"/>
      <c r="E22" s="117"/>
      <c r="F22" s="117"/>
      <c r="G22" s="117"/>
      <c r="H22" s="111"/>
    </row>
    <row r="23" spans="2:8">
      <c r="B23" s="45">
        <f>'Community musters Stage 1'!B22</f>
        <v>39844</v>
      </c>
      <c r="C23" s="117">
        <f>'Community musters Stage 1'!N22</f>
        <v>462</v>
      </c>
      <c r="D23" s="117"/>
      <c r="E23" s="117"/>
      <c r="F23" s="117"/>
      <c r="G23" s="117"/>
      <c r="H23" s="111"/>
    </row>
    <row r="24" spans="2:8">
      <c r="B24" s="45">
        <f>'Community musters Stage 1'!B23</f>
        <v>39872</v>
      </c>
      <c r="C24" s="117">
        <f>'Community musters Stage 1'!N23</f>
        <v>414</v>
      </c>
      <c r="D24" s="117"/>
      <c r="E24" s="117"/>
      <c r="F24" s="117"/>
      <c r="G24" s="117"/>
      <c r="H24" s="111"/>
    </row>
    <row r="25" spans="2:8">
      <c r="B25" s="45">
        <f>'Community musters Stage 1'!B24</f>
        <v>39903</v>
      </c>
      <c r="C25" s="117">
        <f>'Community musters Stage 1'!N24</f>
        <v>466</v>
      </c>
      <c r="D25" s="117"/>
      <c r="E25" s="117"/>
      <c r="F25" s="117"/>
      <c r="G25" s="117"/>
      <c r="H25" s="111"/>
    </row>
    <row r="26" spans="2:8">
      <c r="B26" s="45">
        <f>'Community musters Stage 1'!B25</f>
        <v>39933</v>
      </c>
      <c r="C26" s="117">
        <f>'Community musters Stage 1'!N25</f>
        <v>477</v>
      </c>
      <c r="D26" s="117"/>
      <c r="E26" s="117"/>
      <c r="F26" s="117"/>
      <c r="G26" s="117"/>
      <c r="H26" s="111"/>
    </row>
    <row r="27" spans="2:8">
      <c r="B27" s="45">
        <f>'Community musters Stage 1'!B26</f>
        <v>39964</v>
      </c>
      <c r="C27" s="117">
        <f>'Community musters Stage 1'!N26</f>
        <v>540</v>
      </c>
      <c r="D27" s="117"/>
      <c r="E27" s="117"/>
      <c r="F27" s="117"/>
      <c r="G27" s="117"/>
      <c r="H27" s="111"/>
    </row>
    <row r="28" spans="2:8">
      <c r="B28" s="45">
        <f>'Community musters Stage 1'!B27</f>
        <v>39994</v>
      </c>
      <c r="C28" s="117">
        <f>'Community musters Stage 1'!N27</f>
        <v>458</v>
      </c>
      <c r="D28" s="117"/>
      <c r="E28" s="117"/>
      <c r="F28" s="117"/>
      <c r="G28" s="117"/>
      <c r="H28" s="111"/>
    </row>
    <row r="29" spans="2:8">
      <c r="B29" s="45">
        <f>'Community musters Stage 1'!B28</f>
        <v>40025</v>
      </c>
      <c r="C29" s="117">
        <f>'Community musters Stage 1'!N28</f>
        <v>456</v>
      </c>
      <c r="D29" s="117">
        <f>'Community musters Stage 1'!P28</f>
        <v>45</v>
      </c>
      <c r="E29" s="117"/>
      <c r="F29" s="117"/>
      <c r="G29" s="117"/>
      <c r="H29" s="111"/>
    </row>
    <row r="30" spans="2:8">
      <c r="B30" s="45">
        <f>'Community musters Stage 1'!B29</f>
        <v>40056</v>
      </c>
      <c r="C30" s="117">
        <f>'Community musters Stage 1'!N29</f>
        <v>458</v>
      </c>
      <c r="D30" s="117">
        <f>'Community musters Stage 1'!P29</f>
        <v>31</v>
      </c>
      <c r="E30" s="117"/>
      <c r="F30" s="117"/>
      <c r="G30" s="117"/>
      <c r="H30" s="111"/>
    </row>
    <row r="31" spans="2:8">
      <c r="B31" s="45">
        <f>'Community musters Stage 1'!B30</f>
        <v>40086</v>
      </c>
      <c r="C31" s="117">
        <f>'Community musters Stage 1'!N30</f>
        <v>481</v>
      </c>
      <c r="D31" s="117">
        <f>'Community musters Stage 1'!P30</f>
        <v>48</v>
      </c>
      <c r="E31" s="117"/>
      <c r="F31" s="117"/>
      <c r="G31" s="117"/>
      <c r="H31" s="111"/>
    </row>
    <row r="32" spans="2:8">
      <c r="B32" s="45">
        <f>'Community musters Stage 1'!B31</f>
        <v>40117</v>
      </c>
      <c r="C32" s="117">
        <f>'Community musters Stage 1'!N31</f>
        <v>517</v>
      </c>
      <c r="D32" s="117">
        <f>'Community musters Stage 1'!P31</f>
        <v>39</v>
      </c>
      <c r="E32" s="117"/>
      <c r="F32" s="117"/>
      <c r="G32" s="117"/>
      <c r="H32" s="111"/>
    </row>
    <row r="33" spans="2:8">
      <c r="B33" s="45">
        <f>'Community musters Stage 1'!B32</f>
        <v>40147</v>
      </c>
      <c r="C33" s="117">
        <f>'Community musters Stage 1'!N32</f>
        <v>424</v>
      </c>
      <c r="D33" s="117">
        <f>'Community musters Stage 1'!P32</f>
        <v>47</v>
      </c>
      <c r="E33" s="117"/>
      <c r="F33" s="117"/>
      <c r="G33" s="117"/>
      <c r="H33" s="111"/>
    </row>
    <row r="34" spans="2:8">
      <c r="B34" s="45">
        <f>'Community musters Stage 1'!B33</f>
        <v>40178</v>
      </c>
      <c r="C34" s="117">
        <f>'Community musters Stage 1'!N33</f>
        <v>555</v>
      </c>
      <c r="D34" s="117">
        <f>'Community musters Stage 1'!P33</f>
        <v>17</v>
      </c>
      <c r="E34" s="117"/>
      <c r="F34" s="117"/>
      <c r="G34" s="117"/>
      <c r="H34" s="111"/>
    </row>
    <row r="35" spans="2:8">
      <c r="B35" s="45">
        <f>'Community musters Stage 1'!B34</f>
        <v>40209</v>
      </c>
      <c r="C35" s="117">
        <f>'Community musters Stage 1'!N34</f>
        <v>472</v>
      </c>
      <c r="D35" s="117">
        <f>'Community musters Stage 1'!P34</f>
        <v>32</v>
      </c>
      <c r="E35" s="117"/>
      <c r="F35" s="117"/>
      <c r="G35" s="117"/>
      <c r="H35" s="111"/>
    </row>
    <row r="36" spans="2:8">
      <c r="B36" s="45">
        <f>'Community musters Stage 1'!B35</f>
        <v>40237</v>
      </c>
      <c r="C36" s="117">
        <f>'Community musters Stage 1'!N35</f>
        <v>439</v>
      </c>
      <c r="D36" s="117">
        <f>'Community musters Stage 1'!P35</f>
        <v>41</v>
      </c>
      <c r="E36" s="117"/>
      <c r="F36" s="117"/>
      <c r="G36" s="117"/>
      <c r="H36" s="111"/>
    </row>
    <row r="37" spans="2:8">
      <c r="B37" s="45">
        <f>'Community musters Stage 1'!B36</f>
        <v>40268</v>
      </c>
      <c r="C37" s="117">
        <f>'Community musters Stage 1'!N36</f>
        <v>573</v>
      </c>
      <c r="D37" s="117">
        <f>'Community musters Stage 1'!P36</f>
        <v>34</v>
      </c>
      <c r="E37" s="117"/>
      <c r="F37" s="117"/>
      <c r="G37" s="117"/>
      <c r="H37" s="111"/>
    </row>
    <row r="38" spans="2:8">
      <c r="B38" s="45">
        <f>'Community musters Stage 1'!B37</f>
        <v>40298</v>
      </c>
      <c r="C38" s="117">
        <f>'Community musters Stage 1'!N37</f>
        <v>500</v>
      </c>
      <c r="D38" s="117">
        <f>'Community musters Stage 1'!P37</f>
        <v>43</v>
      </c>
      <c r="E38" s="117"/>
      <c r="F38" s="117"/>
      <c r="G38" s="117"/>
      <c r="H38" s="111"/>
    </row>
    <row r="39" spans="2:8">
      <c r="B39" s="45">
        <f>'Community musters Stage 1'!B38</f>
        <v>40329</v>
      </c>
      <c r="C39" s="117">
        <f>'Community musters Stage 1'!N38</f>
        <v>479</v>
      </c>
      <c r="D39" s="117">
        <f>'Community musters Stage 1'!P38</f>
        <v>44</v>
      </c>
      <c r="E39" s="117"/>
      <c r="F39" s="117"/>
      <c r="G39" s="117"/>
      <c r="H39" s="111"/>
    </row>
    <row r="40" spans="2:8">
      <c r="B40" s="45">
        <f>'Community musters Stage 1'!B39</f>
        <v>40359</v>
      </c>
      <c r="C40" s="117">
        <f>'Community musters Stage 1'!N39</f>
        <v>586</v>
      </c>
      <c r="D40" s="117">
        <f>'Community musters Stage 1'!P39</f>
        <v>44</v>
      </c>
      <c r="E40" s="117"/>
      <c r="F40" s="117"/>
      <c r="G40" s="117"/>
      <c r="H40" s="111"/>
    </row>
    <row r="41" spans="2:8">
      <c r="B41" s="45">
        <f>'Community musters Stage 1'!B40</f>
        <v>40390</v>
      </c>
      <c r="C41" s="117">
        <f>'Community musters Stage 1'!N40</f>
        <v>511</v>
      </c>
      <c r="D41" s="117">
        <f>'Community musters Stage 1'!P40</f>
        <v>48</v>
      </c>
      <c r="E41" s="117"/>
      <c r="F41" s="117"/>
      <c r="G41" s="117"/>
      <c r="H41" s="111"/>
    </row>
    <row r="42" spans="2:8">
      <c r="B42" s="45">
        <f>'Community musters Stage 1'!B41</f>
        <v>40421</v>
      </c>
      <c r="C42" s="117">
        <f>'Community musters Stage 1'!N41</f>
        <v>508</v>
      </c>
      <c r="D42" s="117">
        <f>'Community musters Stage 1'!P41</f>
        <v>41</v>
      </c>
      <c r="E42" s="117"/>
      <c r="F42" s="117"/>
      <c r="G42" s="117"/>
      <c r="H42" s="111"/>
    </row>
    <row r="43" spans="2:8">
      <c r="B43" s="45">
        <f>'Community musters Stage 1'!B42</f>
        <v>40451</v>
      </c>
      <c r="C43" s="117">
        <f>'Community musters Stage 1'!N42</f>
        <v>587</v>
      </c>
      <c r="D43" s="117">
        <f>'Community musters Stage 1'!P42</f>
        <v>45</v>
      </c>
      <c r="E43" s="117"/>
      <c r="F43" s="117"/>
      <c r="G43" s="117"/>
      <c r="H43" s="111"/>
    </row>
    <row r="44" spans="2:8">
      <c r="B44" s="45">
        <f>'Community musters Stage 1'!B43</f>
        <v>40482</v>
      </c>
      <c r="C44" s="117">
        <f>'Community musters Stage 1'!N43</f>
        <v>536</v>
      </c>
      <c r="D44" s="117">
        <f>'Community musters Stage 1'!P43</f>
        <v>26</v>
      </c>
      <c r="E44" s="117"/>
      <c r="F44" s="117"/>
      <c r="G44" s="117"/>
      <c r="H44" s="111"/>
    </row>
    <row r="45" spans="2:8">
      <c r="B45" s="45">
        <f>'Community musters Stage 1'!B44</f>
        <v>40512</v>
      </c>
      <c r="C45" s="117">
        <f>'Community musters Stage 1'!N44</f>
        <v>543</v>
      </c>
      <c r="D45" s="117">
        <f>'Community musters Stage 1'!P44</f>
        <v>52</v>
      </c>
      <c r="E45" s="117"/>
      <c r="F45" s="117"/>
      <c r="G45" s="117"/>
      <c r="H45" s="111"/>
    </row>
    <row r="46" spans="2:8">
      <c r="B46" s="45">
        <f>'Community musters Stage 1'!B45</f>
        <v>40543</v>
      </c>
      <c r="C46" s="117">
        <f>'Community musters Stage 1'!N45</f>
        <v>592</v>
      </c>
      <c r="D46" s="117">
        <f>'Community musters Stage 1'!P45</f>
        <v>19</v>
      </c>
      <c r="E46" s="117"/>
      <c r="F46" s="117"/>
      <c r="G46" s="117"/>
      <c r="H46" s="111"/>
    </row>
    <row r="47" spans="2:8">
      <c r="B47" s="45">
        <f>'Community musters Stage 1'!B46</f>
        <v>40574</v>
      </c>
      <c r="C47" s="117">
        <f>'Community musters Stage 1'!N46</f>
        <v>417</v>
      </c>
      <c r="D47" s="117">
        <f>'Community musters Stage 1'!P46</f>
        <v>54</v>
      </c>
      <c r="E47" s="117"/>
      <c r="F47" s="117"/>
      <c r="G47" s="117"/>
      <c r="H47" s="111"/>
    </row>
    <row r="48" spans="2:8">
      <c r="B48" s="45">
        <f>'Community musters Stage 1'!B47</f>
        <v>40602</v>
      </c>
      <c r="C48" s="117">
        <f>'Community musters Stage 1'!N47</f>
        <v>389</v>
      </c>
      <c r="D48" s="117">
        <f>'Community musters Stage 1'!P47</f>
        <v>32</v>
      </c>
      <c r="E48" s="117"/>
      <c r="F48" s="117"/>
      <c r="G48" s="117"/>
      <c r="H48" s="111"/>
    </row>
    <row r="49" spans="2:8">
      <c r="B49" s="45">
        <f>'Community musters Stage 1'!B48</f>
        <v>40633</v>
      </c>
      <c r="C49" s="117">
        <f>'Community musters Stage 1'!N48</f>
        <v>536</v>
      </c>
      <c r="D49" s="117">
        <f>'Community musters Stage 1'!P48</f>
        <v>37</v>
      </c>
      <c r="E49" s="117"/>
      <c r="F49" s="117"/>
      <c r="G49" s="117"/>
      <c r="H49" s="111"/>
    </row>
    <row r="50" spans="2:8">
      <c r="B50" s="45">
        <f>'Community musters Stage 1'!B49</f>
        <v>40663</v>
      </c>
      <c r="C50" s="117">
        <f>'Community musters Stage 1'!N49</f>
        <v>478</v>
      </c>
      <c r="D50" s="117">
        <f>'Community musters Stage 1'!P49</f>
        <v>22</v>
      </c>
      <c r="E50" s="117"/>
      <c r="F50" s="117"/>
      <c r="G50" s="117"/>
      <c r="H50" s="111"/>
    </row>
    <row r="51" spans="2:8">
      <c r="B51" s="45">
        <f>'Community musters Stage 1'!B50</f>
        <v>40694</v>
      </c>
      <c r="C51" s="117">
        <f>'Community musters Stage 1'!N50</f>
        <v>479</v>
      </c>
      <c r="D51" s="117">
        <f>'Community musters Stage 1'!P50</f>
        <v>40</v>
      </c>
      <c r="E51" s="117"/>
      <c r="F51" s="117"/>
      <c r="G51" s="117"/>
      <c r="H51" s="111"/>
    </row>
    <row r="52" spans="2:8">
      <c r="B52" s="45">
        <f>'Community musters Stage 1'!B51</f>
        <v>40724</v>
      </c>
      <c r="C52" s="117">
        <f>'Community musters Stage 1'!N51</f>
        <v>541</v>
      </c>
      <c r="D52" s="117">
        <f>'Community musters Stage 1'!P51</f>
        <v>42.054588525898808</v>
      </c>
      <c r="E52" s="117"/>
      <c r="F52" s="117"/>
      <c r="G52" s="117"/>
      <c r="H52" s="111"/>
    </row>
    <row r="53" spans="2:8">
      <c r="B53" s="45">
        <f>'Community musters Stage 1'!B52</f>
        <v>40755</v>
      </c>
      <c r="C53" s="117">
        <f>'Community musters Stage 1'!N52</f>
        <v>514</v>
      </c>
      <c r="D53" s="117">
        <f>'Community musters Stage 1'!P52</f>
        <v>13</v>
      </c>
      <c r="E53" s="117"/>
      <c r="F53" s="117"/>
      <c r="G53" s="117"/>
      <c r="H53" s="111"/>
    </row>
    <row r="54" spans="2:8">
      <c r="B54" s="45">
        <f>'Community musters Stage 1'!B53</f>
        <v>40786</v>
      </c>
      <c r="C54" s="117">
        <f>'Community musters Stage 1'!N53</f>
        <v>461</v>
      </c>
      <c r="D54" s="117">
        <f>'Community musters Stage 1'!P53</f>
        <v>32</v>
      </c>
      <c r="E54" s="117"/>
      <c r="F54" s="117"/>
      <c r="G54" s="117"/>
      <c r="H54" s="111"/>
    </row>
    <row r="55" spans="2:8">
      <c r="B55" s="45">
        <f>'Community musters Stage 1'!B54</f>
        <v>40816</v>
      </c>
      <c r="C55" s="117">
        <f>'Community musters Stage 1'!N54</f>
        <v>592</v>
      </c>
      <c r="D55" s="117">
        <f>'Community musters Stage 1'!P54</f>
        <v>40</v>
      </c>
      <c r="E55" s="117"/>
      <c r="F55" s="117"/>
      <c r="G55" s="117"/>
      <c r="H55" s="111"/>
    </row>
    <row r="56" spans="2:8">
      <c r="B56" s="45">
        <f>'Community musters Stage 1'!B55</f>
        <v>40847</v>
      </c>
      <c r="C56" s="117">
        <f>'Community musters Stage 1'!N55</f>
        <v>579</v>
      </c>
      <c r="D56" s="117">
        <f>'Community musters Stage 1'!P55</f>
        <v>47</v>
      </c>
      <c r="E56" s="117"/>
      <c r="F56" s="117"/>
      <c r="G56" s="117"/>
      <c r="H56" s="111"/>
    </row>
    <row r="57" spans="2:8">
      <c r="B57" s="45">
        <f>'Community musters Stage 1'!B56</f>
        <v>40877</v>
      </c>
      <c r="C57" s="117">
        <f>'Community musters Stage 1'!N56</f>
        <v>513</v>
      </c>
      <c r="D57" s="117">
        <f>'Community musters Stage 1'!P56</f>
        <v>30</v>
      </c>
      <c r="E57" s="117"/>
      <c r="F57" s="117"/>
      <c r="G57" s="117"/>
      <c r="H57" s="111"/>
    </row>
    <row r="58" spans="2:8">
      <c r="B58" s="45">
        <f>'Community musters Stage 1'!B57</f>
        <v>40908</v>
      </c>
      <c r="C58" s="117">
        <f>'Community musters Stage 1'!N57</f>
        <v>621</v>
      </c>
      <c r="D58" s="117">
        <f>'Community musters Stage 1'!P57</f>
        <v>56</v>
      </c>
      <c r="E58" s="117"/>
      <c r="F58" s="117"/>
      <c r="G58" s="117"/>
      <c r="H58" s="111"/>
    </row>
    <row r="59" spans="2:8">
      <c r="B59" s="45">
        <f>'Community musters Stage 1'!B58</f>
        <v>40939</v>
      </c>
      <c r="C59" s="117">
        <f>'Community musters Stage 1'!N58</f>
        <v>442</v>
      </c>
      <c r="D59" s="117">
        <f>'Community musters Stage 1'!P58</f>
        <v>49</v>
      </c>
      <c r="E59" s="117"/>
      <c r="F59" s="117"/>
      <c r="G59" s="117"/>
      <c r="H59" s="111"/>
    </row>
    <row r="60" spans="2:8">
      <c r="B60" s="45">
        <f>'Community musters Stage 1'!B59</f>
        <v>40968</v>
      </c>
      <c r="C60" s="117">
        <f>'Community musters Stage 1'!N59</f>
        <v>428</v>
      </c>
      <c r="D60" s="117">
        <f>'Community musters Stage 1'!P59</f>
        <v>34</v>
      </c>
      <c r="E60" s="117"/>
      <c r="F60" s="117"/>
      <c r="G60" s="117"/>
      <c r="H60" s="111"/>
    </row>
    <row r="61" spans="2:8">
      <c r="B61" s="45">
        <f>'Community musters Stage 1'!B60</f>
        <v>40999</v>
      </c>
      <c r="C61" s="117">
        <f>'Community musters Stage 1'!N60</f>
        <v>630</v>
      </c>
      <c r="D61" s="117">
        <f>'Community musters Stage 1'!P60</f>
        <v>23</v>
      </c>
      <c r="E61" s="117"/>
      <c r="F61" s="117"/>
      <c r="G61" s="117"/>
      <c r="H61" s="111"/>
    </row>
    <row r="62" spans="2:8">
      <c r="B62" s="45">
        <f>'Community musters Stage 1'!B61</f>
        <v>41029</v>
      </c>
      <c r="C62" s="117">
        <f>'Community musters Stage 1'!N61</f>
        <v>404</v>
      </c>
      <c r="D62" s="117">
        <f>'Community musters Stage 1'!P61</f>
        <v>27</v>
      </c>
      <c r="E62" s="117"/>
      <c r="F62" s="117"/>
      <c r="G62" s="117"/>
      <c r="H62" s="111"/>
    </row>
    <row r="63" spans="2:8">
      <c r="B63" s="45">
        <f>'Community musters Stage 1'!B62</f>
        <v>41060</v>
      </c>
      <c r="C63" s="117">
        <f>'Community musters Stage 1'!N62</f>
        <v>537</v>
      </c>
      <c r="D63" s="117">
        <f>'Community musters Stage 1'!P62</f>
        <v>33</v>
      </c>
      <c r="E63" s="117"/>
      <c r="F63" s="117"/>
      <c r="G63" s="117"/>
      <c r="H63" s="111"/>
    </row>
    <row r="64" spans="2:8">
      <c r="B64" s="45">
        <f>'Community musters Stage 1'!B63</f>
        <v>41090</v>
      </c>
      <c r="C64" s="117">
        <f>'Community musters Stage 1'!N63</f>
        <v>528</v>
      </c>
      <c r="D64" s="117">
        <f>'Community musters Stage 1'!P63</f>
        <v>31</v>
      </c>
      <c r="E64" s="117"/>
      <c r="F64" s="117"/>
      <c r="G64" s="117"/>
      <c r="H64" s="111"/>
    </row>
    <row r="65" spans="2:8">
      <c r="B65" s="45">
        <f>'Community musters Stage 1'!B64</f>
        <v>41121</v>
      </c>
      <c r="C65" s="117">
        <f>'Community musters Stage 1'!N64</f>
        <v>507</v>
      </c>
      <c r="D65" s="117">
        <f>'Community musters Stage 1'!P64</f>
        <v>39</v>
      </c>
      <c r="E65" s="117"/>
      <c r="F65" s="117"/>
      <c r="G65" s="117"/>
      <c r="H65" s="111"/>
    </row>
    <row r="66" spans="2:8">
      <c r="B66" s="45">
        <f>'Community musters Stage 1'!B65</f>
        <v>41152</v>
      </c>
      <c r="C66" s="117">
        <f>'Community musters Stage 1'!N65</f>
        <v>566</v>
      </c>
      <c r="D66" s="117">
        <f>'Community musters Stage 1'!P65</f>
        <v>16</v>
      </c>
      <c r="E66" s="117"/>
      <c r="F66" s="117"/>
      <c r="G66" s="117"/>
      <c r="H66" s="111"/>
    </row>
    <row r="67" spans="2:8">
      <c r="B67" s="45">
        <f>'Community musters Stage 1'!B66</f>
        <v>41182</v>
      </c>
      <c r="C67" s="117">
        <f>'Community musters Stage 1'!N66</f>
        <v>559</v>
      </c>
      <c r="D67" s="117">
        <f>'Community musters Stage 1'!P66</f>
        <v>28</v>
      </c>
      <c r="E67" s="117"/>
      <c r="F67" s="117"/>
      <c r="G67" s="117"/>
      <c r="H67" s="111"/>
    </row>
    <row r="68" spans="2:8">
      <c r="B68" s="45">
        <f>'Community musters Stage 1'!B67</f>
        <v>41213</v>
      </c>
      <c r="C68" s="117">
        <f>'Community musters Stage 1'!N67</f>
        <v>468</v>
      </c>
      <c r="D68" s="117">
        <f>'Community musters Stage 1'!P67</f>
        <v>31</v>
      </c>
      <c r="E68" s="117"/>
      <c r="F68" s="117"/>
      <c r="G68" s="117"/>
      <c r="H68" s="111"/>
    </row>
    <row r="69" spans="2:8">
      <c r="B69" s="45">
        <f>'Community musters Stage 1'!B68</f>
        <v>41243</v>
      </c>
      <c r="C69" s="117">
        <f>'Community musters Stage 1'!N68</f>
        <v>460</v>
      </c>
      <c r="D69" s="117">
        <f>'Community musters Stage 1'!P68</f>
        <v>25</v>
      </c>
      <c r="E69" s="117"/>
      <c r="F69" s="117"/>
      <c r="G69" s="117"/>
      <c r="H69" s="111"/>
    </row>
    <row r="70" spans="2:8">
      <c r="B70" s="45">
        <f>'Community musters Stage 1'!B69</f>
        <v>41274</v>
      </c>
      <c r="C70" s="117">
        <f>'Community musters Stage 1'!N69</f>
        <v>555</v>
      </c>
      <c r="D70" s="117">
        <f>'Community musters Stage 1'!P69</f>
        <v>21</v>
      </c>
      <c r="E70" s="117"/>
      <c r="F70" s="117"/>
      <c r="G70" s="117"/>
      <c r="H70" s="111"/>
    </row>
    <row r="71" spans="2:8">
      <c r="B71" s="45">
        <f>'Community musters Stage 1'!B70</f>
        <v>41305</v>
      </c>
      <c r="C71" s="117">
        <f>'Community musters Stage 1'!N70</f>
        <v>428</v>
      </c>
      <c r="D71" s="117">
        <f>'Community musters Stage 1'!P70</f>
        <v>41</v>
      </c>
      <c r="E71" s="117"/>
      <c r="F71" s="117"/>
      <c r="G71" s="117"/>
      <c r="H71" s="111"/>
    </row>
    <row r="72" spans="2:8">
      <c r="B72" s="45">
        <f>'Community musters Stage 1'!B71</f>
        <v>41333</v>
      </c>
      <c r="C72" s="117">
        <f>'Community musters Stage 1'!N71</f>
        <v>439</v>
      </c>
      <c r="D72" s="117">
        <f>'Community musters Stage 1'!P71</f>
        <v>20</v>
      </c>
      <c r="E72" s="117"/>
      <c r="F72" s="117"/>
      <c r="G72" s="117"/>
      <c r="H72" s="111"/>
    </row>
    <row r="73" spans="2:8">
      <c r="B73" s="45">
        <f>'Community musters Stage 1'!B72</f>
        <v>41364</v>
      </c>
      <c r="C73" s="117">
        <f>'Community musters Stage 1'!N72</f>
        <v>516</v>
      </c>
      <c r="D73" s="117">
        <f>'Community musters Stage 1'!P72</f>
        <v>26</v>
      </c>
      <c r="E73" s="117"/>
      <c r="F73" s="117"/>
      <c r="G73" s="117"/>
      <c r="H73" s="111"/>
    </row>
    <row r="74" spans="2:8">
      <c r="B74" s="45">
        <f>'Community musters Stage 1'!B73</f>
        <v>41394</v>
      </c>
      <c r="C74" s="117">
        <f>'Community musters Stage 1'!N73</f>
        <v>455</v>
      </c>
      <c r="D74" s="117">
        <f>'Community musters Stage 1'!P73</f>
        <v>21</v>
      </c>
      <c r="E74" s="117"/>
      <c r="F74" s="117"/>
      <c r="G74" s="117"/>
      <c r="H74" s="111"/>
    </row>
    <row r="75" spans="2:8">
      <c r="B75" s="45">
        <f>'Community musters Stage 1'!B74</f>
        <v>41425</v>
      </c>
      <c r="C75" s="117">
        <f>'Community musters Stage 1'!N74</f>
        <v>594</v>
      </c>
      <c r="D75" s="117">
        <f>'Community musters Stage 1'!P74</f>
        <v>16</v>
      </c>
      <c r="E75" s="117"/>
      <c r="F75" s="117"/>
      <c r="G75" s="117"/>
      <c r="H75" s="111"/>
    </row>
    <row r="76" spans="2:8">
      <c r="B76" s="45">
        <f>'Community musters Stage 1'!B75</f>
        <v>41455</v>
      </c>
      <c r="C76" s="117">
        <f>'Community musters Stage 1'!N75</f>
        <v>425</v>
      </c>
      <c r="D76" s="117">
        <f>'Community musters Stage 1'!P75</f>
        <v>35</v>
      </c>
      <c r="E76" s="117"/>
      <c r="F76" s="117"/>
      <c r="G76" s="117"/>
      <c r="H76" s="111"/>
    </row>
    <row r="77" spans="2:8">
      <c r="B77" s="45">
        <f>'Community musters Stage 1'!B76</f>
        <v>41486</v>
      </c>
      <c r="C77" s="117">
        <f>'Community musters Stage 1'!N76</f>
        <v>492</v>
      </c>
      <c r="D77" s="117">
        <f>'Community musters Stage 1'!P76</f>
        <v>24</v>
      </c>
      <c r="E77" s="117"/>
      <c r="F77" s="117"/>
      <c r="G77" s="117"/>
      <c r="H77" s="111"/>
    </row>
    <row r="78" spans="2:8">
      <c r="B78" s="45">
        <f>'Community musters Stage 1'!B77</f>
        <v>41517</v>
      </c>
      <c r="C78" s="117">
        <f>'Community musters Stage 1'!N77</f>
        <v>545</v>
      </c>
      <c r="D78" s="117">
        <f>'Community musters Stage 1'!P77</f>
        <v>18</v>
      </c>
      <c r="E78" s="117"/>
      <c r="F78" s="117"/>
      <c r="G78" s="117"/>
      <c r="H78" s="111"/>
    </row>
    <row r="79" spans="2:8">
      <c r="B79" s="45">
        <f>'Community musters Stage 1'!B78</f>
        <v>41547</v>
      </c>
      <c r="C79" s="117">
        <f>'Community musters Stage 1'!N78</f>
        <v>491</v>
      </c>
      <c r="D79" s="117">
        <f>'Community musters Stage 1'!P78</f>
        <v>25</v>
      </c>
      <c r="E79" s="117"/>
      <c r="F79" s="117"/>
      <c r="G79" s="117"/>
      <c r="H79" s="111"/>
    </row>
    <row r="80" spans="2:8">
      <c r="B80" s="45">
        <f>'Community musters Stage 1'!B79</f>
        <v>41578</v>
      </c>
      <c r="C80" s="117">
        <f>'Community musters Stage 1'!N79</f>
        <v>488</v>
      </c>
      <c r="D80" s="117">
        <f>'Community musters Stage 1'!P79</f>
        <v>31</v>
      </c>
      <c r="E80" s="117"/>
      <c r="F80" s="117"/>
      <c r="G80" s="117"/>
      <c r="H80" s="111"/>
    </row>
    <row r="81" spans="2:8">
      <c r="B81" s="45">
        <f>'Community musters Stage 1'!B80</f>
        <v>41608</v>
      </c>
      <c r="C81" s="117">
        <f>'Community musters Stage 1'!N80</f>
        <v>534</v>
      </c>
      <c r="D81" s="117">
        <f>'Community musters Stage 1'!P80</f>
        <v>17</v>
      </c>
      <c r="E81" s="117"/>
      <c r="F81" s="117"/>
      <c r="G81" s="117"/>
      <c r="H81" s="111"/>
    </row>
    <row r="82" spans="2:8">
      <c r="B82" s="45">
        <f>'Community musters Stage 1'!B81</f>
        <v>41639</v>
      </c>
      <c r="C82" s="117">
        <f>'Community musters Stage 1'!N81</f>
        <v>536</v>
      </c>
      <c r="D82" s="117">
        <f>'Community musters Stage 1'!P81</f>
        <v>15</v>
      </c>
      <c r="E82" s="117"/>
      <c r="F82" s="117"/>
      <c r="G82" s="117"/>
      <c r="H82" s="111"/>
    </row>
    <row r="83" spans="2:8">
      <c r="B83" s="45">
        <f>'Community musters Stage 1'!B82</f>
        <v>41670</v>
      </c>
      <c r="C83" s="117">
        <f>'Community musters Stage 1'!N82</f>
        <v>459</v>
      </c>
      <c r="D83" s="117">
        <f>'Community musters Stage 1'!P82</f>
        <v>48</v>
      </c>
      <c r="E83" s="117"/>
      <c r="F83" s="117"/>
      <c r="G83" s="117"/>
      <c r="H83" s="111"/>
    </row>
    <row r="84" spans="2:8">
      <c r="B84" s="45">
        <f>'Community musters Stage 1'!B83</f>
        <v>41698</v>
      </c>
      <c r="C84" s="117">
        <f>'Community musters Stage 1'!N83</f>
        <v>518</v>
      </c>
      <c r="D84" s="117">
        <f>'Community musters Stage 1'!P83</f>
        <v>27</v>
      </c>
      <c r="E84" s="117"/>
      <c r="F84" s="117"/>
      <c r="G84" s="117"/>
      <c r="H84" s="111"/>
    </row>
    <row r="85" spans="2:8">
      <c r="B85" s="45">
        <f>'Community musters Stage 1'!B84</f>
        <v>41729</v>
      </c>
      <c r="C85" s="117">
        <f>'Community musters Stage 1'!N84</f>
        <v>437</v>
      </c>
      <c r="D85" s="117">
        <f>'Community musters Stage 1'!P84</f>
        <v>26</v>
      </c>
      <c r="E85" s="117"/>
      <c r="F85" s="117"/>
      <c r="G85" s="117"/>
      <c r="H85" s="111"/>
    </row>
    <row r="86" spans="2:8">
      <c r="B86" s="45">
        <f>'Community musters Stage 1'!B85</f>
        <v>41759</v>
      </c>
      <c r="C86" s="117">
        <f>'Community musters Stage 1'!N85</f>
        <v>518</v>
      </c>
      <c r="D86" s="117">
        <f>'Community musters Stage 1'!P85</f>
        <v>30</v>
      </c>
      <c r="E86" s="117"/>
      <c r="F86" s="117"/>
      <c r="G86" s="117"/>
      <c r="H86" s="111"/>
    </row>
    <row r="87" spans="2:8">
      <c r="B87" s="45">
        <f>'Community musters Stage 1'!B86</f>
        <v>41790</v>
      </c>
      <c r="C87" s="117">
        <f>'Community musters Stage 1'!N86</f>
        <v>605</v>
      </c>
      <c r="D87" s="117">
        <f>'Community musters Stage 1'!P86</f>
        <v>23</v>
      </c>
      <c r="E87" s="117"/>
      <c r="F87" s="117"/>
      <c r="G87" s="117"/>
      <c r="H87" s="111"/>
    </row>
    <row r="88" spans="2:8">
      <c r="B88" s="45">
        <f>'Community musters Stage 1'!B87</f>
        <v>41820</v>
      </c>
      <c r="C88" s="117">
        <f>'Community musters Stage 1'!N87</f>
        <v>434</v>
      </c>
      <c r="D88" s="117">
        <f>'Community musters Stage 1'!P87</f>
        <v>23</v>
      </c>
      <c r="E88" s="117"/>
      <c r="F88" s="117"/>
      <c r="G88" s="117"/>
      <c r="H88" s="111"/>
    </row>
    <row r="89" spans="2:8">
      <c r="B89" s="45">
        <f>'Community musters Stage 1'!B88</f>
        <v>41851</v>
      </c>
      <c r="C89" s="117">
        <f>'Community musters Stage 1'!N88</f>
        <v>550</v>
      </c>
      <c r="D89" s="117">
        <f>'Community musters Stage 1'!P88</f>
        <v>28</v>
      </c>
      <c r="E89" s="117"/>
      <c r="F89" s="117"/>
      <c r="G89" s="117"/>
      <c r="H89" s="111"/>
    </row>
    <row r="90" spans="2:8">
      <c r="B90" s="45">
        <f>'Community musters Stage 1'!B89</f>
        <v>41882</v>
      </c>
      <c r="C90" s="117">
        <f>'Community musters Stage 1'!N89</f>
        <v>575</v>
      </c>
      <c r="D90" s="117">
        <f>'Community musters Stage 1'!P89</f>
        <v>34</v>
      </c>
      <c r="E90" s="117"/>
      <c r="F90" s="117"/>
      <c r="G90" s="117"/>
      <c r="H90" s="111"/>
    </row>
    <row r="91" spans="2:8">
      <c r="B91" s="45">
        <f>'Community musters Stage 1'!B90</f>
        <v>41912</v>
      </c>
      <c r="C91" s="117">
        <f>'Community musters Stage 1'!N90</f>
        <v>451</v>
      </c>
      <c r="D91" s="117">
        <f>'Community musters Stage 1'!P90</f>
        <v>51</v>
      </c>
      <c r="E91" s="117"/>
      <c r="F91" s="117"/>
      <c r="G91" s="117"/>
      <c r="H91" s="111"/>
    </row>
    <row r="92" spans="2:8">
      <c r="B92" s="45">
        <f>'Community musters Stage 1'!B91</f>
        <v>41943</v>
      </c>
      <c r="C92" s="117">
        <f>'Community musters Stage 1'!N91</f>
        <v>496</v>
      </c>
      <c r="D92" s="117">
        <f>'Community musters Stage 1'!P91</f>
        <v>32</v>
      </c>
      <c r="E92" s="117"/>
      <c r="F92" s="117"/>
      <c r="G92" s="117"/>
      <c r="H92" s="111"/>
    </row>
    <row r="93" spans="2:8">
      <c r="B93" s="45">
        <f>'Community musters Stage 1'!B92</f>
        <v>41973</v>
      </c>
      <c r="C93" s="117">
        <f>'Community musters Stage 1'!N92</f>
        <v>446</v>
      </c>
      <c r="D93" s="117">
        <f>'Community musters Stage 1'!P92</f>
        <v>27</v>
      </c>
      <c r="E93" s="117"/>
      <c r="F93" s="117"/>
      <c r="G93" s="117"/>
      <c r="H93" s="111"/>
    </row>
    <row r="94" spans="2:8">
      <c r="B94" s="45">
        <f>'Community musters Stage 1'!B93</f>
        <v>42004</v>
      </c>
      <c r="C94" s="117">
        <f>'Community musters Stage 1'!N93</f>
        <v>531</v>
      </c>
      <c r="D94" s="117">
        <f>'Community musters Stage 1'!P93</f>
        <v>34</v>
      </c>
      <c r="E94" s="117"/>
      <c r="F94" s="117"/>
      <c r="G94" s="117"/>
      <c r="H94" s="111"/>
    </row>
    <row r="95" spans="2:8">
      <c r="B95" s="45">
        <f>'Community musters Stage 1'!B94</f>
        <v>42035</v>
      </c>
      <c r="C95" s="117">
        <f>'Community musters Stage 1'!N94</f>
        <v>464</v>
      </c>
      <c r="D95" s="117">
        <f>'Community musters Stage 1'!P94</f>
        <v>27</v>
      </c>
      <c r="E95" s="117"/>
      <c r="F95" s="117"/>
      <c r="G95" s="117"/>
      <c r="H95" s="111"/>
    </row>
    <row r="96" spans="2:8">
      <c r="B96" s="45">
        <f>'Community musters Stage 1'!B95</f>
        <v>42063</v>
      </c>
      <c r="C96" s="117">
        <f>'Community musters Stage 1'!N95</f>
        <v>424</v>
      </c>
      <c r="D96" s="117">
        <f>'Community musters Stage 1'!P95</f>
        <v>31</v>
      </c>
      <c r="E96" s="117"/>
      <c r="F96" s="117"/>
      <c r="G96" s="117"/>
      <c r="H96" s="111"/>
    </row>
    <row r="97" spans="2:8">
      <c r="B97" s="45">
        <f>'Community musters Stage 1'!B96</f>
        <v>42094</v>
      </c>
      <c r="C97" s="117">
        <f>'Community musters Stage 1'!N96</f>
        <v>430</v>
      </c>
      <c r="D97" s="117">
        <f>'Community musters Stage 1'!P96</f>
        <v>11</v>
      </c>
      <c r="E97" s="117"/>
      <c r="F97" s="117"/>
      <c r="G97" s="117"/>
      <c r="H97" s="111"/>
    </row>
    <row r="98" spans="2:8">
      <c r="B98" s="45">
        <f>'Community musters Stage 1'!B97</f>
        <v>42124</v>
      </c>
      <c r="C98" s="117">
        <f>'Community musters Stage 1'!N97</f>
        <v>509</v>
      </c>
      <c r="D98" s="117">
        <f>'Community musters Stage 1'!P97</f>
        <v>18</v>
      </c>
      <c r="E98" s="117"/>
      <c r="F98" s="117"/>
      <c r="G98" s="117"/>
      <c r="H98" s="111"/>
    </row>
    <row r="99" spans="2:8">
      <c r="B99" s="45">
        <f>'Community musters Stage 1'!B98</f>
        <v>42155</v>
      </c>
      <c r="C99" s="117">
        <f>'Community musters Stage 1'!N98</f>
        <v>550</v>
      </c>
      <c r="D99" s="117">
        <f>'Community musters Stage 1'!P98</f>
        <v>21</v>
      </c>
      <c r="E99" s="117"/>
      <c r="F99" s="117"/>
      <c r="G99" s="117"/>
      <c r="H99" s="111"/>
    </row>
    <row r="100" spans="2:8">
      <c r="B100" s="45">
        <f>'Community musters Stage 1'!B99</f>
        <v>42185</v>
      </c>
      <c r="C100" s="117">
        <f>'Community musters Stage 1'!N99</f>
        <v>404</v>
      </c>
      <c r="D100" s="117">
        <f>'Community musters Stage 1'!P99</f>
        <v>16</v>
      </c>
      <c r="E100" s="117"/>
      <c r="F100" s="117"/>
      <c r="G100" s="117"/>
      <c r="H100" s="111"/>
    </row>
    <row r="101" spans="2:8">
      <c r="B101" s="45">
        <f>'Community musters Stage 1'!B100</f>
        <v>42216</v>
      </c>
      <c r="C101" s="117">
        <f>'Community musters Stage 1'!N100</f>
        <v>563</v>
      </c>
      <c r="D101" s="117">
        <f>'Community musters Stage 1'!P100</f>
        <v>23</v>
      </c>
      <c r="E101" s="117"/>
      <c r="F101" s="117"/>
      <c r="G101" s="117"/>
      <c r="H101" s="111"/>
    </row>
    <row r="102" spans="2:8">
      <c r="B102" s="45">
        <f>'Community musters Stage 1'!B101</f>
        <v>42247</v>
      </c>
      <c r="C102" s="117">
        <f>'Community musters Stage 1'!N101</f>
        <v>448</v>
      </c>
      <c r="D102" s="117">
        <f>'Community musters Stage 1'!P101</f>
        <v>16</v>
      </c>
      <c r="E102" s="117"/>
      <c r="F102" s="117"/>
      <c r="G102" s="117"/>
      <c r="H102" s="111"/>
    </row>
    <row r="103" spans="2:8">
      <c r="B103" s="45">
        <f>'Community musters Stage 1'!B102</f>
        <v>42277</v>
      </c>
      <c r="C103" s="117">
        <f>'Community musters Stage 1'!N102</f>
        <v>511</v>
      </c>
      <c r="D103" s="117">
        <f>'Community musters Stage 1'!P102</f>
        <v>16</v>
      </c>
      <c r="E103" s="117"/>
      <c r="F103" s="117"/>
      <c r="G103" s="117"/>
      <c r="H103" s="111"/>
    </row>
    <row r="104" spans="2:8">
      <c r="B104" s="45">
        <f>'Community musters Stage 1'!B103</f>
        <v>42308</v>
      </c>
      <c r="C104" s="117">
        <f>'Community musters Stage 1'!N103</f>
        <v>525</v>
      </c>
      <c r="D104" s="117">
        <f>'Community musters Stage 1'!P103</f>
        <v>24</v>
      </c>
      <c r="E104" s="117"/>
      <c r="F104" s="117"/>
      <c r="G104" s="117"/>
      <c r="H104" s="111"/>
    </row>
    <row r="105" spans="2:8">
      <c r="B105" s="45">
        <f>'Community musters Stage 1'!B104</f>
        <v>42338</v>
      </c>
      <c r="C105" s="117">
        <f>'Community musters Stage 1'!N104</f>
        <v>462</v>
      </c>
      <c r="D105" s="117">
        <f>'Community musters Stage 1'!P104</f>
        <v>21</v>
      </c>
      <c r="E105" s="117"/>
      <c r="F105" s="117">
        <f>'Community musters Stage 1'!AC104</f>
        <v>422.92425671658071</v>
      </c>
      <c r="G105" s="117">
        <f>'Community musters Stage 1'!AE104</f>
        <v>14.652640868593917</v>
      </c>
      <c r="H105" s="111"/>
    </row>
    <row r="106" spans="2:8">
      <c r="B106" s="45">
        <f>'Community musters Stage 1'!B105</f>
        <v>42369</v>
      </c>
      <c r="C106" s="117">
        <f>'Community musters Stage 1'!N105</f>
        <v>522</v>
      </c>
      <c r="D106" s="117">
        <f>'Community musters Stage 1'!P105</f>
        <v>16</v>
      </c>
      <c r="E106" s="117"/>
      <c r="F106" s="117">
        <f>'Community musters Stage 1'!AC105</f>
        <v>545.17580978877129</v>
      </c>
      <c r="G106" s="117">
        <f>'Community musters Stage 1'!AE105</f>
        <v>13.937912895124967</v>
      </c>
      <c r="H106" s="111"/>
    </row>
    <row r="107" spans="2:8">
      <c r="B107" s="45">
        <f>'Community musters Stage 1'!B106</f>
        <v>42400</v>
      </c>
      <c r="C107" s="117"/>
      <c r="D107" s="117"/>
      <c r="E107" s="117"/>
      <c r="F107" s="117">
        <f>'Community musters Stage 1'!AC106</f>
        <v>455.31394511765961</v>
      </c>
      <c r="G107" s="117">
        <f>'Community musters Stage 1'!AE106</f>
        <v>26.613151932117468</v>
      </c>
      <c r="H107" s="111"/>
    </row>
    <row r="108" spans="2:8">
      <c r="B108" s="45">
        <f>'Community musters Stage 1'!B107</f>
        <v>42429</v>
      </c>
      <c r="C108" s="117"/>
      <c r="D108" s="117"/>
      <c r="E108" s="117"/>
      <c r="F108" s="117">
        <f>'Community musters Stage 1'!AC107</f>
        <v>435.55187778285989</v>
      </c>
      <c r="G108" s="117">
        <f>'Community musters Stage 1'!AE107</f>
        <v>16.906651636115619</v>
      </c>
      <c r="H108" s="111"/>
    </row>
    <row r="109" spans="2:8">
      <c r="B109" s="45">
        <f>'Community musters Stage 1'!B108</f>
        <v>42460</v>
      </c>
      <c r="C109" s="117"/>
      <c r="D109" s="117"/>
      <c r="E109" s="117"/>
      <c r="F109" s="117">
        <f>'Community musters Stage 1'!AC108</f>
        <v>444.58005538861994</v>
      </c>
      <c r="G109" s="117">
        <f>'Community musters Stage 1'!AE108</f>
        <v>14.137404614349411</v>
      </c>
      <c r="H109" s="111"/>
    </row>
    <row r="110" spans="2:8">
      <c r="B110" s="45">
        <f>'Community musters Stage 1'!B109</f>
        <v>42490</v>
      </c>
      <c r="C110" s="117"/>
      <c r="D110" s="117"/>
      <c r="E110" s="117"/>
      <c r="F110" s="117">
        <f>'Community musters Stage 1'!AC109</f>
        <v>511.38787261559077</v>
      </c>
      <c r="G110" s="117">
        <f>'Community musters Stage 1'!AE109</f>
        <v>15.623364724846603</v>
      </c>
      <c r="H110" s="111"/>
    </row>
    <row r="111" spans="2:8">
      <c r="B111" s="45">
        <f>'Community musters Stage 1'!B110</f>
        <v>42521</v>
      </c>
      <c r="C111" s="117"/>
      <c r="D111" s="117"/>
      <c r="E111" s="117"/>
      <c r="F111" s="117">
        <f>'Community musters Stage 1'!AC110</f>
        <v>562.7437569717373</v>
      </c>
      <c r="G111" s="117">
        <f>'Community musters Stage 1'!AE110</f>
        <v>17.818904757464683</v>
      </c>
      <c r="H111" s="111"/>
    </row>
    <row r="112" spans="2:8">
      <c r="B112" s="45">
        <f>'Community musters Stage 1'!B111</f>
        <v>42551</v>
      </c>
      <c r="C112" s="117"/>
      <c r="D112" s="117"/>
      <c r="E112" s="117"/>
      <c r="F112" s="117">
        <f>'Community musters Stage 1'!AC111</f>
        <v>404.29986505825212</v>
      </c>
      <c r="G112" s="117">
        <f>'Community musters Stage 1'!AE111</f>
        <v>19.547818849626815</v>
      </c>
      <c r="H112" s="111"/>
    </row>
    <row r="113" spans="2:8">
      <c r="B113" s="45">
        <f>'Community musters Stage 1'!B112</f>
        <v>42582</v>
      </c>
      <c r="C113" s="117"/>
      <c r="D113" s="117"/>
      <c r="E113" s="117"/>
      <c r="F113" s="117">
        <f>'Community musters Stage 1'!AC112</f>
        <v>553.99377090212306</v>
      </c>
      <c r="G113" s="117">
        <f>'Community musters Stage 1'!AE112</f>
        <v>19.322320000246485</v>
      </c>
      <c r="H113" s="111"/>
    </row>
    <row r="114" spans="2:8">
      <c r="B114" s="45">
        <f>'Community musters Stage 1'!B113</f>
        <v>42613</v>
      </c>
      <c r="C114" s="117"/>
      <c r="D114" s="117"/>
      <c r="E114" s="117"/>
      <c r="F114" s="117">
        <f>'Community musters Stage 1'!AC113</f>
        <v>481.34017328471862</v>
      </c>
      <c r="G114" s="117">
        <f>'Community musters Stage 1'!AE113</f>
        <v>15.052213708187512</v>
      </c>
      <c r="H114" s="111"/>
    </row>
    <row r="115" spans="2:8">
      <c r="B115" s="45">
        <f>'Community musters Stage 1'!B114</f>
        <v>42643</v>
      </c>
      <c r="C115" s="117"/>
      <c r="D115" s="117"/>
      <c r="E115" s="117"/>
      <c r="F115" s="117">
        <f>'Community musters Stage 1'!AC114</f>
        <v>497.64089509196236</v>
      </c>
      <c r="G115" s="117">
        <f>'Community musters Stage 1'!AE114</f>
        <v>23.766736486917278</v>
      </c>
      <c r="H115" s="111"/>
    </row>
    <row r="116" spans="2:8">
      <c r="B116" s="45">
        <f>'Community musters Stage 1'!B115</f>
        <v>42674</v>
      </c>
      <c r="C116" s="117"/>
      <c r="D116" s="117"/>
      <c r="E116" s="117"/>
      <c r="F116" s="117">
        <f>'Community musters Stage 1'!AC115</f>
        <v>512.95253173092181</v>
      </c>
      <c r="G116" s="117">
        <f>'Community musters Stage 1'!AE115</f>
        <v>20.63477703646501</v>
      </c>
      <c r="H116" s="111"/>
    </row>
    <row r="117" spans="2:8">
      <c r="B117" s="45">
        <f>'Community musters Stage 1'!B116</f>
        <v>42704</v>
      </c>
      <c r="C117" s="117"/>
      <c r="D117" s="117"/>
      <c r="E117" s="117"/>
      <c r="F117" s="117">
        <f>'Community musters Stage 1'!AC116</f>
        <v>422.92425671658071</v>
      </c>
      <c r="G117" s="117">
        <f>'Community musters Stage 1'!AE116</f>
        <v>17.021099188674434</v>
      </c>
      <c r="H117" s="111"/>
    </row>
    <row r="118" spans="2:8">
      <c r="B118" s="45">
        <f>'Community musters Stage 1'!B117</f>
        <v>42735</v>
      </c>
      <c r="C118" s="117"/>
      <c r="D118" s="117"/>
      <c r="E118" s="117"/>
      <c r="F118" s="117">
        <f>'Community musters Stage 1'!AC117</f>
        <v>545.17580978877129</v>
      </c>
      <c r="G118" s="117">
        <f>'Community musters Stage 1'!AE117</f>
        <v>13.849774573743147</v>
      </c>
      <c r="H118" s="111"/>
    </row>
    <row r="119" spans="2:8">
      <c r="B119" s="45">
        <f>'Community musters Stage 1'!B118</f>
        <v>42766</v>
      </c>
      <c r="C119" s="117"/>
      <c r="D119" s="117"/>
      <c r="E119" s="117"/>
      <c r="F119" s="117">
        <f>'Community musters Stage 1'!AC118</f>
        <v>455.31394511765961</v>
      </c>
      <c r="G119" s="117">
        <f>'Community musters Stage 1'!AE118</f>
        <v>27.335410865893287</v>
      </c>
      <c r="H119" s="111"/>
    </row>
    <row r="120" spans="2:8">
      <c r="B120" s="45">
        <f>'Community musters Stage 1'!B119</f>
        <v>42794</v>
      </c>
      <c r="C120" s="117"/>
      <c r="D120" s="117"/>
      <c r="E120" s="117"/>
      <c r="F120" s="117">
        <f>'Community musters Stage 1'!AC119</f>
        <v>435.55187778285989</v>
      </c>
      <c r="G120" s="117">
        <f>'Community musters Stage 1'!AE119</f>
        <v>16.879773945473438</v>
      </c>
      <c r="H120" s="111"/>
    </row>
    <row r="121" spans="2:8">
      <c r="B121" s="45">
        <f>'Community musters Stage 1'!B120</f>
        <v>42825</v>
      </c>
      <c r="C121" s="117"/>
      <c r="D121" s="117"/>
      <c r="E121" s="117"/>
      <c r="F121" s="117">
        <f>'Community musters Stage 1'!AC120</f>
        <v>444.58005538861994</v>
      </c>
      <c r="G121" s="117">
        <f>'Community musters Stage 1'!AE120</f>
        <v>14.357656734893904</v>
      </c>
      <c r="H121" s="111"/>
    </row>
    <row r="122" spans="2:8">
      <c r="B122" s="45">
        <f>'Community musters Stage 1'!B121</f>
        <v>42855</v>
      </c>
      <c r="C122" s="117"/>
      <c r="D122" s="117"/>
      <c r="E122" s="117"/>
      <c r="F122" s="117">
        <f>'Community musters Stage 1'!AC121</f>
        <v>511.38787261559077</v>
      </c>
      <c r="G122" s="117">
        <f>'Community musters Stage 1'!AE121</f>
        <v>15.615168400671932</v>
      </c>
      <c r="H122" s="111"/>
    </row>
    <row r="123" spans="2:8">
      <c r="B123" s="45">
        <f>'Community musters Stage 1'!B122</f>
        <v>42886</v>
      </c>
      <c r="C123" s="117"/>
      <c r="D123" s="117"/>
      <c r="E123" s="117"/>
      <c r="F123" s="117">
        <f>'Community musters Stage 1'!AC122</f>
        <v>562.7437569717373</v>
      </c>
      <c r="G123" s="117">
        <f>'Community musters Stage 1'!AE122</f>
        <v>17.886070415562866</v>
      </c>
      <c r="H123" s="111"/>
    </row>
    <row r="124" spans="2:8">
      <c r="B124" s="45">
        <f>'Community musters Stage 1'!B123</f>
        <v>42916</v>
      </c>
      <c r="C124" s="117"/>
      <c r="D124" s="117"/>
      <c r="E124" s="117"/>
      <c r="F124" s="117">
        <f>'Community musters Stage 1'!AC123</f>
        <v>404.29986505825212</v>
      </c>
      <c r="G124" s="117">
        <f>'Community musters Stage 1'!AE123</f>
        <v>19.545319388982271</v>
      </c>
      <c r="H124" s="111"/>
    </row>
    <row r="125" spans="2:8">
      <c r="B125" s="45">
        <f>'Community musters Stage 1'!B124</f>
        <v>42947</v>
      </c>
      <c r="C125" s="117"/>
      <c r="D125" s="117"/>
      <c r="E125" s="117"/>
      <c r="F125" s="117">
        <f>'Community musters Stage 1'!AC124</f>
        <v>553.99377090212306</v>
      </c>
      <c r="G125" s="117">
        <f>'Community musters Stage 1'!AE124</f>
        <v>19.342802098746194</v>
      </c>
      <c r="H125" s="111"/>
    </row>
    <row r="126" spans="2:8">
      <c r="B126" s="45">
        <f>'Community musters Stage 1'!B125</f>
        <v>42978</v>
      </c>
      <c r="C126" s="117"/>
      <c r="D126" s="117"/>
      <c r="E126" s="117"/>
      <c r="F126" s="117">
        <f>'Community musters Stage 1'!AC125</f>
        <v>481.34017328471862</v>
      </c>
      <c r="G126" s="117">
        <f>'Community musters Stage 1'!AE125</f>
        <v>15.05145150022935</v>
      </c>
      <c r="H126" s="111"/>
    </row>
    <row r="127" spans="2:8">
      <c r="B127" s="45">
        <f>'Community musters Stage 1'!B126</f>
        <v>43008</v>
      </c>
      <c r="C127" s="117"/>
      <c r="D127" s="117"/>
      <c r="E127" s="117"/>
      <c r="F127" s="117">
        <f>'Community musters Stage 1'!AC126</f>
        <v>497.64089509196236</v>
      </c>
      <c r="G127" s="117">
        <f>'Community musters Stage 1'!AE126</f>
        <v>23.772982481832397</v>
      </c>
      <c r="H127" s="111"/>
    </row>
    <row r="128" spans="2:8">
      <c r="B128" s="45">
        <f>'Community musters Stage 1'!B127</f>
        <v>43039</v>
      </c>
      <c r="C128" s="117"/>
      <c r="D128" s="117"/>
      <c r="E128" s="117"/>
      <c r="F128" s="117">
        <f>'Community musters Stage 1'!AC127</f>
        <v>512.95253173092181</v>
      </c>
      <c r="G128" s="117">
        <f>'Community musters Stage 1'!AE127</f>
        <v>20.634544601930482</v>
      </c>
      <c r="H128" s="111"/>
    </row>
    <row r="129" spans="2:8">
      <c r="B129" s="45">
        <f>'Community musters Stage 1'!B128</f>
        <v>43069</v>
      </c>
      <c r="C129" s="117"/>
      <c r="D129" s="117"/>
      <c r="E129" s="117"/>
      <c r="F129" s="117">
        <f>'Community musters Stage 1'!AC128</f>
        <v>422.92425671658071</v>
      </c>
      <c r="G129" s="117">
        <f>'Community musters Stage 1'!AE128</f>
        <v>17.023003898413048</v>
      </c>
      <c r="H129" s="111"/>
    </row>
    <row r="130" spans="2:8">
      <c r="B130" s="45">
        <f>'Community musters Stage 1'!B129</f>
        <v>43100</v>
      </c>
      <c r="C130" s="117"/>
      <c r="D130" s="117"/>
      <c r="E130" s="117"/>
      <c r="F130" s="117">
        <f>'Community musters Stage 1'!AC129</f>
        <v>545.17580978877129</v>
      </c>
      <c r="G130" s="117">
        <f>'Community musters Stage 1'!AE129</f>
        <v>13.849703693070408</v>
      </c>
      <c r="H130" s="111"/>
    </row>
    <row r="131" spans="2:8">
      <c r="B131" s="45">
        <f>'Community musters Stage 1'!B130</f>
        <v>43131</v>
      </c>
      <c r="C131" s="117"/>
      <c r="D131" s="117"/>
      <c r="E131" s="117"/>
      <c r="F131" s="117">
        <f>'Community musters Stage 1'!AC130</f>
        <v>455.31394511765961</v>
      </c>
      <c r="G131" s="117">
        <f>'Community musters Stage 1'!AE130</f>
        <v>27.335991705173125</v>
      </c>
      <c r="H131" s="111"/>
    </row>
    <row r="132" spans="2:8">
      <c r="B132" s="45">
        <f>'Community musters Stage 1'!B131</f>
        <v>43159</v>
      </c>
      <c r="C132" s="117"/>
      <c r="D132" s="117"/>
      <c r="E132" s="117"/>
      <c r="F132" s="117">
        <f>'Community musters Stage 1'!AC131</f>
        <v>435.55187778285989</v>
      </c>
      <c r="G132" s="117">
        <f>'Community musters Stage 1'!AE131</f>
        <v>16.879752330485037</v>
      </c>
      <c r="H132" s="111"/>
    </row>
    <row r="133" spans="2:8">
      <c r="B133" s="45">
        <f>'Community musters Stage 1'!B132</f>
        <v>43190</v>
      </c>
      <c r="C133" s="117"/>
      <c r="D133" s="117"/>
      <c r="E133" s="117"/>
      <c r="F133" s="117">
        <f>'Community musters Stage 1'!AC132</f>
        <v>444.58005538861994</v>
      </c>
      <c r="G133" s="117">
        <f>'Community musters Stage 1'!AE132</f>
        <v>14.357833861236131</v>
      </c>
      <c r="H133" s="111"/>
    </row>
    <row r="134" spans="2:8">
      <c r="B134" s="45">
        <f>'Community musters Stage 1'!B133</f>
        <v>43220</v>
      </c>
      <c r="C134" s="117"/>
      <c r="D134" s="117"/>
      <c r="E134" s="117"/>
      <c r="F134" s="117">
        <f>'Community musters Stage 1'!AC133</f>
        <v>511.38787261559077</v>
      </c>
      <c r="G134" s="117">
        <f>'Community musters Stage 1'!AE133</f>
        <v>15.615161809203403</v>
      </c>
      <c r="H134" s="111"/>
    </row>
    <row r="135" spans="2:8">
      <c r="B135" s="45">
        <f>'Community musters Stage 1'!B134</f>
        <v>43251</v>
      </c>
      <c r="C135" s="117"/>
      <c r="D135" s="117"/>
      <c r="E135" s="117"/>
      <c r="F135" s="117">
        <f>'Community musters Stage 1'!AC134</f>
        <v>562.7437569717373</v>
      </c>
      <c r="G135" s="117">
        <f>'Community musters Stage 1'!AE134</f>
        <v>17.88612443005913</v>
      </c>
      <c r="H135" s="111"/>
    </row>
    <row r="136" spans="2:8">
      <c r="B136" s="45">
        <f>'Community musters Stage 1'!B135</f>
        <v>43281</v>
      </c>
      <c r="C136" s="117"/>
      <c r="D136" s="117"/>
      <c r="E136" s="117"/>
      <c r="F136" s="117">
        <f>'Community musters Stage 1'!AC135</f>
        <v>404.29986505825212</v>
      </c>
      <c r="G136" s="117">
        <f>'Community musters Stage 1'!AE135</f>
        <v>19.545317378920711</v>
      </c>
      <c r="H136" s="111"/>
    </row>
    <row r="137" spans="2:8">
      <c r="B137" s="45">
        <f>'Community musters Stage 1'!B136</f>
        <v>43282</v>
      </c>
      <c r="C137" s="117"/>
      <c r="D137" s="117"/>
      <c r="E137" s="117"/>
      <c r="F137" s="117">
        <f>'Community musters Stage 1'!AC136</f>
        <v>553.99377090212306</v>
      </c>
      <c r="G137" s="117">
        <f>'Community musters Stage 1'!AE136</f>
        <v>19.342818570411392</v>
      </c>
      <c r="H137" s="111"/>
    </row>
    <row r="138" spans="2:8">
      <c r="B138" s="45">
        <f>'Community musters Stage 1'!B137</f>
        <v>43313</v>
      </c>
      <c r="C138" s="117"/>
      <c r="D138" s="117"/>
      <c r="E138" s="117"/>
      <c r="F138" s="117">
        <f>'Community musters Stage 1'!AC137</f>
        <v>481.34017328471862</v>
      </c>
      <c r="G138" s="117">
        <f>'Community musters Stage 1'!AE137</f>
        <v>15.051450887263139</v>
      </c>
      <c r="H138" s="111"/>
    </row>
    <row r="139" spans="2:8">
      <c r="B139" s="45">
        <f>'Community musters Stage 1'!B138</f>
        <v>43344</v>
      </c>
      <c r="C139" s="117"/>
      <c r="D139" s="117"/>
      <c r="E139" s="117"/>
      <c r="F139" s="117">
        <f>'Community musters Stage 1'!AC138</f>
        <v>497.64089509196236</v>
      </c>
      <c r="G139" s="117">
        <f>'Community musters Stage 1'!AE138</f>
        <v>23.772987504849791</v>
      </c>
      <c r="H139" s="111"/>
    </row>
    <row r="140" spans="2:8">
      <c r="B140" s="45">
        <f>'Community musters Stage 1'!B139</f>
        <v>43374</v>
      </c>
      <c r="C140" s="117"/>
      <c r="D140" s="117"/>
      <c r="E140" s="117"/>
      <c r="F140" s="117">
        <f>'Community musters Stage 1'!AC139</f>
        <v>512.95253173092181</v>
      </c>
      <c r="G140" s="117">
        <f>'Community musters Stage 1'!AE139</f>
        <v>20.634544415007067</v>
      </c>
      <c r="H140" s="111"/>
    </row>
    <row r="141" spans="2:8">
      <c r="B141" s="45">
        <f>'Community musters Stage 1'!B140</f>
        <v>43405</v>
      </c>
      <c r="C141" s="117"/>
      <c r="D141" s="117"/>
      <c r="E141" s="117"/>
      <c r="F141" s="117">
        <f>'Community musters Stage 1'!AC140</f>
        <v>422.92425671658071</v>
      </c>
      <c r="G141" s="117">
        <f>'Community musters Stage 1'!AE140</f>
        <v>17.023005430177047</v>
      </c>
      <c r="H141" s="111"/>
    </row>
    <row r="142" spans="2:8">
      <c r="B142" s="45">
        <f>'Community musters Stage 1'!B141</f>
        <v>43435</v>
      </c>
      <c r="C142" s="117"/>
      <c r="D142" s="117"/>
      <c r="E142" s="117"/>
      <c r="F142" s="117">
        <f>'Community musters Stage 1'!AC141</f>
        <v>545.17580978877129</v>
      </c>
      <c r="G142" s="117">
        <f>'Community musters Stage 1'!AE141</f>
        <v>13.849703636068304</v>
      </c>
      <c r="H142" s="111"/>
    </row>
    <row r="143" spans="2:8">
      <c r="B143" s="45">
        <f>'Community musters Stage 1'!B142</f>
        <v>43466</v>
      </c>
      <c r="C143" s="117"/>
      <c r="D143" s="117"/>
      <c r="E143" s="117"/>
      <c r="F143" s="117">
        <f>'Community musters Stage 1'!AC142</f>
        <v>455.31394511765961</v>
      </c>
      <c r="G143" s="117">
        <f>'Community musters Stage 1'!AE142</f>
        <v>27.335992172282985</v>
      </c>
      <c r="H143" s="111"/>
    </row>
    <row r="144" spans="2:8">
      <c r="B144" s="45">
        <f>'Community musters Stage 1'!B143</f>
        <v>43497</v>
      </c>
      <c r="C144" s="117"/>
      <c r="D144" s="117"/>
      <c r="E144" s="117"/>
      <c r="F144" s="117">
        <f>'Community musters Stage 1'!AC143</f>
        <v>435.55187778285989</v>
      </c>
      <c r="G144" s="117">
        <f>'Community musters Stage 1'!AE143</f>
        <v>16.879752313102305</v>
      </c>
      <c r="H144" s="111"/>
    </row>
    <row r="145" spans="2:8">
      <c r="B145" s="45">
        <f>'Community musters Stage 1'!B144</f>
        <v>43525</v>
      </c>
      <c r="C145" s="117"/>
      <c r="D145" s="117"/>
      <c r="E145" s="117"/>
      <c r="F145" s="117">
        <f>'Community musters Stage 1'!AC144</f>
        <v>444.58005538861994</v>
      </c>
      <c r="G145" s="117">
        <f>'Community musters Stage 1'!AE144</f>
        <v>14.357834003680804</v>
      </c>
      <c r="H145" s="111"/>
    </row>
    <row r="146" spans="2:8">
      <c r="B146" s="45">
        <f>'Community musters Stage 1'!B145</f>
        <v>43556</v>
      </c>
      <c r="C146" s="117"/>
      <c r="D146" s="117"/>
      <c r="E146" s="117"/>
      <c r="F146" s="117">
        <f>'Community musters Stage 1'!AC145</f>
        <v>511.38787261559077</v>
      </c>
      <c r="G146" s="117">
        <f>'Community musters Stage 1'!AE145</f>
        <v>15.615161803902557</v>
      </c>
      <c r="H146" s="111"/>
    </row>
    <row r="147" spans="2:8">
      <c r="B147" s="45">
        <f>'Community musters Stage 1'!B146</f>
        <v>43586</v>
      </c>
      <c r="C147" s="117"/>
      <c r="D147" s="117"/>
      <c r="E147" s="117"/>
      <c r="F147" s="117">
        <f>'Community musters Stage 1'!AC146</f>
        <v>562.7437569717373</v>
      </c>
      <c r="G147" s="117">
        <f>'Community musters Stage 1'!AE146</f>
        <v>17.886124473497485</v>
      </c>
      <c r="H147" s="111"/>
    </row>
    <row r="148" spans="2:8">
      <c r="B148" s="45">
        <f>'Community musters Stage 1'!B147</f>
        <v>43617</v>
      </c>
      <c r="C148" s="117"/>
      <c r="D148" s="117"/>
      <c r="E148" s="117"/>
      <c r="F148" s="117">
        <f>'Community musters Stage 1'!AC147</f>
        <v>404.29986505825212</v>
      </c>
      <c r="G148" s="117">
        <f>'Community musters Stage 1'!AE147</f>
        <v>19.545317377304222</v>
      </c>
      <c r="H148" s="111"/>
    </row>
    <row r="149" spans="2:8">
      <c r="B149" s="45">
        <f>'Community musters Stage 1'!B148</f>
        <v>43647</v>
      </c>
      <c r="C149" s="117"/>
      <c r="D149" s="117"/>
      <c r="E149" s="117"/>
      <c r="F149" s="117">
        <f>'Community musters Stage 1'!AC148</f>
        <v>553.99377090212306</v>
      </c>
      <c r="G149" s="117">
        <f>'Community musters Stage 1'!AE148</f>
        <v>19.342818583657873</v>
      </c>
      <c r="H149" s="111"/>
    </row>
    <row r="150" spans="2:8">
      <c r="B150" s="45">
        <f>'Community musters Stage 1'!B149</f>
        <v>43678</v>
      </c>
      <c r="C150" s="117"/>
      <c r="D150" s="117"/>
      <c r="E150" s="117"/>
      <c r="F150" s="117">
        <f>'Community musters Stage 1'!AC149</f>
        <v>481.34017328471862</v>
      </c>
      <c r="G150" s="117">
        <f>'Community musters Stage 1'!AE149</f>
        <v>15.051450886770192</v>
      </c>
      <c r="H150" s="111"/>
    </row>
    <row r="151" spans="2:8">
      <c r="B151" s="45">
        <f>'Community musters Stage 1'!B150</f>
        <v>43709</v>
      </c>
      <c r="C151" s="117"/>
      <c r="D151" s="117"/>
      <c r="E151" s="117"/>
      <c r="F151" s="117">
        <f>'Community musters Stage 1'!AC150</f>
        <v>497.64089509196236</v>
      </c>
      <c r="G151" s="117">
        <f>'Community musters Stage 1'!AE150</f>
        <v>23.77298750888929</v>
      </c>
      <c r="H151" s="111"/>
    </row>
    <row r="152" spans="2:8">
      <c r="B152" s="45">
        <f>'Community musters Stage 1'!B151</f>
        <v>43739</v>
      </c>
      <c r="C152" s="117"/>
      <c r="D152" s="117"/>
      <c r="E152" s="117"/>
      <c r="F152" s="117">
        <f>'Community musters Stage 1'!AC151</f>
        <v>512.95253173092181</v>
      </c>
      <c r="G152" s="117">
        <f>'Community musters Stage 1'!AE151</f>
        <v>20.634544414856745</v>
      </c>
      <c r="H152" s="111"/>
    </row>
    <row r="153" spans="2:8">
      <c r="B153" s="45">
        <f>'Community musters Stage 1'!B152</f>
        <v>43770</v>
      </c>
      <c r="C153" s="117"/>
      <c r="D153" s="117"/>
      <c r="E153" s="117"/>
      <c r="F153" s="117">
        <f>'Community musters Stage 1'!AC152</f>
        <v>422.92425671658071</v>
      </c>
      <c r="G153" s="117">
        <f>'Community musters Stage 1'!AE152</f>
        <v>17.02300543140889</v>
      </c>
      <c r="H153" s="111"/>
    </row>
    <row r="154" spans="2:8">
      <c r="B154" s="45">
        <f>'Community musters Stage 1'!B153</f>
        <v>43800</v>
      </c>
      <c r="C154" s="117"/>
      <c r="D154" s="117"/>
      <c r="E154" s="117"/>
      <c r="F154" s="117">
        <f>'Community musters Stage 1'!AC153</f>
        <v>545.17580978877129</v>
      </c>
      <c r="G154" s="117">
        <f>'Community musters Stage 1'!AE153</f>
        <v>13.849703636022463</v>
      </c>
      <c r="H154" s="111"/>
    </row>
    <row r="155" spans="2:8">
      <c r="B155" s="45">
        <f>'Community musters Stage 1'!B154</f>
        <v>43831</v>
      </c>
      <c r="C155" s="117"/>
      <c r="D155" s="117"/>
      <c r="E155" s="117"/>
      <c r="F155" s="117">
        <f>'Community musters Stage 1'!AC154</f>
        <v>455.31394511765961</v>
      </c>
      <c r="G155" s="117">
        <f>'Community musters Stage 1'!AE154</f>
        <v>27.335992172658635</v>
      </c>
      <c r="H155" s="111"/>
    </row>
    <row r="156" spans="2:8">
      <c r="B156" s="45">
        <f>'Community musters Stage 1'!B155</f>
        <v>43862</v>
      </c>
      <c r="C156" s="117"/>
      <c r="D156" s="117"/>
      <c r="E156" s="117"/>
      <c r="F156" s="117">
        <f>'Community musters Stage 1'!AC155</f>
        <v>435.55187778285989</v>
      </c>
      <c r="G156" s="117">
        <f>'Community musters Stage 1'!AE155</f>
        <v>16.879752313088325</v>
      </c>
      <c r="H156" s="111"/>
    </row>
    <row r="157" spans="2:8">
      <c r="B157" s="45">
        <f>'Community musters Stage 1'!B156</f>
        <v>43891</v>
      </c>
      <c r="C157" s="117"/>
      <c r="D157" s="117"/>
      <c r="E157" s="117"/>
      <c r="F157" s="117">
        <f>'Community musters Stage 1'!AC156</f>
        <v>444.58005538861994</v>
      </c>
      <c r="G157" s="117">
        <f>'Community musters Stage 1'!AE156</f>
        <v>14.357834003795357</v>
      </c>
      <c r="H157" s="111"/>
    </row>
    <row r="158" spans="2:8">
      <c r="B158" s="45">
        <f>'Community musters Stage 1'!B157</f>
        <v>43922</v>
      </c>
      <c r="C158" s="117"/>
      <c r="D158" s="117"/>
      <c r="E158" s="117"/>
      <c r="F158" s="117">
        <f>'Community musters Stage 1'!AC157</f>
        <v>511.38787261559077</v>
      </c>
      <c r="G158" s="117">
        <f>'Community musters Stage 1'!AE157</f>
        <v>15.615161803898294</v>
      </c>
      <c r="H158" s="111"/>
    </row>
    <row r="159" spans="2:8">
      <c r="B159" s="45">
        <f>'Community musters Stage 1'!B158</f>
        <v>43952</v>
      </c>
      <c r="C159" s="117"/>
      <c r="D159" s="117"/>
      <c r="E159" s="117"/>
      <c r="F159" s="117">
        <f>'Community musters Stage 1'!AC158</f>
        <v>562.7437569717373</v>
      </c>
      <c r="G159" s="117">
        <f>'Community musters Stage 1'!AE158</f>
        <v>17.886124473532419</v>
      </c>
      <c r="H159" s="111"/>
    </row>
    <row r="160" spans="2:8">
      <c r="B160" s="45">
        <f>'Community musters Stage 1'!B159</f>
        <v>43983</v>
      </c>
      <c r="C160" s="117"/>
      <c r="D160" s="117"/>
      <c r="E160" s="117"/>
      <c r="F160" s="117">
        <f>'Community musters Stage 1'!AC159</f>
        <v>404.29986505825212</v>
      </c>
      <c r="G160" s="117">
        <f>'Community musters Stage 1'!AE159</f>
        <v>19.545317377302922</v>
      </c>
      <c r="H160" s="111"/>
    </row>
    <row r="161" spans="2:8">
      <c r="B161" s="45">
        <f>'Community musters Stage 1'!B160</f>
        <v>44013</v>
      </c>
      <c r="C161" s="117"/>
      <c r="D161" s="117"/>
      <c r="E161" s="117"/>
      <c r="F161" s="117">
        <f>'Community musters Stage 1'!AC160</f>
        <v>553.99377090212306</v>
      </c>
      <c r="G161" s="117">
        <f>'Community musters Stage 1'!AE160</f>
        <v>19.342818583668524</v>
      </c>
      <c r="H161" s="111"/>
    </row>
    <row r="162" spans="2:8">
      <c r="B162" s="45">
        <f>'Community musters Stage 1'!B161</f>
        <v>44044</v>
      </c>
      <c r="C162" s="117"/>
      <c r="D162" s="117"/>
      <c r="E162" s="117"/>
      <c r="F162" s="117">
        <f>'Community musters Stage 1'!AC161</f>
        <v>481.34017328471862</v>
      </c>
      <c r="G162" s="117">
        <f>'Community musters Stage 1'!AE161</f>
        <v>15.051450886769796</v>
      </c>
      <c r="H162" s="111"/>
    </row>
    <row r="163" spans="2:8">
      <c r="B163" s="45">
        <f>'Community musters Stage 1'!B162</f>
        <v>44075</v>
      </c>
      <c r="C163" s="117"/>
      <c r="D163" s="117"/>
      <c r="E163" s="117"/>
      <c r="F163" s="117">
        <f>'Community musters Stage 1'!AC162</f>
        <v>497.64089509196236</v>
      </c>
      <c r="G163" s="117">
        <f>'Community musters Stage 1'!AE162</f>
        <v>23.772987508892538</v>
      </c>
      <c r="H163" s="111"/>
    </row>
    <row r="164" spans="2:8">
      <c r="B164" s="45">
        <f>'Community musters Stage 1'!B163</f>
        <v>44105</v>
      </c>
      <c r="C164" s="117"/>
      <c r="D164" s="117"/>
      <c r="E164" s="117"/>
      <c r="F164" s="117">
        <f>'Community musters Stage 1'!AC163</f>
        <v>512.95253173092181</v>
      </c>
      <c r="G164" s="117">
        <f>'Community musters Stage 1'!AE163</f>
        <v>20.634544414856624</v>
      </c>
      <c r="H164" s="111"/>
    </row>
    <row r="165" spans="2:8">
      <c r="B165" s="45">
        <f>'Community musters Stage 1'!B164</f>
        <v>44136</v>
      </c>
      <c r="C165" s="117"/>
      <c r="D165" s="117"/>
      <c r="E165" s="117"/>
      <c r="F165" s="117">
        <f>'Community musters Stage 1'!AC164</f>
        <v>422.92425671658071</v>
      </c>
      <c r="G165" s="117">
        <f>'Community musters Stage 1'!AE164</f>
        <v>17.023005431409882</v>
      </c>
      <c r="H165" s="111"/>
    </row>
    <row r="166" spans="2:8">
      <c r="B166" s="45">
        <f>'Community musters Stage 1'!B165</f>
        <v>44166</v>
      </c>
      <c r="C166" s="117"/>
      <c r="D166" s="117"/>
      <c r="E166" s="117"/>
      <c r="F166" s="117">
        <f>'Community musters Stage 1'!AC165</f>
        <v>545.17580978877129</v>
      </c>
      <c r="G166" s="117">
        <f>'Community musters Stage 1'!AE165</f>
        <v>13.849703636022426</v>
      </c>
      <c r="H166" s="111"/>
    </row>
    <row r="167" spans="2:8">
      <c r="B167" s="45">
        <f>'Community musters Stage 1'!B166</f>
        <v>44197</v>
      </c>
      <c r="C167" s="117"/>
      <c r="D167" s="117"/>
      <c r="E167" s="117"/>
      <c r="F167" s="117">
        <f>'Community musters Stage 1'!AC166</f>
        <v>455.31394511765961</v>
      </c>
      <c r="G167" s="117">
        <f>'Community musters Stage 1'!AE166</f>
        <v>27.335992172658937</v>
      </c>
      <c r="H167" s="111"/>
    </row>
    <row r="168" spans="2:8">
      <c r="B168" s="45">
        <f>'Community musters Stage 1'!B167</f>
        <v>44228</v>
      </c>
      <c r="C168" s="117"/>
      <c r="D168" s="117"/>
      <c r="E168" s="117"/>
      <c r="F168" s="117">
        <f>'Community musters Stage 1'!AC167</f>
        <v>435.55187778285989</v>
      </c>
      <c r="G168" s="117">
        <f>'Community musters Stage 1'!AE167</f>
        <v>16.879752313088314</v>
      </c>
      <c r="H168" s="111"/>
    </row>
    <row r="169" spans="2:8">
      <c r="B169" s="45">
        <f>'Community musters Stage 1'!B168</f>
        <v>44256</v>
      </c>
      <c r="C169" s="117"/>
      <c r="D169" s="117"/>
      <c r="E169" s="117"/>
      <c r="F169" s="117">
        <f>'Community musters Stage 1'!AC168</f>
        <v>444.58005538861994</v>
      </c>
      <c r="G169" s="117">
        <f>'Community musters Stage 1'!AE168</f>
        <v>14.35783400379545</v>
      </c>
      <c r="H169" s="111"/>
    </row>
    <row r="170" spans="2:8">
      <c r="B170" s="45">
        <f>'Community musters Stage 1'!B169</f>
        <v>44287</v>
      </c>
      <c r="C170" s="117"/>
      <c r="D170" s="117"/>
      <c r="E170" s="117"/>
      <c r="F170" s="117">
        <f>'Community musters Stage 1'!AC169</f>
        <v>511.38787261559077</v>
      </c>
      <c r="G170" s="117">
        <f>'Community musters Stage 1'!AE169</f>
        <v>15.615161803898291</v>
      </c>
      <c r="H170" s="111"/>
    </row>
    <row r="171" spans="2:8">
      <c r="B171" s="45">
        <f>'Community musters Stage 1'!B170</f>
        <v>44317</v>
      </c>
      <c r="C171" s="117"/>
      <c r="D171" s="117"/>
      <c r="E171" s="117"/>
      <c r="F171" s="117">
        <f>'Community musters Stage 1'!AC170</f>
        <v>562.7437569717373</v>
      </c>
      <c r="G171" s="117">
        <f>'Community musters Stage 1'!AE170</f>
        <v>17.886124473532448</v>
      </c>
      <c r="H171" s="111"/>
    </row>
    <row r="172" spans="2:8">
      <c r="B172" s="45">
        <f>'Community musters Stage 1'!B171</f>
        <v>44348</v>
      </c>
      <c r="C172" s="117"/>
      <c r="D172" s="117"/>
      <c r="E172" s="117"/>
      <c r="F172" s="117">
        <f>'Community musters Stage 1'!AC171</f>
        <v>404.29986505825212</v>
      </c>
      <c r="G172" s="117">
        <f>'Community musters Stage 1'!AE171</f>
        <v>19.545317377302922</v>
      </c>
      <c r="H172" s="111"/>
    </row>
    <row r="173" spans="2:8">
      <c r="B173" s="45">
        <f>'Community musters Stage 1'!B172</f>
        <v>44378</v>
      </c>
      <c r="C173" s="117"/>
      <c r="D173" s="117"/>
      <c r="E173" s="117"/>
      <c r="F173" s="117">
        <f>'Community musters Stage 1'!AC172</f>
        <v>553.99377090212306</v>
      </c>
      <c r="G173" s="117">
        <f>'Community musters Stage 1'!AE172</f>
        <v>19.342818583668532</v>
      </c>
      <c r="H173" s="111"/>
    </row>
    <row r="174" spans="2:8">
      <c r="B174" s="45">
        <f>'Community musters Stage 1'!B173</f>
        <v>44409</v>
      </c>
      <c r="C174" s="117"/>
      <c r="D174" s="117"/>
      <c r="E174" s="117"/>
      <c r="F174" s="117">
        <f>'Community musters Stage 1'!AC173</f>
        <v>481.34017328471862</v>
      </c>
      <c r="G174" s="117">
        <f>'Community musters Stage 1'!AE173</f>
        <v>15.051450886769796</v>
      </c>
      <c r="H174" s="111"/>
    </row>
    <row r="175" spans="2:8">
      <c r="B175" s="45">
        <f>'Community musters Stage 1'!B174</f>
        <v>44440</v>
      </c>
      <c r="C175" s="117"/>
      <c r="D175" s="117"/>
      <c r="E175" s="117"/>
      <c r="F175" s="117">
        <f>'Community musters Stage 1'!AC174</f>
        <v>497.64089509196236</v>
      </c>
      <c r="G175" s="117">
        <f>'Community musters Stage 1'!AE174</f>
        <v>23.772987508892541</v>
      </c>
      <c r="H175" s="111"/>
    </row>
    <row r="176" spans="2:8">
      <c r="B176" s="45">
        <f>'Community musters Stage 1'!B175</f>
        <v>44470</v>
      </c>
      <c r="C176" s="117"/>
      <c r="D176" s="117"/>
      <c r="E176" s="117"/>
      <c r="F176" s="117">
        <f>'Community musters Stage 1'!AC175</f>
        <v>512.95253173092181</v>
      </c>
      <c r="G176" s="117">
        <f>'Community musters Stage 1'!AE175</f>
        <v>20.634544414856624</v>
      </c>
      <c r="H176" s="111"/>
    </row>
    <row r="177" spans="2:8">
      <c r="B177" s="45">
        <f>'Community musters Stage 1'!B176</f>
        <v>44501</v>
      </c>
      <c r="C177" s="117"/>
      <c r="D177" s="117"/>
      <c r="E177" s="117"/>
      <c r="F177" s="117">
        <f>'Community musters Stage 1'!AC176</f>
        <v>422.92425671658071</v>
      </c>
      <c r="G177" s="117">
        <f>'Community musters Stage 1'!AE176</f>
        <v>17.023005431409882</v>
      </c>
      <c r="H177" s="111"/>
    </row>
    <row r="178" spans="2:8">
      <c r="B178" s="45">
        <f>'Community musters Stage 1'!B177</f>
        <v>44531</v>
      </c>
      <c r="C178" s="117"/>
      <c r="D178" s="117"/>
      <c r="E178" s="117"/>
      <c r="F178" s="117">
        <f>'Community musters Stage 1'!AC177</f>
        <v>545.17580978877129</v>
      </c>
      <c r="G178" s="117">
        <f>'Community musters Stage 1'!AE177</f>
        <v>13.849703636022426</v>
      </c>
      <c r="H178" s="111"/>
    </row>
    <row r="179" spans="2:8">
      <c r="B179" s="45">
        <f>'Community musters Stage 1'!B178</f>
        <v>44562</v>
      </c>
      <c r="C179" s="117"/>
      <c r="D179" s="117"/>
      <c r="E179" s="117"/>
      <c r="F179" s="117">
        <f>'Community musters Stage 1'!AC178</f>
        <v>455.31394511765961</v>
      </c>
      <c r="G179" s="117">
        <f>'Community musters Stage 1'!AE178</f>
        <v>27.335992172658937</v>
      </c>
      <c r="H179" s="111"/>
    </row>
    <row r="180" spans="2:8">
      <c r="B180" s="45">
        <f>'Community musters Stage 1'!B179</f>
        <v>44593</v>
      </c>
      <c r="C180" s="117"/>
      <c r="D180" s="117"/>
      <c r="E180" s="117"/>
      <c r="F180" s="117">
        <f>'Community musters Stage 1'!AC179</f>
        <v>435.55187778285989</v>
      </c>
      <c r="G180" s="117">
        <f>'Community musters Stage 1'!AE179</f>
        <v>16.879752313088314</v>
      </c>
      <c r="H180" s="111"/>
    </row>
    <row r="181" spans="2:8">
      <c r="B181" s="45">
        <f>'Community musters Stage 1'!B180</f>
        <v>44621</v>
      </c>
      <c r="C181" s="117"/>
      <c r="D181" s="117"/>
      <c r="E181" s="117"/>
      <c r="F181" s="117">
        <f>'Community musters Stage 1'!AC180</f>
        <v>444.58005538861994</v>
      </c>
      <c r="G181" s="117">
        <f>'Community musters Stage 1'!AE180</f>
        <v>14.35783400379545</v>
      </c>
      <c r="H181" s="111"/>
    </row>
    <row r="182" spans="2:8">
      <c r="B182" s="45">
        <f>'Community musters Stage 1'!B181</f>
        <v>44652</v>
      </c>
      <c r="C182" s="117"/>
      <c r="D182" s="117"/>
      <c r="E182" s="117"/>
      <c r="F182" s="117">
        <f>'Community musters Stage 1'!AC181</f>
        <v>511.38787261559077</v>
      </c>
      <c r="G182" s="117">
        <f>'Community musters Stage 1'!AE181</f>
        <v>15.615161803898291</v>
      </c>
      <c r="H182" s="111"/>
    </row>
    <row r="183" spans="2:8">
      <c r="B183" s="45">
        <f>'Community musters Stage 1'!B182</f>
        <v>44682</v>
      </c>
      <c r="C183" s="117"/>
      <c r="D183" s="117"/>
      <c r="E183" s="117"/>
      <c r="F183" s="117">
        <f>'Community musters Stage 1'!AC182</f>
        <v>562.7437569717373</v>
      </c>
      <c r="G183" s="117">
        <f>'Community musters Stage 1'!AE182</f>
        <v>17.886124473532448</v>
      </c>
      <c r="H183" s="111"/>
    </row>
    <row r="184" spans="2:8">
      <c r="B184" s="45">
        <f>'Community musters Stage 1'!B183</f>
        <v>44713</v>
      </c>
      <c r="C184" s="117"/>
      <c r="D184" s="117"/>
      <c r="E184" s="117"/>
      <c r="F184" s="117">
        <f>'Community musters Stage 1'!AC183</f>
        <v>404.29986505825212</v>
      </c>
      <c r="G184" s="117">
        <f>'Community musters Stage 1'!AE183</f>
        <v>19.545317377302922</v>
      </c>
      <c r="H184" s="111"/>
    </row>
    <row r="185" spans="2:8">
      <c r="B185" s="45">
        <f>'Community musters Stage 1'!B184</f>
        <v>44743</v>
      </c>
      <c r="C185" s="117"/>
      <c r="D185" s="117"/>
      <c r="E185" s="117"/>
      <c r="F185" s="117">
        <f>'Community musters Stage 1'!AC184</f>
        <v>553.99377090212306</v>
      </c>
      <c r="G185" s="117">
        <f>'Community musters Stage 1'!AE184</f>
        <v>19.342818583668532</v>
      </c>
      <c r="H185" s="111"/>
    </row>
    <row r="186" spans="2:8">
      <c r="B186" s="45">
        <f>'Community musters Stage 1'!B185</f>
        <v>44774</v>
      </c>
      <c r="C186" s="117"/>
      <c r="D186" s="117"/>
      <c r="E186" s="117"/>
      <c r="F186" s="117">
        <f>'Community musters Stage 1'!AC185</f>
        <v>481.34017328471862</v>
      </c>
      <c r="G186" s="117">
        <f>'Community musters Stage 1'!AE185</f>
        <v>15.051450886769796</v>
      </c>
      <c r="H186" s="111"/>
    </row>
    <row r="187" spans="2:8">
      <c r="B187" s="45">
        <f>'Community musters Stage 1'!B186</f>
        <v>44805</v>
      </c>
      <c r="C187" s="117"/>
      <c r="D187" s="117"/>
      <c r="E187" s="117"/>
      <c r="F187" s="117">
        <f>'Community musters Stage 1'!AC186</f>
        <v>497.64089509196236</v>
      </c>
      <c r="G187" s="117">
        <f>'Community musters Stage 1'!AE186</f>
        <v>23.772987508892541</v>
      </c>
      <c r="H187" s="111"/>
    </row>
    <row r="188" spans="2:8">
      <c r="B188" s="45">
        <f>'Community musters Stage 1'!B187</f>
        <v>44835</v>
      </c>
      <c r="C188" s="117"/>
      <c r="D188" s="117"/>
      <c r="E188" s="117"/>
      <c r="F188" s="117">
        <f>'Community musters Stage 1'!AC187</f>
        <v>512.95253173092181</v>
      </c>
      <c r="G188" s="117">
        <f>'Community musters Stage 1'!AE187</f>
        <v>20.634544414856624</v>
      </c>
      <c r="H188" s="111"/>
    </row>
    <row r="189" spans="2:8">
      <c r="B189" s="45">
        <f>'Community musters Stage 1'!B188</f>
        <v>44866</v>
      </c>
      <c r="C189" s="117"/>
      <c r="D189" s="117"/>
      <c r="E189" s="117"/>
      <c r="F189" s="117">
        <f>'Community musters Stage 1'!AC188</f>
        <v>422.92425671658071</v>
      </c>
      <c r="G189" s="117">
        <f>'Community musters Stage 1'!AE188</f>
        <v>17.023005431409882</v>
      </c>
      <c r="H189" s="111"/>
    </row>
    <row r="190" spans="2:8">
      <c r="B190" s="45">
        <f>'Community musters Stage 1'!B189</f>
        <v>44896</v>
      </c>
      <c r="C190" s="117"/>
      <c r="D190" s="117"/>
      <c r="E190" s="117"/>
      <c r="F190" s="117">
        <f>'Community musters Stage 1'!AC189</f>
        <v>545.17580978877129</v>
      </c>
      <c r="G190" s="117">
        <f>'Community musters Stage 1'!AE189</f>
        <v>13.849703636022426</v>
      </c>
      <c r="H190" s="111"/>
    </row>
    <row r="191" spans="2:8">
      <c r="B191" s="45">
        <f>'Community musters Stage 1'!B190</f>
        <v>44927</v>
      </c>
      <c r="C191" s="117"/>
      <c r="D191" s="117"/>
      <c r="E191" s="117"/>
      <c r="F191" s="117">
        <f>'Community musters Stage 1'!AC190</f>
        <v>455.31394511765961</v>
      </c>
      <c r="G191" s="117">
        <f>'Community musters Stage 1'!AE190</f>
        <v>27.335992172658937</v>
      </c>
      <c r="H191" s="111"/>
    </row>
    <row r="192" spans="2:8">
      <c r="B192" s="45">
        <f>'Community musters Stage 1'!B191</f>
        <v>44958</v>
      </c>
      <c r="C192" s="117"/>
      <c r="D192" s="117"/>
      <c r="E192" s="117"/>
      <c r="F192" s="117">
        <f>'Community musters Stage 1'!AC191</f>
        <v>435.55187778285989</v>
      </c>
      <c r="G192" s="117">
        <f>'Community musters Stage 1'!AE191</f>
        <v>16.879752313088314</v>
      </c>
      <c r="H192" s="111"/>
    </row>
    <row r="193" spans="2:8">
      <c r="B193" s="45">
        <f>'Community musters Stage 1'!B192</f>
        <v>44986</v>
      </c>
      <c r="C193" s="117"/>
      <c r="D193" s="117"/>
      <c r="E193" s="117"/>
      <c r="F193" s="117">
        <f>'Community musters Stage 1'!AC192</f>
        <v>444.58005538861994</v>
      </c>
      <c r="G193" s="117">
        <f>'Community musters Stage 1'!AE192</f>
        <v>14.35783400379545</v>
      </c>
      <c r="H193" s="111"/>
    </row>
    <row r="194" spans="2:8">
      <c r="B194" s="45">
        <f>'Community musters Stage 1'!B193</f>
        <v>45017</v>
      </c>
      <c r="C194" s="117"/>
      <c r="D194" s="117"/>
      <c r="E194" s="117"/>
      <c r="F194" s="117">
        <f>'Community musters Stage 1'!AC193</f>
        <v>511.38787261559077</v>
      </c>
      <c r="G194" s="117">
        <f>'Community musters Stage 1'!AE193</f>
        <v>15.615161803898291</v>
      </c>
      <c r="H194" s="111"/>
    </row>
    <row r="195" spans="2:8">
      <c r="B195" s="45">
        <f>'Community musters Stage 1'!B194</f>
        <v>45047</v>
      </c>
      <c r="C195" s="117"/>
      <c r="D195" s="117"/>
      <c r="E195" s="117"/>
      <c r="F195" s="117">
        <f>'Community musters Stage 1'!AC194</f>
        <v>562.7437569717373</v>
      </c>
      <c r="G195" s="117">
        <f>'Community musters Stage 1'!AE194</f>
        <v>17.886124473532448</v>
      </c>
      <c r="H195" s="111"/>
    </row>
    <row r="196" spans="2:8">
      <c r="B196" s="45">
        <f>'Community musters Stage 1'!B195</f>
        <v>45078</v>
      </c>
      <c r="C196" s="117"/>
      <c r="D196" s="117"/>
      <c r="E196" s="117"/>
      <c r="F196" s="117">
        <f>'Community musters Stage 1'!AC195</f>
        <v>404.29986505825212</v>
      </c>
      <c r="G196" s="117">
        <f>'Community musters Stage 1'!AE195</f>
        <v>19.545317377302922</v>
      </c>
    </row>
    <row r="197" spans="2:8">
      <c r="B197" s="25">
        <v>45138</v>
      </c>
      <c r="C197" s="117"/>
      <c r="D197" s="117"/>
      <c r="E197" s="117"/>
      <c r="F197" s="117">
        <f>'Community musters Stage 1'!AC196</f>
        <v>553.99377090212306</v>
      </c>
      <c r="G197" s="117">
        <f>'Community musters Stage 1'!AE196</f>
        <v>19.342818583668532</v>
      </c>
    </row>
    <row r="198" spans="2:8">
      <c r="B198" s="25">
        <v>45169</v>
      </c>
      <c r="C198" s="117"/>
      <c r="D198" s="117"/>
      <c r="E198" s="117"/>
      <c r="F198" s="117">
        <f>'Community musters Stage 1'!AC197</f>
        <v>481.34017328471862</v>
      </c>
      <c r="G198" s="117">
        <f>'Community musters Stage 1'!AE197</f>
        <v>15.051450886769796</v>
      </c>
    </row>
    <row r="199" spans="2:8">
      <c r="B199" s="25">
        <v>45199</v>
      </c>
      <c r="C199" s="117"/>
      <c r="D199" s="117"/>
      <c r="E199" s="117"/>
      <c r="F199" s="117">
        <f>'Community musters Stage 1'!AC198</f>
        <v>497.64089509196236</v>
      </c>
      <c r="G199" s="117">
        <f>'Community musters Stage 1'!AE198</f>
        <v>23.772987508892541</v>
      </c>
    </row>
    <row r="200" spans="2:8">
      <c r="B200" s="25">
        <v>45230</v>
      </c>
      <c r="C200" s="117"/>
      <c r="D200" s="117"/>
      <c r="E200" s="117"/>
      <c r="F200" s="117">
        <f>'Community musters Stage 1'!AC199</f>
        <v>512.95253173092181</v>
      </c>
      <c r="G200" s="117">
        <f>'Community musters Stage 1'!AE199</f>
        <v>20.634544414856624</v>
      </c>
    </row>
    <row r="201" spans="2:8">
      <c r="B201" s="25">
        <v>45260</v>
      </c>
      <c r="C201" s="117"/>
      <c r="D201" s="117"/>
      <c r="E201" s="117"/>
      <c r="F201" s="117">
        <f>'Community musters Stage 1'!AC200</f>
        <v>422.92425671658071</v>
      </c>
      <c r="G201" s="117">
        <f>'Community musters Stage 1'!AE200</f>
        <v>17.023005431409882</v>
      </c>
    </row>
    <row r="202" spans="2:8">
      <c r="B202" s="25">
        <v>45291</v>
      </c>
      <c r="C202" s="117"/>
      <c r="D202" s="117"/>
      <c r="E202" s="117"/>
      <c r="F202" s="117">
        <f>'Community musters Stage 1'!AC201</f>
        <v>545.17580978877129</v>
      </c>
      <c r="G202" s="117">
        <f>'Community musters Stage 1'!AE201</f>
        <v>13.849703636022426</v>
      </c>
    </row>
    <row r="203" spans="2:8">
      <c r="B203" s="25">
        <v>45322</v>
      </c>
      <c r="C203" s="117"/>
      <c r="D203" s="117"/>
      <c r="E203" s="117"/>
      <c r="F203" s="117">
        <f>'Community musters Stage 1'!AC202</f>
        <v>455.31394511765961</v>
      </c>
      <c r="G203" s="117">
        <f>'Community musters Stage 1'!AE202</f>
        <v>27.335992172658937</v>
      </c>
    </row>
    <row r="204" spans="2:8">
      <c r="B204" s="25">
        <v>45351</v>
      </c>
      <c r="C204" s="117"/>
      <c r="D204" s="117"/>
      <c r="E204" s="117"/>
      <c r="F204" s="117">
        <f>'Community musters Stage 1'!AC203</f>
        <v>435.55187778285989</v>
      </c>
      <c r="G204" s="117">
        <f>'Community musters Stage 1'!AE203</f>
        <v>16.879752313088314</v>
      </c>
    </row>
    <row r="205" spans="2:8">
      <c r="B205" s="25">
        <v>45382</v>
      </c>
      <c r="C205" s="117"/>
      <c r="D205" s="117"/>
      <c r="E205" s="117"/>
      <c r="F205" s="117">
        <f>'Community musters Stage 1'!AC204</f>
        <v>444.58005538861994</v>
      </c>
      <c r="G205" s="117">
        <f>'Community musters Stage 1'!AE204</f>
        <v>14.35783400379545</v>
      </c>
    </row>
    <row r="206" spans="2:8">
      <c r="B206" s="25">
        <v>45412</v>
      </c>
      <c r="C206" s="117"/>
      <c r="D206" s="117"/>
      <c r="E206" s="117"/>
      <c r="F206" s="117">
        <f>'Community musters Stage 1'!AC205</f>
        <v>511.38787261559077</v>
      </c>
      <c r="G206" s="117">
        <f>'Community musters Stage 1'!AE205</f>
        <v>15.615161803898291</v>
      </c>
    </row>
    <row r="207" spans="2:8">
      <c r="B207" s="25">
        <v>45443</v>
      </c>
      <c r="C207" s="117"/>
      <c r="D207" s="117"/>
      <c r="E207" s="117"/>
      <c r="F207" s="117">
        <f>'Community musters Stage 1'!AC206</f>
        <v>562.7437569717373</v>
      </c>
      <c r="G207" s="117">
        <f>'Community musters Stage 1'!AE206</f>
        <v>17.886124473532448</v>
      </c>
    </row>
    <row r="208" spans="2:8">
      <c r="B208" s="25">
        <v>45473</v>
      </c>
      <c r="C208" s="117"/>
      <c r="D208" s="117"/>
      <c r="E208" s="117"/>
      <c r="F208" s="117">
        <f>'Community musters Stage 1'!AC207</f>
        <v>404.29986505825212</v>
      </c>
      <c r="G208" s="117">
        <f>'Community musters Stage 1'!AE207</f>
        <v>19.545317377302922</v>
      </c>
    </row>
    <row r="209" spans="2:7">
      <c r="B209" s="25">
        <v>45474</v>
      </c>
      <c r="C209" s="117"/>
      <c r="D209" s="117"/>
      <c r="E209" s="117"/>
      <c r="F209" s="117">
        <f>'Community musters Stage 1'!AC208</f>
        <v>553.99377090212306</v>
      </c>
      <c r="G209" s="117">
        <f>'Community musters Stage 1'!AE208</f>
        <v>19.342818583668532</v>
      </c>
    </row>
    <row r="210" spans="2:7">
      <c r="B210" s="25">
        <v>45505</v>
      </c>
      <c r="C210" s="117"/>
      <c r="D210" s="117"/>
      <c r="E210" s="117"/>
      <c r="F210" s="117">
        <f>'Community musters Stage 1'!AC209</f>
        <v>481.34017328471862</v>
      </c>
      <c r="G210" s="117">
        <f>'Community musters Stage 1'!AE209</f>
        <v>15.051450886769796</v>
      </c>
    </row>
    <row r="211" spans="2:7">
      <c r="B211" s="25">
        <v>45536</v>
      </c>
      <c r="C211" s="117"/>
      <c r="D211" s="117"/>
      <c r="E211" s="117"/>
      <c r="F211" s="117">
        <f>'Community musters Stage 1'!AC210</f>
        <v>497.64089509196236</v>
      </c>
      <c r="G211" s="117">
        <f>'Community musters Stage 1'!AE210</f>
        <v>23.772987508892541</v>
      </c>
    </row>
    <row r="212" spans="2:7">
      <c r="B212" s="25">
        <v>45566</v>
      </c>
      <c r="C212" s="117"/>
      <c r="D212" s="117"/>
      <c r="E212" s="117"/>
      <c r="F212" s="117">
        <f>'Community musters Stage 1'!AC211</f>
        <v>512.95253173092181</v>
      </c>
      <c r="G212" s="117">
        <f>'Community musters Stage 1'!AE211</f>
        <v>20.634544414856624</v>
      </c>
    </row>
    <row r="213" spans="2:7">
      <c r="B213" s="25">
        <v>45597</v>
      </c>
      <c r="C213" s="117"/>
      <c r="D213" s="117"/>
      <c r="E213" s="117"/>
      <c r="F213" s="117">
        <f>'Community musters Stage 1'!AC212</f>
        <v>422.92425671658071</v>
      </c>
      <c r="G213" s="117">
        <f>'Community musters Stage 1'!AE212</f>
        <v>17.023005431409882</v>
      </c>
    </row>
    <row r="214" spans="2:7">
      <c r="B214" s="25">
        <v>45627</v>
      </c>
      <c r="C214" s="117"/>
      <c r="D214" s="117"/>
      <c r="E214" s="117"/>
      <c r="F214" s="117">
        <f>'Community musters Stage 1'!AC213</f>
        <v>545.17580978877129</v>
      </c>
      <c r="G214" s="117">
        <f>'Community musters Stage 1'!AE213</f>
        <v>13.849703636022426</v>
      </c>
    </row>
    <row r="215" spans="2:7">
      <c r="B215" s="25">
        <v>45658</v>
      </c>
      <c r="C215" s="117"/>
      <c r="D215" s="117"/>
      <c r="E215" s="117"/>
      <c r="F215" s="117">
        <f>'Community musters Stage 1'!AC214</f>
        <v>455.31394511765961</v>
      </c>
      <c r="G215" s="117">
        <f>'Community musters Stage 1'!AE214</f>
        <v>27.335992172658937</v>
      </c>
    </row>
    <row r="216" spans="2:7">
      <c r="B216" s="25">
        <v>45689</v>
      </c>
      <c r="C216" s="117"/>
      <c r="D216" s="117"/>
      <c r="E216" s="117"/>
      <c r="F216" s="117">
        <f>'Community musters Stage 1'!AC215</f>
        <v>435.55187778285989</v>
      </c>
      <c r="G216" s="117">
        <f>'Community musters Stage 1'!AE215</f>
        <v>16.879752313088314</v>
      </c>
    </row>
    <row r="217" spans="2:7">
      <c r="B217" s="25">
        <v>45717</v>
      </c>
      <c r="C217" s="117"/>
      <c r="D217" s="117"/>
      <c r="E217" s="117"/>
      <c r="F217" s="117">
        <f>'Community musters Stage 1'!AC216</f>
        <v>444.58005538861994</v>
      </c>
      <c r="G217" s="117">
        <f>'Community musters Stage 1'!AE216</f>
        <v>14.35783400379545</v>
      </c>
    </row>
    <row r="218" spans="2:7">
      <c r="B218" s="25">
        <v>45748</v>
      </c>
      <c r="C218" s="117"/>
      <c r="D218" s="117"/>
      <c r="E218" s="117"/>
      <c r="F218" s="117">
        <f>'Community musters Stage 1'!AC217</f>
        <v>511.38787261559077</v>
      </c>
      <c r="G218" s="117">
        <f>'Community musters Stage 1'!AE217</f>
        <v>15.615161803898291</v>
      </c>
    </row>
    <row r="219" spans="2:7">
      <c r="B219" s="25">
        <v>45778</v>
      </c>
      <c r="C219" s="117"/>
      <c r="D219" s="117"/>
      <c r="E219" s="117"/>
      <c r="F219" s="117">
        <f>'Community musters Stage 1'!AC218</f>
        <v>562.7437569717373</v>
      </c>
      <c r="G219" s="117">
        <f>'Community musters Stage 1'!AE218</f>
        <v>17.886124473532448</v>
      </c>
    </row>
    <row r="220" spans="2:7">
      <c r="B220" s="25">
        <v>45809</v>
      </c>
      <c r="C220" s="117"/>
      <c r="D220" s="117"/>
      <c r="E220" s="117"/>
      <c r="F220" s="117">
        <f>'Community musters Stage 1'!AC219</f>
        <v>404.29986505825212</v>
      </c>
      <c r="G220" s="117">
        <f>'Community musters Stage 1'!AE219</f>
        <v>19.545317377302922</v>
      </c>
    </row>
  </sheetData>
  <mergeCells count="1">
    <mergeCell ref="F2:G2"/>
  </mergeCells>
  <hyperlinks>
    <hyperlink ref="A1" location="Contents!A1" display="Back to Contents"/>
    <hyperlink ref="J5" r:id="rId1"/>
  </hyperlinks>
  <pageMargins left="0.70866141732283472" right="0.70866141732283472" top="0.74803149606299213" bottom="0.74803149606299213" header="0.31496062992125984" footer="0.31496062992125984"/>
  <pageSetup paperSize="9" scale="90" fitToHeight="0" orientation="landscape" r:id="rId2"/>
  <colBreaks count="1" manualBreakCount="1">
    <brk id="9" max="1048575" man="1"/>
  </colBreaks>
  <drawing r:id="rId3"/>
</worksheet>
</file>

<file path=xl/worksheets/sheet58.xml><?xml version="1.0" encoding="utf-8"?>
<worksheet xmlns="http://schemas.openxmlformats.org/spreadsheetml/2006/main" xmlns:r="http://schemas.openxmlformats.org/officeDocument/2006/relationships">
  <sheetPr codeName="Sheet61"/>
  <dimension ref="A1"/>
  <sheetViews>
    <sheetView showGridLines="0" workbookViewId="0"/>
  </sheetViews>
  <sheetFormatPr defaultRowHeight="12.75"/>
  <sheetData>
    <row r="1" spans="1:1">
      <c r="A1" s="41" t="s">
        <v>112</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0" orientation="landscape" r:id="rId1"/>
  <drawing r:id="rId2"/>
</worksheet>
</file>

<file path=xl/worksheets/sheet59.xml><?xml version="1.0" encoding="utf-8"?>
<worksheet xmlns="http://schemas.openxmlformats.org/spreadsheetml/2006/main" xmlns:r="http://schemas.openxmlformats.org/officeDocument/2006/relationships">
  <sheetPr codeName="Sheet63"/>
  <dimension ref="A1"/>
  <sheetViews>
    <sheetView showGridLines="0" workbookViewId="0"/>
  </sheetViews>
  <sheetFormatPr defaultRowHeight="12.75"/>
  <sheetData>
    <row r="1" spans="1:1">
      <c r="A1" s="41" t="s">
        <v>112</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0" orientation="landscape" r:id="rId1"/>
  <drawing r:id="rId2"/>
</worksheet>
</file>

<file path=xl/worksheets/sheet6.xml><?xml version="1.0" encoding="utf-8"?>
<worksheet xmlns="http://schemas.openxmlformats.org/spreadsheetml/2006/main" xmlns:r="http://schemas.openxmlformats.org/officeDocument/2006/relationships">
  <sheetPr codeName="Sheet6"/>
  <dimension ref="A1:P45"/>
  <sheetViews>
    <sheetView showGridLines="0" zoomScaleNormal="100" workbookViewId="0"/>
  </sheetViews>
  <sheetFormatPr defaultColWidth="9.140625" defaultRowHeight="12.75"/>
  <cols>
    <col min="1" max="1" width="9.140625" style="5"/>
    <col min="2" max="2" width="6.7109375" style="5" customWidth="1"/>
    <col min="3" max="3" width="9.140625" style="5"/>
    <col min="4" max="4" width="9.28515625" style="5" customWidth="1"/>
    <col min="5" max="5" width="15.5703125" style="5" customWidth="1"/>
    <col min="6" max="6" width="9.140625" style="5"/>
    <col min="7" max="7" width="12.7109375" style="5" customWidth="1"/>
    <col min="8" max="9" width="9.140625" style="5"/>
    <col min="10" max="10" width="12.140625" style="5" customWidth="1"/>
    <col min="11" max="11" width="10.85546875" style="5" customWidth="1"/>
    <col min="12" max="12" width="9.140625" style="5"/>
    <col min="13" max="13" width="10.28515625" style="5" customWidth="1"/>
    <col min="14" max="14" width="11.7109375" style="12" customWidth="1"/>
    <col min="15" max="15" width="9.28515625" style="12" bestFit="1" customWidth="1"/>
    <col min="16" max="16384" width="9.140625" style="5"/>
  </cols>
  <sheetData>
    <row r="1" spans="1:15">
      <c r="A1" s="41" t="s">
        <v>112</v>
      </c>
    </row>
    <row r="2" spans="1:15" s="76" customFormat="1" ht="38.25">
      <c r="B2" s="77" t="s">
        <v>30</v>
      </c>
      <c r="C2" s="77" t="s">
        <v>20</v>
      </c>
      <c r="D2" s="77" t="s">
        <v>48</v>
      </c>
      <c r="E2" s="77" t="s">
        <v>49</v>
      </c>
      <c r="F2" s="77" t="s">
        <v>21</v>
      </c>
      <c r="G2" s="77" t="s">
        <v>50</v>
      </c>
      <c r="H2" s="77" t="s">
        <v>22</v>
      </c>
      <c r="I2" s="77" t="s">
        <v>23</v>
      </c>
      <c r="J2" s="77" t="s">
        <v>24</v>
      </c>
      <c r="K2" s="77" t="s">
        <v>45</v>
      </c>
      <c r="L2" s="77" t="s">
        <v>25</v>
      </c>
      <c r="M2" s="77" t="s">
        <v>51</v>
      </c>
      <c r="N2" s="78"/>
      <c r="O2" s="78"/>
    </row>
    <row r="3" spans="1:15">
      <c r="B3" s="29">
        <v>1993</v>
      </c>
      <c r="C3" s="30">
        <v>91.333309999999997</v>
      </c>
      <c r="D3" s="30">
        <v>91.666629999999998</v>
      </c>
      <c r="E3" s="30"/>
      <c r="F3" s="30">
        <v>106.99997999999999</v>
      </c>
      <c r="G3" s="30"/>
      <c r="H3" s="30">
        <v>125.66664</v>
      </c>
      <c r="I3" s="30">
        <v>63.66666</v>
      </c>
      <c r="J3" s="30">
        <v>54.666609999999999</v>
      </c>
      <c r="K3" s="30"/>
      <c r="L3" s="30">
        <v>128.66667000000001</v>
      </c>
      <c r="M3" s="31"/>
    </row>
    <row r="4" spans="1:15">
      <c r="B4" s="29">
        <v>1994</v>
      </c>
      <c r="C4" s="30">
        <v>93.666662000000002</v>
      </c>
      <c r="D4" s="30">
        <v>95.333326</v>
      </c>
      <c r="E4" s="30"/>
      <c r="F4" s="30">
        <v>108.999996</v>
      </c>
      <c r="G4" s="30"/>
      <c r="H4" s="30">
        <v>128.33332799999999</v>
      </c>
      <c r="I4" s="30">
        <v>64.333331999999999</v>
      </c>
      <c r="J4" s="30">
        <v>60.333321999999995</v>
      </c>
      <c r="K4" s="30"/>
      <c r="L4" s="30">
        <v>128.33333400000001</v>
      </c>
      <c r="M4" s="31"/>
    </row>
    <row r="5" spans="1:15">
      <c r="B5" s="29">
        <v>1995</v>
      </c>
      <c r="C5" s="30">
        <v>96</v>
      </c>
      <c r="D5" s="30">
        <v>99</v>
      </c>
      <c r="E5" s="30"/>
      <c r="F5" s="30">
        <v>111</v>
      </c>
      <c r="G5" s="30"/>
      <c r="H5" s="30">
        <v>131</v>
      </c>
      <c r="I5" s="30">
        <v>65</v>
      </c>
      <c r="J5" s="30">
        <v>66</v>
      </c>
      <c r="K5" s="30">
        <v>111</v>
      </c>
      <c r="L5" s="30">
        <v>128</v>
      </c>
      <c r="M5" s="31"/>
    </row>
    <row r="6" spans="1:15">
      <c r="B6" s="29">
        <v>1996</v>
      </c>
      <c r="C6" s="30">
        <v>99.666629999999998</v>
      </c>
      <c r="D6" s="30">
        <v>107.99991</v>
      </c>
      <c r="E6" s="30"/>
      <c r="F6" s="30">
        <v>113.99997</v>
      </c>
      <c r="G6" s="30"/>
      <c r="H6" s="30">
        <v>129.33335</v>
      </c>
      <c r="I6" s="30">
        <f>I5+0.33333*(I8-I5)</f>
        <v>63.333350000000003</v>
      </c>
      <c r="J6" s="30">
        <f>J5+0.33333*(J8-J5)</f>
        <v>72.333269999999999</v>
      </c>
      <c r="K6" s="30"/>
      <c r="L6" s="30">
        <v>133.79985462647446</v>
      </c>
      <c r="M6" s="31"/>
    </row>
    <row r="7" spans="1:15">
      <c r="B7" s="29">
        <v>1997</v>
      </c>
      <c r="C7" s="30">
        <v>103.333326</v>
      </c>
      <c r="D7" s="30">
        <v>116.999982</v>
      </c>
      <c r="E7" s="30"/>
      <c r="F7" s="30">
        <v>116.999994</v>
      </c>
      <c r="G7" s="30"/>
      <c r="H7" s="30">
        <v>127.66667</v>
      </c>
      <c r="I7" s="30">
        <f>I5+0.666666*(I8-I5)</f>
        <v>61.666669999999996</v>
      </c>
      <c r="J7" s="30">
        <f>J5+0.666666*(J8-J5)</f>
        <v>78.666653999999994</v>
      </c>
      <c r="K7" s="30"/>
      <c r="L7" s="30">
        <v>139.59981365137617</v>
      </c>
      <c r="M7" s="31"/>
    </row>
    <row r="8" spans="1:15">
      <c r="B8" s="29">
        <v>1998</v>
      </c>
      <c r="C8" s="30">
        <v>107</v>
      </c>
      <c r="D8" s="30">
        <v>126</v>
      </c>
      <c r="E8" s="30"/>
      <c r="F8" s="30">
        <v>120</v>
      </c>
      <c r="G8" s="30"/>
      <c r="H8" s="30">
        <v>126</v>
      </c>
      <c r="I8" s="30">
        <v>60</v>
      </c>
      <c r="J8" s="30">
        <v>85</v>
      </c>
      <c r="K8" s="30">
        <v>119</v>
      </c>
      <c r="L8" s="30">
        <v>145.39973787680211</v>
      </c>
      <c r="M8" s="31"/>
    </row>
    <row r="9" spans="1:15">
      <c r="B9" s="29">
        <v>1999</v>
      </c>
      <c r="C9" s="30">
        <v>109.99997</v>
      </c>
      <c r="D9" s="30">
        <v>126.33333</v>
      </c>
      <c r="E9" s="30"/>
      <c r="F9" s="30">
        <v>120.66665999999999</v>
      </c>
      <c r="G9" s="30"/>
      <c r="H9" s="30">
        <v>123.00003</v>
      </c>
      <c r="I9" s="30">
        <f>I8+0.33333*(I11-I8)</f>
        <v>62.666640000000001</v>
      </c>
      <c r="J9" s="30">
        <f>J8+0.33333*(J11-J8)</f>
        <v>88.333299999999994</v>
      </c>
      <c r="K9" s="30"/>
      <c r="L9" s="30">
        <v>151.07819874318793</v>
      </c>
      <c r="M9" s="31"/>
    </row>
    <row r="10" spans="1:15">
      <c r="A10" s="79" t="s">
        <v>128</v>
      </c>
      <c r="B10" s="29">
        <v>2000</v>
      </c>
      <c r="C10" s="30">
        <v>112.999994</v>
      </c>
      <c r="D10" s="30">
        <v>126.66666600000001</v>
      </c>
      <c r="E10" s="30"/>
      <c r="F10" s="30">
        <v>121.333332</v>
      </c>
      <c r="G10" s="30"/>
      <c r="H10" s="30">
        <v>120.000006</v>
      </c>
      <c r="I10" s="30">
        <f>I8+0.666666*(I11-I8)</f>
        <v>65.333327999999995</v>
      </c>
      <c r="J10" s="30">
        <f>J8+0.666666*(J11-J8)</f>
        <v>91.666660000000007</v>
      </c>
      <c r="K10" s="30"/>
      <c r="L10" s="30">
        <v>147.7823573631957</v>
      </c>
      <c r="M10" s="31"/>
    </row>
    <row r="11" spans="1:15">
      <c r="A11" s="79" t="s">
        <v>129</v>
      </c>
      <c r="B11" s="29">
        <v>2001</v>
      </c>
      <c r="C11" s="30">
        <v>116</v>
      </c>
      <c r="D11" s="30">
        <v>127</v>
      </c>
      <c r="E11" s="30"/>
      <c r="F11" s="30">
        <v>122</v>
      </c>
      <c r="G11" s="30"/>
      <c r="H11" s="30">
        <v>117</v>
      </c>
      <c r="I11" s="30">
        <v>68</v>
      </c>
      <c r="J11" s="30">
        <v>95</v>
      </c>
      <c r="K11" s="30">
        <v>124</v>
      </c>
      <c r="L11" s="30">
        <v>154.10385259631491</v>
      </c>
      <c r="M11" s="31"/>
    </row>
    <row r="12" spans="1:15">
      <c r="A12" s="79" t="s">
        <v>130</v>
      </c>
      <c r="B12" s="29">
        <v>2002</v>
      </c>
      <c r="C12" s="30">
        <v>117.33332</v>
      </c>
      <c r="D12" s="30">
        <v>131.66661999999999</v>
      </c>
      <c r="E12" s="30"/>
      <c r="F12" s="30">
        <v>126.66661999999999</v>
      </c>
      <c r="G12" s="30"/>
      <c r="H12" s="30">
        <v>114.00003</v>
      </c>
      <c r="I12" s="30">
        <f>I11+0.33333*(I14-I11)</f>
        <v>72.333290000000005</v>
      </c>
      <c r="J12" s="30">
        <f>J11+0.33333*(J14-J11)</f>
        <v>104.33324</v>
      </c>
      <c r="K12" s="30"/>
      <c r="L12" s="30">
        <v>149.37422253814324</v>
      </c>
      <c r="M12" s="31"/>
    </row>
    <row r="13" spans="1:15">
      <c r="B13" s="29">
        <v>2003</v>
      </c>
      <c r="C13" s="30">
        <v>118.666664</v>
      </c>
      <c r="D13" s="30">
        <v>136.333324</v>
      </c>
      <c r="E13" s="30"/>
      <c r="F13" s="30">
        <v>131.333324</v>
      </c>
      <c r="G13" s="30"/>
      <c r="H13" s="30">
        <v>111.000006</v>
      </c>
      <c r="I13" s="30">
        <f>I11+0.666666*(I14-I11)</f>
        <v>76.666657999999998</v>
      </c>
      <c r="J13" s="30">
        <f>J11+0.666666*(J14-J11)</f>
        <v>113.666648</v>
      </c>
      <c r="K13" s="30"/>
      <c r="L13" s="30">
        <v>153.02304699191859</v>
      </c>
      <c r="M13" s="31"/>
    </row>
    <row r="14" spans="1:15">
      <c r="B14" s="29">
        <v>2004</v>
      </c>
      <c r="C14" s="30">
        <v>120</v>
      </c>
      <c r="D14" s="30">
        <v>141</v>
      </c>
      <c r="E14" s="30"/>
      <c r="F14" s="30">
        <v>136</v>
      </c>
      <c r="G14" s="30"/>
      <c r="H14" s="30">
        <v>108</v>
      </c>
      <c r="I14" s="30">
        <v>81</v>
      </c>
      <c r="J14" s="30">
        <v>123</v>
      </c>
      <c r="K14" s="30">
        <v>133</v>
      </c>
      <c r="L14" s="30">
        <v>162.82562663121092</v>
      </c>
      <c r="M14" s="31"/>
    </row>
    <row r="15" spans="1:15">
      <c r="B15" s="33">
        <v>2005</v>
      </c>
      <c r="C15" s="30">
        <v>122.99997</v>
      </c>
      <c r="D15" s="30">
        <v>144.25</v>
      </c>
      <c r="E15" s="30"/>
      <c r="F15" s="30"/>
      <c r="G15" s="30"/>
      <c r="H15" s="30">
        <v>108</v>
      </c>
      <c r="I15" s="30">
        <v>80</v>
      </c>
      <c r="J15" s="30">
        <f>J14+0.33333*(J17-J14)</f>
        <v>121.00002000000001</v>
      </c>
      <c r="K15" s="30"/>
      <c r="L15" s="30">
        <v>172.6081546006881</v>
      </c>
      <c r="M15" s="31"/>
    </row>
    <row r="16" spans="1:15">
      <c r="B16" s="34">
        <v>2006</v>
      </c>
      <c r="C16" s="30">
        <v>125.999994</v>
      </c>
      <c r="D16" s="30">
        <v>147.5</v>
      </c>
      <c r="E16" s="30"/>
      <c r="F16" s="30"/>
      <c r="G16" s="30"/>
      <c r="H16" s="30">
        <v>112</v>
      </c>
      <c r="I16" s="30">
        <v>79</v>
      </c>
      <c r="J16" s="30">
        <f>J14+0.666666*(J17-J14)</f>
        <v>119.000004</v>
      </c>
      <c r="K16" s="30"/>
      <c r="L16" s="30">
        <v>182.93906810035841</v>
      </c>
      <c r="M16" s="31"/>
    </row>
    <row r="17" spans="2:13">
      <c r="B17" s="33">
        <v>2007</v>
      </c>
      <c r="C17" s="30">
        <v>129</v>
      </c>
      <c r="D17" s="30">
        <v>150.75</v>
      </c>
      <c r="E17" s="30"/>
      <c r="F17" s="30">
        <v>142</v>
      </c>
      <c r="G17" s="30"/>
      <c r="H17" s="30">
        <v>116</v>
      </c>
      <c r="I17" s="30">
        <v>74</v>
      </c>
      <c r="J17" s="30">
        <v>117</v>
      </c>
      <c r="K17" s="30"/>
      <c r="L17" s="30">
        <v>192.71523178807948</v>
      </c>
      <c r="M17" s="31"/>
    </row>
    <row r="18" spans="2:13">
      <c r="B18" s="33">
        <v>2008</v>
      </c>
      <c r="C18" s="30"/>
      <c r="D18" s="30">
        <v>154</v>
      </c>
      <c r="E18" s="30"/>
      <c r="F18" s="30"/>
      <c r="G18" s="30"/>
      <c r="H18" s="30">
        <v>117</v>
      </c>
      <c r="I18" s="30"/>
      <c r="J18" s="30">
        <v>100</v>
      </c>
      <c r="K18" s="30"/>
      <c r="L18" s="30">
        <v>199.92970946579194</v>
      </c>
      <c r="M18" s="31"/>
    </row>
    <row r="19" spans="2:13">
      <c r="B19" s="33">
        <v>2009</v>
      </c>
      <c r="C19" s="30">
        <v>134</v>
      </c>
      <c r="D19" s="30">
        <v>151</v>
      </c>
      <c r="E19" s="30"/>
      <c r="F19" s="30"/>
      <c r="G19" s="30"/>
      <c r="H19" s="30">
        <v>114</v>
      </c>
      <c r="I19" s="30">
        <v>78</v>
      </c>
      <c r="J19" s="30"/>
      <c r="K19" s="30">
        <v>140</v>
      </c>
      <c r="L19" s="30">
        <v>194.00806339496734</v>
      </c>
      <c r="M19" s="31"/>
    </row>
    <row r="20" spans="2:13">
      <c r="B20" s="33">
        <v>2010</v>
      </c>
      <c r="C20" s="30">
        <v>133</v>
      </c>
      <c r="D20" s="30">
        <v>154</v>
      </c>
      <c r="E20" s="30"/>
      <c r="F20" s="30">
        <v>150</v>
      </c>
      <c r="G20" s="30"/>
      <c r="H20" s="30"/>
      <c r="I20" s="30">
        <v>78</v>
      </c>
      <c r="J20" s="30">
        <v>94</v>
      </c>
      <c r="K20" s="30"/>
      <c r="L20" s="30">
        <v>200.39836988873117</v>
      </c>
      <c r="M20" s="31"/>
    </row>
    <row r="21" spans="2:13">
      <c r="B21" s="33">
        <v>2011</v>
      </c>
      <c r="C21" s="30">
        <v>129</v>
      </c>
      <c r="D21" s="30">
        <v>152</v>
      </c>
      <c r="E21" s="30"/>
      <c r="F21" s="30"/>
      <c r="G21" s="30"/>
      <c r="H21" s="30">
        <v>117</v>
      </c>
      <c r="I21" s="30">
        <v>70</v>
      </c>
      <c r="J21" s="30">
        <v>87</v>
      </c>
      <c r="K21" s="30"/>
      <c r="L21" s="30">
        <v>196.79096045197741</v>
      </c>
      <c r="M21" s="31"/>
    </row>
    <row r="22" spans="2:13">
      <c r="B22" s="33">
        <v>2012</v>
      </c>
      <c r="C22" s="30">
        <v>130</v>
      </c>
      <c r="D22" s="30">
        <v>154</v>
      </c>
      <c r="E22" s="30"/>
      <c r="F22" s="30"/>
      <c r="G22" s="30"/>
      <c r="H22" s="30">
        <v>118</v>
      </c>
      <c r="I22" s="30">
        <v>67</v>
      </c>
      <c r="J22" s="30">
        <v>82</v>
      </c>
      <c r="K22" s="30"/>
      <c r="L22" s="30">
        <v>195</v>
      </c>
      <c r="M22" s="31"/>
    </row>
    <row r="23" spans="2:13">
      <c r="B23" s="33">
        <v>2013</v>
      </c>
      <c r="C23" s="30"/>
      <c r="D23" s="30">
        <v>148</v>
      </c>
      <c r="E23" s="30"/>
      <c r="F23" s="30">
        <v>149</v>
      </c>
      <c r="G23" s="30"/>
      <c r="H23" s="30"/>
      <c r="I23" s="30">
        <v>60</v>
      </c>
      <c r="J23" s="30">
        <v>75</v>
      </c>
      <c r="K23" s="30"/>
      <c r="L23" s="30">
        <v>192</v>
      </c>
      <c r="M23" s="31"/>
    </row>
    <row r="24" spans="2:13">
      <c r="B24" s="33">
        <v>2014</v>
      </c>
      <c r="C24" s="35">
        <v>144</v>
      </c>
      <c r="D24" s="33">
        <v>149</v>
      </c>
      <c r="E24" s="32"/>
      <c r="F24" s="33">
        <v>145</v>
      </c>
      <c r="G24" s="32"/>
      <c r="H24" s="33"/>
      <c r="I24" s="33">
        <v>60</v>
      </c>
      <c r="J24" s="33">
        <v>69</v>
      </c>
      <c r="K24" s="33"/>
      <c r="L24" s="36">
        <v>192</v>
      </c>
      <c r="M24" s="31"/>
    </row>
    <row r="25" spans="2:13">
      <c r="B25" s="33">
        <v>2015</v>
      </c>
      <c r="C25" s="35"/>
      <c r="D25" s="32">
        <f>E25</f>
        <v>146.46740612576428</v>
      </c>
      <c r="E25" s="32">
        <f>'Incarceration rates calcs'!E28</f>
        <v>146.46740612576428</v>
      </c>
      <c r="F25" s="32">
        <f>G25</f>
        <v>145.39402900275354</v>
      </c>
      <c r="G25" s="32">
        <f>'Incarceration rates calcs'!E38</f>
        <v>145.39402900275354</v>
      </c>
      <c r="H25" s="33"/>
      <c r="I25" s="33">
        <v>55</v>
      </c>
      <c r="J25" s="33"/>
      <c r="K25" s="33"/>
      <c r="L25" s="31">
        <f>M25</f>
        <v>195.80128643766253</v>
      </c>
      <c r="M25" s="31">
        <f>'Incarceration rates calcs'!E13</f>
        <v>195.80128643766253</v>
      </c>
    </row>
    <row r="26" spans="2:13">
      <c r="B26" s="33">
        <v>2016</v>
      </c>
      <c r="C26" s="35"/>
      <c r="D26" s="33"/>
      <c r="E26" s="32">
        <f>'Incarceration rates calcs'!E29</f>
        <v>148.63829831881338</v>
      </c>
      <c r="F26" s="33"/>
      <c r="G26" s="32">
        <f>'Incarceration rates calcs'!E39</f>
        <v>144.97392142190421</v>
      </c>
      <c r="H26" s="33"/>
      <c r="I26" s="33"/>
      <c r="J26" s="33"/>
      <c r="K26" s="33"/>
      <c r="L26" s="36"/>
      <c r="M26" s="31">
        <f>'Incarceration rates calcs'!E14</f>
        <v>201.20889696261935</v>
      </c>
    </row>
    <row r="27" spans="2:13">
      <c r="B27" s="33">
        <v>2017</v>
      </c>
      <c r="C27" s="35"/>
      <c r="D27" s="33"/>
      <c r="E27" s="32">
        <f>'Incarceration rates calcs'!E30</f>
        <v>148.73863004642178</v>
      </c>
      <c r="F27" s="33"/>
      <c r="G27" s="32">
        <f>'Incarceration rates calcs'!E40</f>
        <v>146.41472954419427</v>
      </c>
      <c r="H27" s="33"/>
      <c r="I27" s="33"/>
      <c r="J27" s="33"/>
      <c r="K27" s="33"/>
      <c r="L27" s="36"/>
      <c r="M27" s="31">
        <f>'Incarceration rates calcs'!E15</f>
        <v>202.19066590475782</v>
      </c>
    </row>
    <row r="28" spans="2:13">
      <c r="B28" s="33">
        <v>2018</v>
      </c>
      <c r="C28" s="35"/>
      <c r="D28" s="33"/>
      <c r="E28" s="32">
        <f>'Incarceration rates calcs'!E31</f>
        <v>149.00834691711108</v>
      </c>
      <c r="F28" s="33"/>
      <c r="G28" s="32">
        <f>'Incarceration rates calcs'!E41</f>
        <v>144.13684573883438</v>
      </c>
      <c r="H28" s="33"/>
      <c r="I28" s="33"/>
      <c r="J28" s="33"/>
      <c r="K28" s="33"/>
      <c r="L28" s="36"/>
      <c r="M28" s="31">
        <f>'Incarceration rates calcs'!E16</f>
        <v>203.16984636164105</v>
      </c>
    </row>
    <row r="29" spans="2:13">
      <c r="B29" s="33">
        <v>2019</v>
      </c>
      <c r="C29" s="35"/>
      <c r="D29" s="33"/>
      <c r="E29" s="32">
        <f>'Incarceration rates calcs'!E32</f>
        <v>149.31455392444784</v>
      </c>
      <c r="F29" s="33"/>
      <c r="G29" s="32">
        <f>'Incarceration rates calcs'!E42</f>
        <v>143.69981330078102</v>
      </c>
      <c r="H29" s="33"/>
      <c r="I29" s="33"/>
      <c r="J29" s="33"/>
      <c r="K29" s="33"/>
      <c r="L29" s="36"/>
      <c r="M29" s="31">
        <f>'Incarceration rates calcs'!E17</f>
        <v>203.51512818796439</v>
      </c>
    </row>
    <row r="30" spans="2:13">
      <c r="B30" s="33">
        <v>2020</v>
      </c>
      <c r="C30" s="35"/>
      <c r="D30" s="33"/>
      <c r="E30" s="32">
        <f>'Incarceration rates calcs'!E33</f>
        <v>149.30581627139452</v>
      </c>
      <c r="F30" s="33"/>
      <c r="G30" s="32">
        <f>'Incarceration rates calcs'!E43</f>
        <v>143.25281973891623</v>
      </c>
      <c r="H30" s="33"/>
      <c r="I30" s="33"/>
      <c r="J30" s="33"/>
      <c r="K30" s="33"/>
      <c r="L30" s="36"/>
      <c r="M30" s="31">
        <f>'Incarceration rates calcs'!E18</f>
        <v>202.90053415613284</v>
      </c>
    </row>
    <row r="31" spans="2:13">
      <c r="B31" s="33">
        <v>2021</v>
      </c>
      <c r="C31" s="35"/>
      <c r="D31" s="33"/>
      <c r="E31" s="33"/>
      <c r="F31" s="33"/>
      <c r="G31" s="32">
        <f>'Incarceration rates calcs'!E44</f>
        <v>142.79816669122917</v>
      </c>
      <c r="H31" s="33"/>
      <c r="I31" s="33"/>
      <c r="J31" s="33"/>
      <c r="K31" s="33"/>
      <c r="L31" s="36"/>
      <c r="M31" s="31">
        <f>'Incarceration rates calcs'!E19</f>
        <v>201.35097355611103</v>
      </c>
    </row>
    <row r="32" spans="2:13">
      <c r="B32" s="37">
        <v>2022</v>
      </c>
      <c r="C32" s="37"/>
      <c r="D32" s="37"/>
      <c r="E32" s="37"/>
      <c r="F32" s="37"/>
      <c r="G32" s="32">
        <f>'Incarceration rates calcs'!E45</f>
        <v>142.34483181501886</v>
      </c>
      <c r="H32" s="37"/>
      <c r="I32" s="37"/>
      <c r="J32" s="37"/>
      <c r="K32" s="37"/>
      <c r="L32" s="36"/>
      <c r="M32" s="31">
        <f>'Incarceration rates calcs'!E20</f>
        <v>201.0508037956109</v>
      </c>
    </row>
    <row r="33" spans="1:16">
      <c r="B33" s="37">
        <v>2023</v>
      </c>
      <c r="C33" s="37"/>
      <c r="D33" s="37"/>
      <c r="E33" s="37"/>
      <c r="F33" s="37"/>
      <c r="G33" s="32">
        <f>'Incarceration rates calcs'!E46</f>
        <v>141.89426294207567</v>
      </c>
      <c r="H33" s="37"/>
      <c r="I33" s="37"/>
      <c r="J33" s="37"/>
      <c r="K33" s="37"/>
      <c r="L33" s="37"/>
      <c r="M33" s="31">
        <f>'Incarceration rates calcs'!E21</f>
        <v>200.99822179114128</v>
      </c>
    </row>
    <row r="34" spans="1:16">
      <c r="B34" s="37">
        <v>2024</v>
      </c>
      <c r="C34" s="37"/>
      <c r="D34" s="37"/>
      <c r="E34" s="37"/>
      <c r="F34" s="37"/>
      <c r="G34" s="37"/>
      <c r="H34" s="37"/>
      <c r="I34" s="37"/>
      <c r="J34" s="37"/>
      <c r="K34" s="37"/>
      <c r="L34" s="37"/>
      <c r="M34" s="31">
        <f>'Incarceration rates calcs'!E22</f>
        <v>201.06674574423749</v>
      </c>
    </row>
    <row r="35" spans="1:16">
      <c r="M35" s="120"/>
    </row>
    <row r="36" spans="1:16">
      <c r="A36" s="5" t="s">
        <v>82</v>
      </c>
      <c r="G36" s="41" t="s">
        <v>81</v>
      </c>
    </row>
    <row r="37" spans="1:16">
      <c r="C37" s="5" t="s">
        <v>61</v>
      </c>
    </row>
    <row r="38" spans="1:16">
      <c r="A38" s="5" t="s">
        <v>60</v>
      </c>
    </row>
    <row r="39" spans="1:16">
      <c r="N39" s="5"/>
      <c r="P39" s="12"/>
    </row>
    <row r="40" spans="1:16">
      <c r="N40" s="5"/>
      <c r="P40" s="12"/>
    </row>
    <row r="41" spans="1:16">
      <c r="N41" s="5"/>
      <c r="P41" s="12"/>
    </row>
    <row r="42" spans="1:16">
      <c r="N42" s="5"/>
      <c r="P42" s="12"/>
    </row>
    <row r="43" spans="1:16">
      <c r="N43" s="5"/>
      <c r="P43" s="12"/>
    </row>
    <row r="44" spans="1:16">
      <c r="N44" s="5"/>
      <c r="P44" s="12"/>
    </row>
    <row r="45" spans="1:16">
      <c r="N45" s="5"/>
      <c r="P45" s="12"/>
    </row>
  </sheetData>
  <hyperlinks>
    <hyperlink ref="G36" r:id="rId1"/>
    <hyperlink ref="A1" location="Contents!A1" display="Back to Contents"/>
  </hyperlinks>
  <pageMargins left="0.70866141732283472" right="0.70866141732283472" top="0.74803149606299213" bottom="0.74803149606299213" header="0.31496062992125984" footer="0.31496062992125984"/>
  <pageSetup paperSize="9" orientation="landscape" r:id="rId2"/>
  <drawing r:id="rId3"/>
</worksheet>
</file>

<file path=xl/worksheets/sheet60.xml><?xml version="1.0" encoding="utf-8"?>
<worksheet xmlns="http://schemas.openxmlformats.org/spreadsheetml/2006/main" xmlns:r="http://schemas.openxmlformats.org/officeDocument/2006/relationships">
  <sheetPr codeName="Sheet62"/>
  <dimension ref="A1"/>
  <sheetViews>
    <sheetView showGridLines="0" workbookViewId="0"/>
  </sheetViews>
  <sheetFormatPr defaultRowHeight="12.75"/>
  <sheetData>
    <row r="1" spans="1:1">
      <c r="A1" s="41" t="s">
        <v>112</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0" orientation="landscape" r:id="rId1"/>
  <drawing r:id="rId2"/>
</worksheet>
</file>

<file path=xl/worksheets/sheet61.xml><?xml version="1.0" encoding="utf-8"?>
<worksheet xmlns="http://schemas.openxmlformats.org/spreadsheetml/2006/main" xmlns:r="http://schemas.openxmlformats.org/officeDocument/2006/relationships">
  <dimension ref="A1"/>
  <sheetViews>
    <sheetView showGridLines="0" zoomScaleNormal="100" workbookViewId="0"/>
  </sheetViews>
  <sheetFormatPr defaultRowHeight="12.75"/>
  <sheetData>
    <row r="1" spans="1:1">
      <c r="A1" s="41" t="s">
        <v>112</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0" orientation="landscape" r:id="rId1"/>
  <drawing r:id="rId2"/>
</worksheet>
</file>

<file path=xl/worksheets/sheet62.xml><?xml version="1.0" encoding="utf-8"?>
<worksheet xmlns="http://schemas.openxmlformats.org/spreadsheetml/2006/main" xmlns:r="http://schemas.openxmlformats.org/officeDocument/2006/relationships">
  <dimension ref="A1"/>
  <sheetViews>
    <sheetView showGridLines="0" workbookViewId="0"/>
  </sheetViews>
  <sheetFormatPr defaultRowHeight="12.75"/>
  <sheetData>
    <row r="1" spans="1:1">
      <c r="A1" s="41" t="s">
        <v>112</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0" orientation="landscape" r:id="rId1"/>
  <drawing r:id="rId2"/>
</worksheet>
</file>

<file path=xl/worksheets/sheet63.xml><?xml version="1.0" encoding="utf-8"?>
<worksheet xmlns="http://schemas.openxmlformats.org/spreadsheetml/2006/main" xmlns:r="http://schemas.openxmlformats.org/officeDocument/2006/relationships">
  <dimension ref="A1"/>
  <sheetViews>
    <sheetView showGridLines="0" workbookViewId="0"/>
  </sheetViews>
  <sheetFormatPr defaultRowHeight="12.75"/>
  <sheetData>
    <row r="1" spans="1:1">
      <c r="A1" s="41" t="s">
        <v>112</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0" orientation="landscape" r:id="rId1"/>
  <drawing r:id="rId2"/>
</worksheet>
</file>

<file path=xl/worksheets/sheet64.xml><?xml version="1.0" encoding="utf-8"?>
<worksheet xmlns="http://schemas.openxmlformats.org/spreadsheetml/2006/main" xmlns:r="http://schemas.openxmlformats.org/officeDocument/2006/relationships">
  <dimension ref="A1:K250"/>
  <sheetViews>
    <sheetView showGridLines="0" workbookViewId="0">
      <selection activeCell="K6" sqref="K6"/>
    </sheetView>
  </sheetViews>
  <sheetFormatPr defaultRowHeight="12.75"/>
  <cols>
    <col min="2" max="2" width="13.5703125" customWidth="1"/>
    <col min="3" max="3" width="10.85546875" bestFit="1" customWidth="1"/>
    <col min="4" max="5" width="9.42578125" bestFit="1" customWidth="1"/>
    <col min="6" max="6" width="4.28515625" customWidth="1"/>
    <col min="7" max="7" width="10.85546875" bestFit="1" customWidth="1"/>
    <col min="8" max="9" width="9.42578125" bestFit="1" customWidth="1"/>
    <col min="10" max="10" width="9.42578125" customWidth="1"/>
  </cols>
  <sheetData>
    <row r="1" spans="1:11">
      <c r="A1" s="41" t="s">
        <v>112</v>
      </c>
    </row>
    <row r="2" spans="1:11">
      <c r="G2" s="155" t="s">
        <v>0</v>
      </c>
      <c r="H2" s="155"/>
      <c r="I2" s="155"/>
      <c r="J2" s="114"/>
    </row>
    <row r="3" spans="1:11">
      <c r="B3" s="91" t="s">
        <v>11</v>
      </c>
      <c r="C3" s="91" t="s">
        <v>39</v>
      </c>
      <c r="D3" s="92" t="s">
        <v>40</v>
      </c>
      <c r="E3" s="91" t="s">
        <v>41</v>
      </c>
      <c r="F3" s="93"/>
      <c r="G3" s="91" t="s">
        <v>39</v>
      </c>
      <c r="H3" s="92" t="s">
        <v>40</v>
      </c>
      <c r="I3" s="91" t="s">
        <v>41</v>
      </c>
      <c r="J3" s="115"/>
    </row>
    <row r="4" spans="1:11">
      <c r="B4" s="138">
        <v>40966</v>
      </c>
      <c r="C4" s="69">
        <v>6635</v>
      </c>
      <c r="D4" s="69">
        <v>2004</v>
      </c>
      <c r="E4" s="69">
        <v>8639</v>
      </c>
      <c r="F4" s="69"/>
      <c r="G4" s="69"/>
      <c r="H4" s="69"/>
      <c r="I4" s="69"/>
      <c r="J4" s="113"/>
    </row>
    <row r="5" spans="1:11" ht="15">
      <c r="B5" s="138">
        <v>40973</v>
      </c>
      <c r="C5" s="69">
        <v>6653</v>
      </c>
      <c r="D5" s="69">
        <v>2009</v>
      </c>
      <c r="E5" s="69">
        <v>8662</v>
      </c>
      <c r="F5" s="69"/>
      <c r="G5" s="69"/>
      <c r="H5" s="69"/>
      <c r="I5" s="69"/>
      <c r="J5" s="113"/>
      <c r="K5" s="71" t="s">
        <v>137</v>
      </c>
    </row>
    <row r="6" spans="1:11">
      <c r="B6" s="138">
        <v>40980</v>
      </c>
      <c r="C6" s="69">
        <v>6722</v>
      </c>
      <c r="D6" s="69">
        <v>1990</v>
      </c>
      <c r="E6" s="69">
        <v>8712</v>
      </c>
      <c r="F6" s="69"/>
      <c r="G6" s="69"/>
      <c r="H6" s="69"/>
      <c r="I6" s="69"/>
      <c r="J6" s="113"/>
      <c r="K6" s="41" t="s">
        <v>169</v>
      </c>
    </row>
    <row r="7" spans="1:11">
      <c r="B7" s="138">
        <v>40987</v>
      </c>
      <c r="C7" s="69">
        <v>6721</v>
      </c>
      <c r="D7" s="69">
        <v>2008</v>
      </c>
      <c r="E7" s="69">
        <v>8729</v>
      </c>
      <c r="F7" s="69"/>
      <c r="G7" s="69"/>
      <c r="H7" s="69"/>
      <c r="I7" s="69"/>
      <c r="J7" s="113"/>
    </row>
    <row r="8" spans="1:11">
      <c r="B8" s="138">
        <v>40994</v>
      </c>
      <c r="C8" s="69">
        <v>6706</v>
      </c>
      <c r="D8" s="69">
        <v>1977</v>
      </c>
      <c r="E8" s="69">
        <v>8683</v>
      </c>
      <c r="F8" s="69"/>
      <c r="G8" s="69"/>
      <c r="H8" s="69"/>
      <c r="I8" s="69"/>
      <c r="J8" s="113"/>
    </row>
    <row r="9" spans="1:11">
      <c r="B9" s="138">
        <v>41001</v>
      </c>
      <c r="C9" s="69">
        <v>6784</v>
      </c>
      <c r="D9" s="69">
        <v>1941</v>
      </c>
      <c r="E9" s="69">
        <v>8725</v>
      </c>
      <c r="F9" s="69"/>
      <c r="G9" s="69"/>
      <c r="H9" s="69"/>
      <c r="I9" s="69"/>
      <c r="J9" s="113"/>
    </row>
    <row r="10" spans="1:11">
      <c r="B10" s="138">
        <v>41008</v>
      </c>
      <c r="C10" s="69">
        <v>6759</v>
      </c>
      <c r="D10" s="69">
        <v>1944</v>
      </c>
      <c r="E10" s="69">
        <v>8703</v>
      </c>
      <c r="F10" s="69"/>
      <c r="G10" s="69"/>
      <c r="H10" s="69"/>
      <c r="I10" s="69"/>
      <c r="J10" s="113"/>
    </row>
    <row r="11" spans="1:11">
      <c r="B11" s="138">
        <v>41015</v>
      </c>
      <c r="C11" s="69">
        <v>6734</v>
      </c>
      <c r="D11" s="69">
        <v>1947</v>
      </c>
      <c r="E11" s="69">
        <v>8681</v>
      </c>
      <c r="F11" s="69"/>
      <c r="G11" s="69"/>
      <c r="H11" s="69"/>
      <c r="I11" s="69"/>
      <c r="J11" s="113"/>
    </row>
    <row r="12" spans="1:11">
      <c r="B12" s="138">
        <v>41022</v>
      </c>
      <c r="C12" s="69">
        <v>6620</v>
      </c>
      <c r="D12" s="69">
        <v>2029</v>
      </c>
      <c r="E12" s="69">
        <v>8649</v>
      </c>
      <c r="F12" s="69"/>
      <c r="G12" s="69"/>
      <c r="H12" s="69"/>
      <c r="I12" s="69"/>
      <c r="J12" s="113"/>
    </row>
    <row r="13" spans="1:11">
      <c r="B13" s="138">
        <v>41029</v>
      </c>
      <c r="C13" s="69">
        <v>6625</v>
      </c>
      <c r="D13" s="69">
        <v>2019</v>
      </c>
      <c r="E13" s="69">
        <v>8644</v>
      </c>
      <c r="F13" s="69"/>
      <c r="G13" s="69"/>
      <c r="H13" s="69"/>
      <c r="I13" s="69"/>
      <c r="J13" s="113"/>
    </row>
    <row r="14" spans="1:11">
      <c r="B14" s="138">
        <v>41036</v>
      </c>
      <c r="C14" s="69">
        <v>6659</v>
      </c>
      <c r="D14" s="69">
        <v>1955</v>
      </c>
      <c r="E14" s="69">
        <v>8614</v>
      </c>
      <c r="F14" s="69"/>
      <c r="G14" s="69"/>
      <c r="H14" s="69"/>
      <c r="I14" s="69"/>
      <c r="J14" s="113"/>
    </row>
    <row r="15" spans="1:11">
      <c r="B15" s="138">
        <v>41043</v>
      </c>
      <c r="C15" s="69">
        <v>6679</v>
      </c>
      <c r="D15" s="69">
        <v>1963</v>
      </c>
      <c r="E15" s="69">
        <v>8642</v>
      </c>
      <c r="F15" s="69"/>
      <c r="G15" s="69"/>
      <c r="H15" s="69"/>
      <c r="I15" s="69"/>
      <c r="J15" s="113"/>
    </row>
    <row r="16" spans="1:11">
      <c r="B16" s="138">
        <v>41050</v>
      </c>
      <c r="C16" s="69">
        <v>6703</v>
      </c>
      <c r="D16" s="69">
        <v>1978</v>
      </c>
      <c r="E16" s="69">
        <v>8681</v>
      </c>
      <c r="F16" s="69"/>
      <c r="G16" s="69"/>
      <c r="H16" s="69"/>
      <c r="I16" s="69"/>
      <c r="J16" s="113"/>
    </row>
    <row r="17" spans="2:10">
      <c r="B17" s="138">
        <v>41057</v>
      </c>
      <c r="C17" s="69">
        <v>6682</v>
      </c>
      <c r="D17" s="69">
        <v>2001</v>
      </c>
      <c r="E17" s="69">
        <v>8683</v>
      </c>
      <c r="F17" s="69"/>
      <c r="G17" s="69"/>
      <c r="H17" s="69"/>
      <c r="I17" s="69"/>
      <c r="J17" s="113"/>
    </row>
    <row r="18" spans="2:10">
      <c r="B18" s="138">
        <v>41064</v>
      </c>
      <c r="C18" s="69">
        <v>6668</v>
      </c>
      <c r="D18" s="69">
        <v>2044</v>
      </c>
      <c r="E18" s="69">
        <v>8712</v>
      </c>
      <c r="F18" s="69"/>
      <c r="G18" s="69"/>
      <c r="H18" s="69"/>
      <c r="I18" s="69"/>
      <c r="J18" s="113"/>
    </row>
    <row r="19" spans="2:10">
      <c r="B19" s="138">
        <v>41071</v>
      </c>
      <c r="C19" s="69">
        <v>6707</v>
      </c>
      <c r="D19" s="69">
        <v>1989</v>
      </c>
      <c r="E19" s="69">
        <v>8696</v>
      </c>
      <c r="F19" s="69"/>
      <c r="G19" s="69"/>
      <c r="H19" s="69"/>
      <c r="I19" s="69"/>
      <c r="J19" s="113"/>
    </row>
    <row r="20" spans="2:10">
      <c r="B20" s="138">
        <v>41078</v>
      </c>
      <c r="C20" s="69">
        <v>6716</v>
      </c>
      <c r="D20" s="69">
        <v>1967</v>
      </c>
      <c r="E20" s="69">
        <v>8683</v>
      </c>
      <c r="F20" s="69"/>
      <c r="G20" s="69"/>
      <c r="H20" s="69"/>
      <c r="I20" s="69"/>
      <c r="J20" s="113"/>
    </row>
    <row r="21" spans="2:10">
      <c r="B21" s="138">
        <v>41085</v>
      </c>
      <c r="C21" s="69">
        <v>6765</v>
      </c>
      <c r="D21" s="69">
        <v>1914</v>
      </c>
      <c r="E21" s="69">
        <v>8679</v>
      </c>
      <c r="F21" s="69"/>
      <c r="G21" s="69"/>
      <c r="H21" s="69"/>
      <c r="I21" s="69"/>
      <c r="J21" s="113"/>
    </row>
    <row r="22" spans="2:10">
      <c r="B22" s="138">
        <v>41092</v>
      </c>
      <c r="C22" s="69">
        <v>6761</v>
      </c>
      <c r="D22" s="69">
        <v>1884</v>
      </c>
      <c r="E22" s="69">
        <v>8645</v>
      </c>
      <c r="F22" s="69"/>
      <c r="G22" s="69"/>
      <c r="H22" s="69"/>
      <c r="I22" s="69"/>
      <c r="J22" s="113"/>
    </row>
    <row r="23" spans="2:10">
      <c r="B23" s="138">
        <v>41099</v>
      </c>
      <c r="C23" s="69">
        <v>6752</v>
      </c>
      <c r="D23" s="69">
        <v>1902</v>
      </c>
      <c r="E23" s="69">
        <v>8654</v>
      </c>
      <c r="F23" s="69"/>
      <c r="G23" s="69"/>
      <c r="H23" s="69"/>
      <c r="I23" s="69"/>
      <c r="J23" s="113"/>
    </row>
    <row r="24" spans="2:10">
      <c r="B24" s="138">
        <v>41106</v>
      </c>
      <c r="C24" s="69">
        <v>6744</v>
      </c>
      <c r="D24" s="69">
        <v>1943</v>
      </c>
      <c r="E24" s="69">
        <v>8687</v>
      </c>
      <c r="F24" s="69"/>
      <c r="G24" s="69"/>
      <c r="H24" s="69"/>
      <c r="I24" s="69"/>
      <c r="J24" s="113"/>
    </row>
    <row r="25" spans="2:10">
      <c r="B25" s="138">
        <v>41113</v>
      </c>
      <c r="C25" s="69">
        <v>6734</v>
      </c>
      <c r="D25" s="69">
        <v>1887</v>
      </c>
      <c r="E25" s="69">
        <v>8621</v>
      </c>
      <c r="F25" s="69"/>
      <c r="G25" s="69"/>
      <c r="H25" s="69"/>
      <c r="I25" s="69"/>
      <c r="J25" s="113"/>
    </row>
    <row r="26" spans="2:10">
      <c r="B26" s="138">
        <v>41120</v>
      </c>
      <c r="C26" s="69">
        <v>6725</v>
      </c>
      <c r="D26" s="69">
        <v>1888</v>
      </c>
      <c r="E26" s="69">
        <v>8613</v>
      </c>
      <c r="F26" s="69"/>
      <c r="G26" s="69"/>
      <c r="H26" s="69"/>
      <c r="I26" s="69"/>
      <c r="J26" s="113"/>
    </row>
    <row r="27" spans="2:10">
      <c r="B27" s="138">
        <v>41127</v>
      </c>
      <c r="C27" s="69">
        <v>6753</v>
      </c>
      <c r="D27" s="69">
        <v>1871</v>
      </c>
      <c r="E27" s="69">
        <v>8624</v>
      </c>
      <c r="F27" s="69"/>
      <c r="G27" s="69"/>
      <c r="H27" s="69"/>
      <c r="I27" s="69"/>
      <c r="J27" s="113"/>
    </row>
    <row r="28" spans="2:10">
      <c r="B28" s="138">
        <v>41134</v>
      </c>
      <c r="C28" s="69">
        <v>6772</v>
      </c>
      <c r="D28" s="69">
        <v>1895</v>
      </c>
      <c r="E28" s="69">
        <v>8667</v>
      </c>
      <c r="F28" s="69"/>
      <c r="G28" s="69"/>
      <c r="H28" s="69"/>
      <c r="I28" s="69"/>
      <c r="J28" s="113"/>
    </row>
    <row r="29" spans="2:10">
      <c r="B29" s="138">
        <v>41141</v>
      </c>
      <c r="C29" s="69">
        <v>6821</v>
      </c>
      <c r="D29" s="69">
        <v>1851</v>
      </c>
      <c r="E29" s="69">
        <v>8672</v>
      </c>
      <c r="F29" s="69"/>
      <c r="G29" s="69"/>
      <c r="H29" s="69"/>
      <c r="I29" s="69"/>
      <c r="J29" s="113"/>
    </row>
    <row r="30" spans="2:10">
      <c r="B30" s="138">
        <v>41148</v>
      </c>
      <c r="C30" s="69">
        <v>6810</v>
      </c>
      <c r="D30" s="69">
        <v>1816</v>
      </c>
      <c r="E30" s="69">
        <v>8626</v>
      </c>
      <c r="F30" s="69"/>
      <c r="G30" s="69"/>
      <c r="H30" s="69"/>
      <c r="I30" s="69"/>
      <c r="J30" s="113"/>
    </row>
    <row r="31" spans="2:10">
      <c r="B31" s="138">
        <v>41155</v>
      </c>
      <c r="C31" s="69">
        <v>6824</v>
      </c>
      <c r="D31" s="69">
        <v>1826</v>
      </c>
      <c r="E31" s="69">
        <v>8650</v>
      </c>
      <c r="F31" s="69"/>
      <c r="G31" s="69"/>
      <c r="H31" s="69"/>
      <c r="I31" s="69"/>
      <c r="J31" s="113"/>
    </row>
    <row r="32" spans="2:10">
      <c r="B32" s="138">
        <v>41162</v>
      </c>
      <c r="C32" s="69">
        <v>6845</v>
      </c>
      <c r="D32" s="69">
        <v>1783</v>
      </c>
      <c r="E32" s="69">
        <v>8628</v>
      </c>
      <c r="F32" s="69"/>
      <c r="G32" s="69"/>
      <c r="H32" s="69"/>
      <c r="I32" s="69"/>
      <c r="J32" s="113"/>
    </row>
    <row r="33" spans="2:10">
      <c r="B33" s="138">
        <v>41169</v>
      </c>
      <c r="C33" s="69">
        <v>6865</v>
      </c>
      <c r="D33" s="69">
        <v>1784</v>
      </c>
      <c r="E33" s="69">
        <v>8649</v>
      </c>
      <c r="F33" s="69"/>
      <c r="G33" s="69"/>
      <c r="H33" s="69"/>
      <c r="I33" s="69"/>
      <c r="J33" s="113"/>
    </row>
    <row r="34" spans="2:10">
      <c r="B34" s="138">
        <v>41176</v>
      </c>
      <c r="C34" s="69">
        <v>6855</v>
      </c>
      <c r="D34" s="69">
        <v>1807</v>
      </c>
      <c r="E34" s="69">
        <v>8662</v>
      </c>
      <c r="F34" s="69"/>
      <c r="G34" s="69"/>
      <c r="H34" s="69"/>
      <c r="I34" s="69"/>
      <c r="J34" s="113"/>
    </row>
    <row r="35" spans="2:10">
      <c r="B35" s="138">
        <v>41183</v>
      </c>
      <c r="C35" s="69">
        <v>6858</v>
      </c>
      <c r="D35" s="69">
        <v>1789</v>
      </c>
      <c r="E35" s="69">
        <v>8647</v>
      </c>
      <c r="F35" s="69"/>
      <c r="G35" s="69"/>
      <c r="H35" s="69"/>
      <c r="I35" s="69"/>
      <c r="J35" s="113"/>
    </row>
    <row r="36" spans="2:10">
      <c r="B36" s="138">
        <v>41190</v>
      </c>
      <c r="C36" s="69">
        <v>6869</v>
      </c>
      <c r="D36" s="69">
        <v>1771</v>
      </c>
      <c r="E36" s="69">
        <v>8640</v>
      </c>
      <c r="F36" s="69"/>
      <c r="G36" s="69"/>
      <c r="H36" s="69"/>
      <c r="I36" s="69"/>
      <c r="J36" s="113"/>
    </row>
    <row r="37" spans="2:10">
      <c r="B37" s="138">
        <v>41197</v>
      </c>
      <c r="C37" s="69">
        <v>6868</v>
      </c>
      <c r="D37" s="69">
        <v>1799</v>
      </c>
      <c r="E37" s="69">
        <v>8667</v>
      </c>
      <c r="F37" s="69"/>
      <c r="G37" s="69"/>
      <c r="H37" s="69"/>
      <c r="I37" s="69"/>
      <c r="J37" s="113"/>
    </row>
    <row r="38" spans="2:10">
      <c r="B38" s="138">
        <v>41204</v>
      </c>
      <c r="C38" s="69">
        <v>6861.5</v>
      </c>
      <c r="D38" s="69">
        <v>1837</v>
      </c>
      <c r="E38" s="69">
        <v>8698.5</v>
      </c>
      <c r="F38" s="69"/>
      <c r="G38" s="69"/>
      <c r="H38" s="69"/>
      <c r="I38" s="69"/>
      <c r="J38" s="113"/>
    </row>
    <row r="39" spans="2:10">
      <c r="B39" s="138">
        <v>41211</v>
      </c>
      <c r="C39" s="69">
        <v>6855</v>
      </c>
      <c r="D39" s="69">
        <v>1875</v>
      </c>
      <c r="E39" s="69">
        <v>8730</v>
      </c>
      <c r="F39" s="69"/>
      <c r="G39" s="69"/>
      <c r="H39" s="69"/>
      <c r="I39" s="69"/>
      <c r="J39" s="113"/>
    </row>
    <row r="40" spans="2:10">
      <c r="B40" s="138">
        <v>41218</v>
      </c>
      <c r="C40" s="69">
        <v>6825</v>
      </c>
      <c r="D40" s="69">
        <v>1883</v>
      </c>
      <c r="E40" s="69">
        <v>8708</v>
      </c>
      <c r="F40" s="69"/>
      <c r="G40" s="69"/>
      <c r="H40" s="69"/>
      <c r="I40" s="69"/>
      <c r="J40" s="113"/>
    </row>
    <row r="41" spans="2:10">
      <c r="B41" s="138">
        <v>41225</v>
      </c>
      <c r="C41" s="69">
        <v>6848</v>
      </c>
      <c r="D41" s="69">
        <v>1846</v>
      </c>
      <c r="E41" s="69">
        <v>8694</v>
      </c>
      <c r="F41" s="69"/>
      <c r="G41" s="69"/>
      <c r="H41" s="69"/>
      <c r="I41" s="69"/>
      <c r="J41" s="113"/>
    </row>
    <row r="42" spans="2:10">
      <c r="B42" s="138">
        <v>41232</v>
      </c>
      <c r="C42" s="69">
        <v>6865</v>
      </c>
      <c r="D42" s="69">
        <v>1860</v>
      </c>
      <c r="E42" s="69">
        <v>8725</v>
      </c>
      <c r="F42" s="69"/>
      <c r="G42" s="69"/>
      <c r="H42" s="69"/>
      <c r="I42" s="69"/>
      <c r="J42" s="113"/>
    </row>
    <row r="43" spans="2:10">
      <c r="B43" s="138">
        <v>41239</v>
      </c>
      <c r="C43" s="69">
        <v>6880</v>
      </c>
      <c r="D43" s="69">
        <v>1863</v>
      </c>
      <c r="E43" s="69">
        <v>8743</v>
      </c>
      <c r="F43" s="69"/>
      <c r="G43" s="69"/>
      <c r="H43" s="69"/>
      <c r="I43" s="69"/>
      <c r="J43" s="113"/>
    </row>
    <row r="44" spans="2:10">
      <c r="B44" s="138">
        <v>41246</v>
      </c>
      <c r="C44" s="69">
        <v>6858</v>
      </c>
      <c r="D44" s="69">
        <v>1869</v>
      </c>
      <c r="E44" s="69">
        <v>8727</v>
      </c>
      <c r="F44" s="69"/>
      <c r="G44" s="69"/>
      <c r="H44" s="69"/>
      <c r="I44" s="69"/>
      <c r="J44" s="113"/>
    </row>
    <row r="45" spans="2:10">
      <c r="B45" s="138">
        <v>41253</v>
      </c>
      <c r="C45" s="69">
        <v>6801</v>
      </c>
      <c r="D45" s="69">
        <v>1799</v>
      </c>
      <c r="E45" s="69">
        <v>8600</v>
      </c>
      <c r="F45" s="69"/>
      <c r="G45" s="69"/>
      <c r="H45" s="69"/>
      <c r="I45" s="69"/>
      <c r="J45" s="113"/>
    </row>
    <row r="46" spans="2:10">
      <c r="B46" s="138">
        <v>41260</v>
      </c>
      <c r="C46" s="69">
        <v>6696</v>
      </c>
      <c r="D46" s="69">
        <v>1774</v>
      </c>
      <c r="E46" s="69">
        <v>8470</v>
      </c>
      <c r="F46" s="69"/>
      <c r="G46" s="69"/>
      <c r="H46" s="69"/>
      <c r="I46" s="69"/>
      <c r="J46" s="113"/>
    </row>
    <row r="47" spans="2:10">
      <c r="B47" s="138">
        <v>41267</v>
      </c>
      <c r="C47" s="69">
        <v>6794</v>
      </c>
      <c r="D47" s="69">
        <v>1608</v>
      </c>
      <c r="E47" s="69">
        <v>8402</v>
      </c>
      <c r="F47" s="69"/>
      <c r="G47" s="69"/>
      <c r="H47" s="69"/>
      <c r="I47" s="69"/>
      <c r="J47" s="113"/>
    </row>
    <row r="48" spans="2:10">
      <c r="B48" s="138">
        <v>41274</v>
      </c>
      <c r="C48" s="69">
        <v>6794</v>
      </c>
      <c r="D48" s="69">
        <v>1608</v>
      </c>
      <c r="E48" s="69">
        <v>8402</v>
      </c>
      <c r="F48" s="69"/>
      <c r="G48" s="69"/>
      <c r="H48" s="69"/>
      <c r="I48" s="69"/>
      <c r="J48" s="113"/>
    </row>
    <row r="49" spans="2:10">
      <c r="B49" s="138">
        <v>41281</v>
      </c>
      <c r="C49" s="69">
        <v>6724</v>
      </c>
      <c r="D49" s="69">
        <v>1842</v>
      </c>
      <c r="E49" s="69">
        <v>8566</v>
      </c>
      <c r="F49" s="69"/>
      <c r="G49" s="69"/>
      <c r="H49" s="69"/>
      <c r="I49" s="69"/>
      <c r="J49" s="113"/>
    </row>
    <row r="50" spans="2:10">
      <c r="B50" s="138">
        <v>41288</v>
      </c>
      <c r="C50" s="69">
        <v>6676</v>
      </c>
      <c r="D50" s="69">
        <v>1933</v>
      </c>
      <c r="E50" s="69">
        <v>8609</v>
      </c>
      <c r="F50" s="69"/>
      <c r="G50" s="69"/>
      <c r="H50" s="69"/>
      <c r="I50" s="69"/>
      <c r="J50" s="113"/>
    </row>
    <row r="51" spans="2:10">
      <c r="B51" s="138">
        <v>41295</v>
      </c>
      <c r="C51" s="69">
        <v>6711</v>
      </c>
      <c r="D51" s="69">
        <v>1913</v>
      </c>
      <c r="E51" s="69">
        <v>8624</v>
      </c>
      <c r="F51" s="69"/>
      <c r="G51" s="69"/>
      <c r="H51" s="69"/>
      <c r="I51" s="69"/>
      <c r="J51" s="113"/>
    </row>
    <row r="52" spans="2:10">
      <c r="B52" s="138">
        <v>41302</v>
      </c>
      <c r="C52" s="69">
        <v>6753</v>
      </c>
      <c r="D52" s="69">
        <v>1917</v>
      </c>
      <c r="E52" s="69">
        <v>8670</v>
      </c>
      <c r="F52" s="69"/>
      <c r="G52" s="69"/>
      <c r="H52" s="69"/>
      <c r="I52" s="69"/>
      <c r="J52" s="113"/>
    </row>
    <row r="53" spans="2:10">
      <c r="B53" s="138">
        <v>41309</v>
      </c>
      <c r="C53" s="69">
        <v>6749</v>
      </c>
      <c r="D53" s="69">
        <v>1886</v>
      </c>
      <c r="E53" s="69">
        <v>8635</v>
      </c>
      <c r="F53" s="69"/>
      <c r="G53" s="69"/>
      <c r="H53" s="69"/>
      <c r="I53" s="69"/>
      <c r="J53" s="113"/>
    </row>
    <row r="54" spans="2:10">
      <c r="B54" s="138">
        <v>41316</v>
      </c>
      <c r="C54" s="69">
        <v>6749</v>
      </c>
      <c r="D54" s="69">
        <v>1890</v>
      </c>
      <c r="E54" s="69">
        <v>8639</v>
      </c>
      <c r="F54" s="69"/>
      <c r="G54" s="69"/>
      <c r="H54" s="69"/>
      <c r="I54" s="69"/>
      <c r="J54" s="113"/>
    </row>
    <row r="55" spans="2:10">
      <c r="B55" s="138">
        <v>41323</v>
      </c>
      <c r="C55" s="69">
        <v>6764</v>
      </c>
      <c r="D55" s="69">
        <v>1900</v>
      </c>
      <c r="E55" s="69">
        <v>8664</v>
      </c>
      <c r="F55" s="69"/>
      <c r="G55" s="69"/>
      <c r="H55" s="69"/>
      <c r="I55" s="69"/>
      <c r="J55" s="113"/>
    </row>
    <row r="56" spans="2:10">
      <c r="B56" s="138">
        <v>41330</v>
      </c>
      <c r="C56" s="69">
        <v>6795</v>
      </c>
      <c r="D56" s="69">
        <v>1897</v>
      </c>
      <c r="E56" s="69">
        <v>8692</v>
      </c>
      <c r="F56" s="69"/>
      <c r="G56" s="69"/>
      <c r="H56" s="69"/>
      <c r="I56" s="69"/>
      <c r="J56" s="113"/>
    </row>
    <row r="57" spans="2:10">
      <c r="B57" s="138">
        <v>41337</v>
      </c>
      <c r="C57" s="69">
        <v>6797</v>
      </c>
      <c r="D57" s="69">
        <v>1902</v>
      </c>
      <c r="E57" s="69">
        <v>8699</v>
      </c>
      <c r="F57" s="69"/>
      <c r="G57" s="69"/>
      <c r="H57" s="69"/>
      <c r="I57" s="69"/>
      <c r="J57" s="113"/>
    </row>
    <row r="58" spans="2:10">
      <c r="B58" s="138">
        <v>41344</v>
      </c>
      <c r="C58" s="69">
        <v>6802</v>
      </c>
      <c r="D58" s="69">
        <v>1904</v>
      </c>
      <c r="E58" s="69">
        <v>8706</v>
      </c>
      <c r="F58" s="69"/>
      <c r="G58" s="69"/>
      <c r="H58" s="69"/>
      <c r="I58" s="69"/>
      <c r="J58" s="113"/>
    </row>
    <row r="59" spans="2:10">
      <c r="B59" s="138">
        <v>41351</v>
      </c>
      <c r="C59" s="69">
        <v>6811</v>
      </c>
      <c r="D59" s="69">
        <v>1903</v>
      </c>
      <c r="E59" s="69">
        <v>8714</v>
      </c>
      <c r="F59" s="69"/>
      <c r="G59" s="69"/>
      <c r="H59" s="69"/>
      <c r="I59" s="69"/>
      <c r="J59" s="113"/>
    </row>
    <row r="60" spans="2:10">
      <c r="B60" s="138">
        <v>41358</v>
      </c>
      <c r="C60" s="69">
        <v>6798</v>
      </c>
      <c r="D60" s="69">
        <v>1895</v>
      </c>
      <c r="E60" s="69">
        <v>8693</v>
      </c>
      <c r="F60" s="69"/>
      <c r="G60" s="69"/>
      <c r="H60" s="69"/>
      <c r="I60" s="69"/>
      <c r="J60" s="113"/>
    </row>
    <row r="61" spans="2:10">
      <c r="B61" s="138">
        <v>41365</v>
      </c>
      <c r="C61" s="69">
        <v>6790</v>
      </c>
      <c r="D61" s="69">
        <v>1881</v>
      </c>
      <c r="E61" s="69">
        <v>8671</v>
      </c>
      <c r="F61" s="69"/>
      <c r="G61" s="69"/>
      <c r="H61" s="69"/>
      <c r="I61" s="69"/>
      <c r="J61" s="113"/>
    </row>
    <row r="62" spans="2:10">
      <c r="B62" s="138">
        <v>41372</v>
      </c>
      <c r="C62" s="69">
        <v>6752</v>
      </c>
      <c r="D62" s="69">
        <v>1902</v>
      </c>
      <c r="E62" s="69">
        <v>8654</v>
      </c>
      <c r="F62" s="69"/>
      <c r="G62" s="69"/>
      <c r="H62" s="69"/>
      <c r="I62" s="69"/>
      <c r="J62" s="113"/>
    </row>
    <row r="63" spans="2:10">
      <c r="B63" s="138">
        <v>41379</v>
      </c>
      <c r="C63" s="69">
        <v>6805</v>
      </c>
      <c r="D63" s="69">
        <v>1875</v>
      </c>
      <c r="E63" s="69">
        <v>8680</v>
      </c>
      <c r="F63" s="69"/>
      <c r="G63" s="69"/>
      <c r="H63" s="69"/>
      <c r="I63" s="69"/>
      <c r="J63" s="113"/>
    </row>
    <row r="64" spans="2:10">
      <c r="B64" s="138">
        <v>41386</v>
      </c>
      <c r="C64" s="69">
        <v>6840</v>
      </c>
      <c r="D64" s="69">
        <v>1823</v>
      </c>
      <c r="E64" s="69">
        <v>8663</v>
      </c>
      <c r="F64" s="69"/>
      <c r="G64" s="69"/>
      <c r="H64" s="69"/>
      <c r="I64" s="69"/>
      <c r="J64" s="113"/>
    </row>
    <row r="65" spans="2:10">
      <c r="B65" s="138">
        <v>41393</v>
      </c>
      <c r="C65" s="69">
        <v>6817</v>
      </c>
      <c r="D65" s="69">
        <v>1821</v>
      </c>
      <c r="E65" s="69">
        <v>8638</v>
      </c>
      <c r="F65" s="69"/>
      <c r="G65" s="69"/>
      <c r="H65" s="69"/>
      <c r="I65" s="69"/>
      <c r="J65" s="113"/>
    </row>
    <row r="66" spans="2:10">
      <c r="B66" s="138">
        <v>41400</v>
      </c>
      <c r="C66" s="69">
        <v>6834</v>
      </c>
      <c r="D66" s="69">
        <v>1788</v>
      </c>
      <c r="E66" s="69">
        <v>8622</v>
      </c>
      <c r="F66" s="69"/>
      <c r="G66" s="69"/>
      <c r="H66" s="69"/>
      <c r="I66" s="69"/>
      <c r="J66" s="113"/>
    </row>
    <row r="67" spans="2:10">
      <c r="B67" s="138">
        <v>41407</v>
      </c>
      <c r="C67" s="69">
        <v>6869</v>
      </c>
      <c r="D67" s="69">
        <v>1766</v>
      </c>
      <c r="E67" s="69">
        <v>8635</v>
      </c>
      <c r="F67" s="69"/>
      <c r="G67" s="69"/>
      <c r="H67" s="69"/>
      <c r="I67" s="69"/>
      <c r="J67" s="113"/>
    </row>
    <row r="68" spans="2:10">
      <c r="B68" s="138">
        <v>41414</v>
      </c>
      <c r="C68" s="69">
        <v>6901</v>
      </c>
      <c r="D68" s="69">
        <v>1777</v>
      </c>
      <c r="E68" s="69">
        <v>8678</v>
      </c>
      <c r="F68" s="69"/>
      <c r="G68" s="69"/>
      <c r="H68" s="69"/>
      <c r="I68" s="69"/>
      <c r="J68" s="113"/>
    </row>
    <row r="69" spans="2:10">
      <c r="B69" s="138">
        <v>41421</v>
      </c>
      <c r="C69" s="69">
        <v>6919</v>
      </c>
      <c r="D69" s="69">
        <v>1768</v>
      </c>
      <c r="E69" s="69">
        <v>8687</v>
      </c>
      <c r="F69" s="69"/>
      <c r="G69" s="69"/>
      <c r="H69" s="69"/>
      <c r="I69" s="69"/>
      <c r="J69" s="113"/>
    </row>
    <row r="70" spans="2:10">
      <c r="B70" s="138">
        <v>41428</v>
      </c>
      <c r="C70" s="69">
        <v>6904</v>
      </c>
      <c r="D70" s="69">
        <v>1720</v>
      </c>
      <c r="E70" s="69">
        <v>8624</v>
      </c>
      <c r="F70" s="69"/>
      <c r="G70" s="69"/>
      <c r="H70" s="69"/>
      <c r="I70" s="69"/>
      <c r="J70" s="113"/>
    </row>
    <row r="71" spans="2:10">
      <c r="B71" s="138">
        <v>41435</v>
      </c>
      <c r="C71" s="69">
        <v>6890</v>
      </c>
      <c r="D71" s="69">
        <v>1739</v>
      </c>
      <c r="E71" s="69">
        <v>8629</v>
      </c>
      <c r="F71" s="69"/>
      <c r="G71" s="69"/>
      <c r="H71" s="69"/>
      <c r="I71" s="69"/>
      <c r="J71" s="113"/>
    </row>
    <row r="72" spans="2:10">
      <c r="B72" s="138">
        <v>41442</v>
      </c>
      <c r="C72" s="69">
        <v>6905</v>
      </c>
      <c r="D72" s="69">
        <v>1722</v>
      </c>
      <c r="E72" s="69">
        <v>8627</v>
      </c>
      <c r="F72" s="69"/>
      <c r="G72" s="69"/>
      <c r="H72" s="69"/>
      <c r="I72" s="69"/>
      <c r="J72" s="113"/>
    </row>
    <row r="73" spans="2:10">
      <c r="B73" s="138">
        <v>41449</v>
      </c>
      <c r="C73" s="69">
        <v>6901</v>
      </c>
      <c r="D73" s="69">
        <v>1703</v>
      </c>
      <c r="E73" s="69">
        <v>8604</v>
      </c>
      <c r="F73" s="69"/>
      <c r="G73" s="69"/>
      <c r="H73" s="69"/>
      <c r="I73" s="69"/>
      <c r="J73" s="113"/>
    </row>
    <row r="74" spans="2:10">
      <c r="B74" s="138">
        <v>41456</v>
      </c>
      <c r="C74" s="69">
        <v>6950</v>
      </c>
      <c r="D74" s="69">
        <v>1669</v>
      </c>
      <c r="E74" s="69">
        <v>8619</v>
      </c>
      <c r="F74" s="69"/>
      <c r="G74" s="69"/>
      <c r="H74" s="69"/>
      <c r="I74" s="69"/>
      <c r="J74" s="113"/>
    </row>
    <row r="75" spans="2:10">
      <c r="B75" s="138">
        <v>41463</v>
      </c>
      <c r="C75" s="69">
        <v>6965</v>
      </c>
      <c r="D75" s="69">
        <v>1672</v>
      </c>
      <c r="E75" s="69">
        <v>8637</v>
      </c>
      <c r="F75" s="69"/>
      <c r="G75" s="69"/>
      <c r="H75" s="69"/>
      <c r="I75" s="69"/>
      <c r="J75" s="113"/>
    </row>
    <row r="76" spans="2:10">
      <c r="B76" s="138">
        <v>41470</v>
      </c>
      <c r="C76" s="69">
        <v>6960</v>
      </c>
      <c r="D76" s="69">
        <v>1655</v>
      </c>
      <c r="E76" s="69">
        <v>8615</v>
      </c>
      <c r="F76" s="69"/>
      <c r="G76" s="69"/>
      <c r="H76" s="69"/>
      <c r="I76" s="69"/>
      <c r="J76" s="113"/>
    </row>
    <row r="77" spans="2:10">
      <c r="B77" s="138">
        <v>41477</v>
      </c>
      <c r="C77" s="69">
        <v>6958</v>
      </c>
      <c r="D77" s="69">
        <v>1644</v>
      </c>
      <c r="E77" s="69">
        <v>8602</v>
      </c>
      <c r="F77" s="69"/>
      <c r="G77" s="69"/>
      <c r="H77" s="69"/>
      <c r="I77" s="69"/>
      <c r="J77" s="113"/>
    </row>
    <row r="78" spans="2:10">
      <c r="B78" s="138">
        <v>41484</v>
      </c>
      <c r="C78" s="69">
        <v>6960</v>
      </c>
      <c r="D78" s="69">
        <v>1615</v>
      </c>
      <c r="E78" s="69">
        <v>8575</v>
      </c>
      <c r="F78" s="69"/>
      <c r="G78" s="69"/>
      <c r="H78" s="69"/>
      <c r="I78" s="69"/>
      <c r="J78" s="113"/>
    </row>
    <row r="79" spans="2:10">
      <c r="B79" s="138">
        <v>41491</v>
      </c>
      <c r="C79" s="69">
        <v>6941</v>
      </c>
      <c r="D79" s="69">
        <v>1616</v>
      </c>
      <c r="E79" s="69">
        <v>8557</v>
      </c>
      <c r="F79" s="69"/>
      <c r="G79" s="69"/>
      <c r="H79" s="69"/>
      <c r="I79" s="69"/>
      <c r="J79" s="113"/>
    </row>
    <row r="80" spans="2:10">
      <c r="B80" s="138">
        <v>41498</v>
      </c>
      <c r="C80" s="69">
        <v>6907</v>
      </c>
      <c r="D80" s="69">
        <v>1637</v>
      </c>
      <c r="E80" s="69">
        <v>8544</v>
      </c>
      <c r="F80" s="69"/>
      <c r="G80" s="69"/>
      <c r="H80" s="69"/>
      <c r="I80" s="69"/>
      <c r="J80" s="113"/>
    </row>
    <row r="81" spans="2:10">
      <c r="B81" s="138">
        <v>41505</v>
      </c>
      <c r="C81" s="69">
        <v>6929</v>
      </c>
      <c r="D81" s="69">
        <v>1598</v>
      </c>
      <c r="E81" s="69">
        <v>8527</v>
      </c>
      <c r="F81" s="69"/>
      <c r="G81" s="69"/>
      <c r="H81" s="69"/>
      <c r="I81" s="69"/>
      <c r="J81" s="113"/>
    </row>
    <row r="82" spans="2:10">
      <c r="B82" s="138">
        <v>41512</v>
      </c>
      <c r="C82" s="69">
        <v>6903</v>
      </c>
      <c r="D82" s="69">
        <v>1632</v>
      </c>
      <c r="E82" s="69">
        <v>8535</v>
      </c>
      <c r="F82" s="69"/>
      <c r="G82" s="69"/>
      <c r="H82" s="69"/>
      <c r="I82" s="69"/>
      <c r="J82" s="113"/>
    </row>
    <row r="83" spans="2:10">
      <c r="B83" s="138">
        <v>41519</v>
      </c>
      <c r="C83" s="69">
        <v>6943</v>
      </c>
      <c r="D83" s="69">
        <v>1633</v>
      </c>
      <c r="E83" s="69">
        <v>8576</v>
      </c>
      <c r="F83" s="69"/>
      <c r="G83" s="69"/>
      <c r="H83" s="69"/>
      <c r="I83" s="69"/>
      <c r="J83" s="113"/>
    </row>
    <row r="84" spans="2:10">
      <c r="B84" s="138">
        <v>41526</v>
      </c>
      <c r="C84" s="69">
        <v>6943</v>
      </c>
      <c r="D84" s="69">
        <v>1625</v>
      </c>
      <c r="E84" s="69">
        <v>8568</v>
      </c>
      <c r="F84" s="69"/>
      <c r="G84" s="69"/>
      <c r="H84" s="69"/>
      <c r="I84" s="69"/>
      <c r="J84" s="113"/>
    </row>
    <row r="85" spans="2:10">
      <c r="B85" s="138">
        <v>41533</v>
      </c>
      <c r="C85" s="69">
        <v>6950</v>
      </c>
      <c r="D85" s="69">
        <v>1605</v>
      </c>
      <c r="E85" s="69">
        <v>8555</v>
      </c>
      <c r="F85" s="69"/>
      <c r="G85" s="69"/>
      <c r="H85" s="69"/>
      <c r="I85" s="69"/>
      <c r="J85" s="113"/>
    </row>
    <row r="86" spans="2:10">
      <c r="B86" s="138">
        <v>41540</v>
      </c>
      <c r="C86" s="69">
        <v>6916</v>
      </c>
      <c r="D86" s="69">
        <v>1629</v>
      </c>
      <c r="E86" s="69">
        <v>8545</v>
      </c>
      <c r="F86" s="69"/>
      <c r="G86" s="69"/>
      <c r="H86" s="69"/>
      <c r="I86" s="69"/>
      <c r="J86" s="113"/>
    </row>
    <row r="87" spans="2:10">
      <c r="B87" s="138">
        <v>41547</v>
      </c>
      <c r="C87" s="69">
        <v>6898</v>
      </c>
      <c r="D87" s="69">
        <v>1652</v>
      </c>
      <c r="E87" s="69">
        <v>8550</v>
      </c>
      <c r="F87" s="69"/>
      <c r="G87" s="69"/>
      <c r="H87" s="69"/>
      <c r="I87" s="69"/>
      <c r="J87" s="113"/>
    </row>
    <row r="88" spans="2:10">
      <c r="B88" s="138">
        <v>41554</v>
      </c>
      <c r="C88" s="69">
        <v>6866</v>
      </c>
      <c r="D88" s="69">
        <v>1619</v>
      </c>
      <c r="E88" s="69">
        <v>8485</v>
      </c>
      <c r="F88" s="69"/>
      <c r="G88" s="69"/>
      <c r="H88" s="69"/>
      <c r="I88" s="69"/>
      <c r="J88" s="113"/>
    </row>
    <row r="89" spans="2:10">
      <c r="B89" s="138">
        <v>41561</v>
      </c>
      <c r="C89" s="69">
        <v>6860</v>
      </c>
      <c r="D89" s="69">
        <v>1622</v>
      </c>
      <c r="E89" s="69">
        <v>8482</v>
      </c>
      <c r="F89" s="69"/>
      <c r="G89" s="69"/>
      <c r="H89" s="69"/>
      <c r="I89" s="69"/>
      <c r="J89" s="113"/>
    </row>
    <row r="90" spans="2:10">
      <c r="B90" s="138">
        <v>41568</v>
      </c>
      <c r="C90" s="69">
        <v>6852</v>
      </c>
      <c r="D90" s="69">
        <v>1631</v>
      </c>
      <c r="E90" s="69">
        <v>8483</v>
      </c>
      <c r="F90" s="69"/>
      <c r="G90" s="69"/>
      <c r="H90" s="69"/>
      <c r="I90" s="69"/>
      <c r="J90" s="113"/>
    </row>
    <row r="91" spans="2:10">
      <c r="B91" s="138">
        <v>41575</v>
      </c>
      <c r="C91" s="69">
        <v>6843</v>
      </c>
      <c r="D91" s="69">
        <v>1653</v>
      </c>
      <c r="E91" s="69">
        <v>8496</v>
      </c>
      <c r="F91" s="69"/>
      <c r="G91" s="69"/>
      <c r="H91" s="69"/>
      <c r="I91" s="69"/>
      <c r="J91" s="113"/>
    </row>
    <row r="92" spans="2:10">
      <c r="B92" s="138">
        <v>41582</v>
      </c>
      <c r="C92" s="69">
        <v>6816</v>
      </c>
      <c r="D92" s="69">
        <v>1633</v>
      </c>
      <c r="E92" s="69">
        <v>8449</v>
      </c>
      <c r="F92" s="69"/>
      <c r="G92" s="69"/>
      <c r="H92" s="69"/>
      <c r="I92" s="69"/>
      <c r="J92" s="113"/>
    </row>
    <row r="93" spans="2:10">
      <c r="B93" s="138">
        <v>41589</v>
      </c>
      <c r="C93" s="69">
        <v>6802</v>
      </c>
      <c r="D93" s="69">
        <v>1590</v>
      </c>
      <c r="E93" s="69">
        <v>8392</v>
      </c>
      <c r="F93" s="69"/>
      <c r="G93" s="69"/>
      <c r="H93" s="69"/>
      <c r="I93" s="69"/>
      <c r="J93" s="113"/>
    </row>
    <row r="94" spans="2:10">
      <c r="B94" s="138">
        <v>41596</v>
      </c>
      <c r="C94" s="69">
        <v>6794</v>
      </c>
      <c r="D94" s="69">
        <v>1593</v>
      </c>
      <c r="E94" s="69">
        <v>8387</v>
      </c>
      <c r="F94" s="69"/>
      <c r="G94" s="69"/>
      <c r="H94" s="69"/>
      <c r="I94" s="69"/>
      <c r="J94" s="113"/>
    </row>
    <row r="95" spans="2:10">
      <c r="B95" s="138">
        <v>41603</v>
      </c>
      <c r="C95" s="69">
        <v>6781</v>
      </c>
      <c r="D95" s="69">
        <v>1572</v>
      </c>
      <c r="E95" s="69">
        <v>8353</v>
      </c>
      <c r="F95" s="69"/>
      <c r="G95" s="69"/>
      <c r="H95" s="69"/>
      <c r="I95" s="69"/>
      <c r="J95" s="113"/>
    </row>
    <row r="96" spans="2:10">
      <c r="B96" s="138">
        <v>41610</v>
      </c>
      <c r="C96" s="69">
        <v>6792</v>
      </c>
      <c r="D96" s="69">
        <v>1584</v>
      </c>
      <c r="E96" s="69">
        <v>8376</v>
      </c>
      <c r="F96" s="69"/>
      <c r="G96" s="69"/>
      <c r="H96" s="69"/>
      <c r="I96" s="69"/>
      <c r="J96" s="113"/>
    </row>
    <row r="97" spans="2:10">
      <c r="B97" s="138">
        <v>41617</v>
      </c>
      <c r="C97" s="69">
        <v>6697</v>
      </c>
      <c r="D97" s="69">
        <v>1593</v>
      </c>
      <c r="E97" s="69">
        <v>8290</v>
      </c>
      <c r="F97" s="69"/>
      <c r="G97" s="69"/>
      <c r="H97" s="69"/>
      <c r="I97" s="69"/>
      <c r="J97" s="113"/>
    </row>
    <row r="98" spans="2:10">
      <c r="B98" s="138">
        <v>41624</v>
      </c>
      <c r="C98" s="69">
        <v>6625</v>
      </c>
      <c r="D98" s="69">
        <v>1555</v>
      </c>
      <c r="E98" s="69">
        <v>8180</v>
      </c>
      <c r="F98" s="69"/>
      <c r="G98" s="69"/>
      <c r="H98" s="69"/>
      <c r="I98" s="69"/>
      <c r="J98" s="113"/>
    </row>
    <row r="99" spans="2:10">
      <c r="B99" s="138">
        <v>41631</v>
      </c>
      <c r="C99" s="69">
        <v>6725</v>
      </c>
      <c r="D99" s="69">
        <v>1466</v>
      </c>
      <c r="E99" s="69">
        <v>8191</v>
      </c>
      <c r="F99" s="69"/>
      <c r="G99" s="69"/>
      <c r="H99" s="69"/>
      <c r="I99" s="69"/>
      <c r="J99" s="113"/>
    </row>
    <row r="100" spans="2:10">
      <c r="B100" s="138">
        <v>41638</v>
      </c>
      <c r="C100" s="69">
        <v>6717</v>
      </c>
      <c r="D100" s="69">
        <v>1444</v>
      </c>
      <c r="E100" s="69">
        <v>8161</v>
      </c>
      <c r="F100" s="69"/>
      <c r="G100" s="69"/>
      <c r="H100" s="69"/>
      <c r="I100" s="69"/>
      <c r="J100" s="113"/>
    </row>
    <row r="101" spans="2:10">
      <c r="B101" s="138">
        <v>41645</v>
      </c>
      <c r="C101" s="69">
        <v>6672</v>
      </c>
      <c r="D101" s="69">
        <v>1643</v>
      </c>
      <c r="E101" s="69">
        <v>8315</v>
      </c>
      <c r="F101" s="69"/>
      <c r="G101" s="69"/>
      <c r="H101" s="69"/>
      <c r="I101" s="69"/>
      <c r="J101" s="113"/>
    </row>
    <row r="102" spans="2:10">
      <c r="B102" s="138">
        <v>41652</v>
      </c>
      <c r="C102" s="69">
        <v>6606</v>
      </c>
      <c r="D102" s="69">
        <v>1737</v>
      </c>
      <c r="E102" s="69">
        <v>8343</v>
      </c>
      <c r="F102" s="69"/>
      <c r="G102" s="69"/>
      <c r="H102" s="69"/>
      <c r="I102" s="69"/>
      <c r="J102" s="113"/>
    </row>
    <row r="103" spans="2:10">
      <c r="B103" s="138">
        <v>41659</v>
      </c>
      <c r="C103" s="69">
        <v>6603</v>
      </c>
      <c r="D103" s="69">
        <v>1738</v>
      </c>
      <c r="E103" s="69">
        <v>8341</v>
      </c>
      <c r="F103" s="69"/>
      <c r="G103" s="69"/>
      <c r="H103" s="69"/>
      <c r="I103" s="69"/>
      <c r="J103" s="113"/>
    </row>
    <row r="104" spans="2:10">
      <c r="B104" s="138">
        <v>41666</v>
      </c>
      <c r="C104" s="69">
        <v>6650</v>
      </c>
      <c r="D104" s="69">
        <v>1755</v>
      </c>
      <c r="E104" s="69">
        <v>8405</v>
      </c>
      <c r="F104" s="69"/>
      <c r="G104" s="69"/>
      <c r="H104" s="69"/>
      <c r="I104" s="69"/>
      <c r="J104" s="113"/>
    </row>
    <row r="105" spans="2:10">
      <c r="B105" s="138">
        <v>41673</v>
      </c>
      <c r="C105" s="69">
        <v>6631</v>
      </c>
      <c r="D105" s="69">
        <v>1769</v>
      </c>
      <c r="E105" s="69">
        <v>8400</v>
      </c>
      <c r="F105" s="69"/>
      <c r="G105" s="69"/>
      <c r="H105" s="69"/>
      <c r="I105" s="69"/>
      <c r="J105" s="113"/>
    </row>
    <row r="106" spans="2:10">
      <c r="B106" s="138">
        <v>41680</v>
      </c>
      <c r="C106" s="69">
        <v>6637</v>
      </c>
      <c r="D106" s="69">
        <v>1785</v>
      </c>
      <c r="E106" s="69">
        <v>8422</v>
      </c>
      <c r="F106" s="69"/>
      <c r="G106" s="69"/>
      <c r="H106" s="69"/>
      <c r="I106" s="69"/>
      <c r="J106" s="113"/>
    </row>
    <row r="107" spans="2:10">
      <c r="B107" s="138">
        <v>41687</v>
      </c>
      <c r="C107" s="69">
        <v>6668</v>
      </c>
      <c r="D107" s="69">
        <v>1792</v>
      </c>
      <c r="E107" s="69">
        <v>8460</v>
      </c>
      <c r="F107" s="69"/>
      <c r="G107" s="69"/>
      <c r="H107" s="69"/>
      <c r="I107" s="69"/>
      <c r="J107" s="113"/>
    </row>
    <row r="108" spans="2:10">
      <c r="B108" s="138">
        <v>41694</v>
      </c>
      <c r="C108" s="69">
        <v>6682</v>
      </c>
      <c r="D108" s="69">
        <v>1831</v>
      </c>
      <c r="E108" s="69">
        <v>8513</v>
      </c>
      <c r="F108" s="69"/>
      <c r="G108" s="69"/>
      <c r="H108" s="69"/>
      <c r="I108" s="69"/>
      <c r="J108" s="113"/>
    </row>
    <row r="109" spans="2:10">
      <c r="B109" s="138">
        <v>41701</v>
      </c>
      <c r="C109" s="69">
        <v>6685</v>
      </c>
      <c r="D109" s="69">
        <v>1841</v>
      </c>
      <c r="E109" s="69">
        <v>8526</v>
      </c>
      <c r="F109" s="69"/>
      <c r="G109" s="69"/>
      <c r="H109" s="69"/>
      <c r="I109" s="69"/>
      <c r="J109" s="113"/>
    </row>
    <row r="110" spans="2:10">
      <c r="B110" s="138">
        <v>41708</v>
      </c>
      <c r="C110" s="69">
        <v>6697</v>
      </c>
      <c r="D110" s="69">
        <v>1848</v>
      </c>
      <c r="E110" s="69">
        <v>8545</v>
      </c>
      <c r="F110" s="69"/>
      <c r="G110" s="69"/>
      <c r="H110" s="69"/>
      <c r="I110" s="69"/>
      <c r="J110" s="113"/>
    </row>
    <row r="111" spans="2:10">
      <c r="B111" s="138">
        <v>41715</v>
      </c>
      <c r="C111" s="69">
        <v>6737</v>
      </c>
      <c r="D111" s="69">
        <v>1817</v>
      </c>
      <c r="E111" s="69">
        <v>8554</v>
      </c>
      <c r="F111" s="69"/>
      <c r="G111" s="69"/>
      <c r="H111" s="69"/>
      <c r="I111" s="69"/>
      <c r="J111" s="113"/>
    </row>
    <row r="112" spans="2:10">
      <c r="B112" s="138">
        <v>41722</v>
      </c>
      <c r="C112" s="69">
        <v>6742.5</v>
      </c>
      <c r="D112" s="69">
        <v>1837.5</v>
      </c>
      <c r="E112" s="69">
        <v>8580</v>
      </c>
      <c r="F112" s="69"/>
      <c r="G112" s="69"/>
      <c r="H112" s="69"/>
      <c r="I112" s="69"/>
      <c r="J112" s="113"/>
    </row>
    <row r="113" spans="2:10">
      <c r="B113" s="138">
        <v>41729</v>
      </c>
      <c r="C113" s="69">
        <v>6748</v>
      </c>
      <c r="D113" s="69">
        <v>1858</v>
      </c>
      <c r="E113" s="69">
        <v>8606</v>
      </c>
      <c r="F113" s="69"/>
      <c r="G113" s="69"/>
      <c r="H113" s="69"/>
      <c r="I113" s="69"/>
      <c r="J113" s="113"/>
    </row>
    <row r="114" spans="2:10">
      <c r="B114" s="138">
        <v>41736</v>
      </c>
      <c r="C114" s="69">
        <v>6734</v>
      </c>
      <c r="D114" s="69">
        <v>1819</v>
      </c>
      <c r="E114" s="69">
        <v>8553</v>
      </c>
      <c r="F114" s="69"/>
      <c r="G114" s="69"/>
      <c r="H114" s="69"/>
      <c r="I114" s="69"/>
      <c r="J114" s="113"/>
    </row>
    <row r="115" spans="2:10">
      <c r="B115" s="138">
        <v>41743</v>
      </c>
      <c r="C115" s="69">
        <v>6779</v>
      </c>
      <c r="D115" s="69">
        <v>1799</v>
      </c>
      <c r="E115" s="69">
        <v>8578</v>
      </c>
      <c r="F115" s="69"/>
      <c r="G115" s="69"/>
      <c r="H115" s="69"/>
      <c r="I115" s="69"/>
      <c r="J115" s="113"/>
    </row>
    <row r="116" spans="2:10">
      <c r="B116" s="138">
        <v>41750</v>
      </c>
      <c r="C116" s="69">
        <v>6760</v>
      </c>
      <c r="D116" s="69">
        <v>1788</v>
      </c>
      <c r="E116" s="69">
        <v>8548</v>
      </c>
      <c r="F116" s="69"/>
      <c r="G116" s="69"/>
      <c r="H116" s="69"/>
      <c r="I116" s="69"/>
      <c r="J116" s="113"/>
    </row>
    <row r="117" spans="2:10">
      <c r="B117" s="138">
        <v>41757</v>
      </c>
      <c r="C117" s="69">
        <v>6691</v>
      </c>
      <c r="D117" s="69">
        <v>1817</v>
      </c>
      <c r="E117" s="69">
        <v>8508</v>
      </c>
      <c r="F117" s="69"/>
      <c r="G117" s="69"/>
      <c r="H117" s="69"/>
      <c r="I117" s="69"/>
      <c r="J117" s="113"/>
    </row>
    <row r="118" spans="2:10">
      <c r="B118" s="138">
        <v>41764</v>
      </c>
      <c r="C118" s="69">
        <v>6699</v>
      </c>
      <c r="D118" s="69">
        <v>1812</v>
      </c>
      <c r="E118" s="69">
        <v>8511</v>
      </c>
      <c r="F118" s="69"/>
      <c r="G118" s="69"/>
      <c r="H118" s="69"/>
      <c r="I118" s="69"/>
      <c r="J118" s="113"/>
    </row>
    <row r="119" spans="2:10">
      <c r="B119" s="138">
        <v>41771</v>
      </c>
      <c r="C119" s="69">
        <v>6728</v>
      </c>
      <c r="D119" s="69">
        <v>1822</v>
      </c>
      <c r="E119" s="69">
        <v>8550</v>
      </c>
      <c r="F119" s="69"/>
      <c r="G119" s="69"/>
      <c r="H119" s="69"/>
      <c r="I119" s="69"/>
      <c r="J119" s="113"/>
    </row>
    <row r="120" spans="2:10">
      <c r="B120" s="138">
        <v>41778</v>
      </c>
      <c r="C120" s="69">
        <v>6743</v>
      </c>
      <c r="D120" s="69">
        <v>1800</v>
      </c>
      <c r="E120" s="69">
        <v>8543</v>
      </c>
      <c r="F120" s="69"/>
      <c r="G120" s="69"/>
      <c r="H120" s="69"/>
      <c r="I120" s="69"/>
      <c r="J120" s="113"/>
    </row>
    <row r="121" spans="2:10">
      <c r="B121" s="138">
        <v>41785</v>
      </c>
      <c r="C121" s="69">
        <v>6749</v>
      </c>
      <c r="D121" s="69">
        <v>1837</v>
      </c>
      <c r="E121" s="69">
        <v>8586</v>
      </c>
      <c r="F121" s="69"/>
      <c r="G121" s="69"/>
      <c r="H121" s="69"/>
      <c r="I121" s="69"/>
      <c r="J121" s="113"/>
    </row>
    <row r="122" spans="2:10">
      <c r="B122" s="138">
        <v>41792</v>
      </c>
      <c r="C122" s="69">
        <v>6753</v>
      </c>
      <c r="D122" s="69">
        <v>1869</v>
      </c>
      <c r="E122" s="69">
        <v>8622</v>
      </c>
      <c r="F122" s="69"/>
      <c r="G122" s="69"/>
      <c r="H122" s="69"/>
      <c r="I122" s="69"/>
      <c r="J122" s="113"/>
    </row>
    <row r="123" spans="2:10">
      <c r="B123" s="138">
        <v>41799</v>
      </c>
      <c r="C123" s="69">
        <v>6756</v>
      </c>
      <c r="D123" s="69">
        <v>1840</v>
      </c>
      <c r="E123" s="69">
        <v>8596</v>
      </c>
      <c r="F123" s="69"/>
      <c r="G123" s="69"/>
      <c r="H123" s="69"/>
      <c r="I123" s="69"/>
      <c r="J123" s="113"/>
    </row>
    <row r="124" spans="2:10">
      <c r="B124" s="138">
        <v>41806</v>
      </c>
      <c r="C124" s="69">
        <v>6758</v>
      </c>
      <c r="D124" s="69">
        <v>1868</v>
      </c>
      <c r="E124" s="69">
        <v>8626</v>
      </c>
      <c r="F124" s="69"/>
      <c r="G124" s="69"/>
      <c r="H124" s="69"/>
      <c r="I124" s="69"/>
      <c r="J124" s="113"/>
    </row>
    <row r="125" spans="2:10">
      <c r="B125" s="138">
        <v>41813</v>
      </c>
      <c r="C125" s="69">
        <v>6766</v>
      </c>
      <c r="D125" s="69">
        <v>1874</v>
      </c>
      <c r="E125" s="69">
        <v>8640</v>
      </c>
      <c r="F125" s="69"/>
      <c r="G125" s="69"/>
      <c r="H125" s="69"/>
      <c r="I125" s="69"/>
      <c r="J125" s="113"/>
    </row>
    <row r="126" spans="2:10">
      <c r="B126" s="138">
        <v>41820</v>
      </c>
      <c r="C126" s="69">
        <v>6773</v>
      </c>
      <c r="D126" s="69">
        <v>1861</v>
      </c>
      <c r="E126" s="69">
        <v>8634</v>
      </c>
      <c r="F126" s="69"/>
      <c r="G126" s="69"/>
      <c r="H126" s="69"/>
      <c r="I126" s="69"/>
      <c r="J126" s="113"/>
    </row>
    <row r="127" spans="2:10">
      <c r="B127" s="138">
        <v>41827</v>
      </c>
      <c r="C127" s="69">
        <v>6784</v>
      </c>
      <c r="D127" s="69">
        <v>1879</v>
      </c>
      <c r="E127" s="69">
        <v>8663</v>
      </c>
      <c r="F127" s="69"/>
      <c r="G127" s="69"/>
      <c r="H127" s="69"/>
      <c r="I127" s="69"/>
      <c r="J127" s="113"/>
    </row>
    <row r="128" spans="2:10">
      <c r="B128" s="138">
        <v>41834</v>
      </c>
      <c r="C128" s="69">
        <v>6795</v>
      </c>
      <c r="D128" s="69">
        <v>1880</v>
      </c>
      <c r="E128" s="69">
        <v>8675</v>
      </c>
      <c r="F128" s="69"/>
      <c r="G128" s="69"/>
      <c r="H128" s="69"/>
      <c r="I128" s="69"/>
      <c r="J128" s="113"/>
    </row>
    <row r="129" spans="2:10">
      <c r="B129" s="138">
        <v>41841</v>
      </c>
      <c r="C129" s="69">
        <v>6763</v>
      </c>
      <c r="D129" s="69">
        <v>1890</v>
      </c>
      <c r="E129" s="69">
        <v>8653</v>
      </c>
      <c r="F129" s="69"/>
      <c r="G129" s="69"/>
      <c r="H129" s="69"/>
      <c r="I129" s="69"/>
      <c r="J129" s="113"/>
    </row>
    <row r="130" spans="2:10">
      <c r="B130" s="138">
        <v>41848</v>
      </c>
      <c r="C130" s="69">
        <v>6792</v>
      </c>
      <c r="D130" s="69">
        <v>1875</v>
      </c>
      <c r="E130" s="69">
        <v>8667</v>
      </c>
      <c r="F130" s="69"/>
      <c r="G130" s="69"/>
      <c r="H130" s="69"/>
      <c r="I130" s="69"/>
      <c r="J130" s="113"/>
    </row>
    <row r="131" spans="2:10">
      <c r="B131" s="138">
        <v>41855</v>
      </c>
      <c r="C131" s="69">
        <v>6813</v>
      </c>
      <c r="D131" s="69">
        <v>1914</v>
      </c>
      <c r="E131" s="69">
        <v>8727</v>
      </c>
      <c r="F131" s="69"/>
      <c r="G131" s="69"/>
      <c r="H131" s="69"/>
      <c r="I131" s="69"/>
      <c r="J131" s="113"/>
    </row>
    <row r="132" spans="2:10">
      <c r="B132" s="138">
        <v>41862</v>
      </c>
      <c r="C132" s="69">
        <v>6839</v>
      </c>
      <c r="D132" s="69">
        <v>1874</v>
      </c>
      <c r="E132" s="69">
        <v>8713</v>
      </c>
      <c r="F132" s="69"/>
      <c r="G132" s="69"/>
      <c r="H132" s="69"/>
      <c r="I132" s="69"/>
      <c r="J132" s="113"/>
    </row>
    <row r="133" spans="2:10">
      <c r="B133" s="138">
        <v>41869</v>
      </c>
      <c r="C133" s="69">
        <v>6867</v>
      </c>
      <c r="D133" s="69">
        <v>1891</v>
      </c>
      <c r="E133" s="69">
        <v>8758</v>
      </c>
      <c r="F133" s="69"/>
      <c r="G133" s="69"/>
      <c r="H133" s="69"/>
      <c r="I133" s="69"/>
      <c r="J133" s="113"/>
    </row>
    <row r="134" spans="2:10">
      <c r="B134" s="138">
        <v>41876</v>
      </c>
      <c r="C134" s="69">
        <v>6869</v>
      </c>
      <c r="D134" s="69">
        <v>1885</v>
      </c>
      <c r="E134" s="69">
        <v>8754</v>
      </c>
      <c r="F134" s="69"/>
      <c r="G134" s="69"/>
      <c r="H134" s="69"/>
      <c r="I134" s="69"/>
      <c r="J134" s="113"/>
    </row>
    <row r="135" spans="2:10">
      <c r="B135" s="138">
        <v>41883</v>
      </c>
      <c r="C135" s="69">
        <v>6878</v>
      </c>
      <c r="D135" s="69">
        <v>1874</v>
      </c>
      <c r="E135" s="69">
        <v>8752</v>
      </c>
      <c r="F135" s="69"/>
      <c r="G135" s="69"/>
      <c r="H135" s="69"/>
      <c r="I135" s="69"/>
      <c r="J135" s="113"/>
    </row>
    <row r="136" spans="2:10">
      <c r="B136" s="138">
        <v>41890</v>
      </c>
      <c r="C136" s="69">
        <v>6893</v>
      </c>
      <c r="D136" s="69">
        <v>1887</v>
      </c>
      <c r="E136" s="69">
        <v>8780</v>
      </c>
      <c r="F136" s="69"/>
      <c r="G136" s="69"/>
      <c r="H136" s="69"/>
      <c r="I136" s="69"/>
      <c r="J136" s="113"/>
    </row>
    <row r="137" spans="2:10">
      <c r="B137" s="138">
        <v>41897</v>
      </c>
      <c r="C137" s="69">
        <v>6912</v>
      </c>
      <c r="D137" s="69">
        <v>1865</v>
      </c>
      <c r="E137" s="69">
        <v>8777</v>
      </c>
      <c r="F137" s="69"/>
      <c r="G137" s="69"/>
      <c r="H137" s="69"/>
      <c r="I137" s="69"/>
      <c r="J137" s="113"/>
    </row>
    <row r="138" spans="2:10">
      <c r="B138" s="138">
        <v>41904</v>
      </c>
      <c r="C138" s="69">
        <v>6933</v>
      </c>
      <c r="D138" s="69">
        <v>1820</v>
      </c>
      <c r="E138" s="69">
        <v>8753</v>
      </c>
      <c r="F138" s="69"/>
      <c r="G138" s="69"/>
      <c r="H138" s="69"/>
      <c r="I138" s="69"/>
      <c r="J138" s="113"/>
    </row>
    <row r="139" spans="2:10">
      <c r="B139" s="138">
        <v>41911</v>
      </c>
      <c r="C139" s="69">
        <v>6920</v>
      </c>
      <c r="D139" s="69">
        <v>1838</v>
      </c>
      <c r="E139" s="69">
        <v>8758</v>
      </c>
      <c r="F139" s="69"/>
      <c r="G139" s="69"/>
      <c r="H139" s="69"/>
      <c r="I139" s="69"/>
      <c r="J139" s="113"/>
    </row>
    <row r="140" spans="2:10">
      <c r="B140" s="138">
        <v>41918</v>
      </c>
      <c r="C140" s="69">
        <v>6905</v>
      </c>
      <c r="D140" s="69">
        <v>1851</v>
      </c>
      <c r="E140" s="69">
        <v>8756</v>
      </c>
      <c r="F140" s="69"/>
      <c r="G140" s="69"/>
      <c r="H140" s="69"/>
      <c r="I140" s="69"/>
      <c r="J140" s="113"/>
    </row>
    <row r="141" spans="2:10">
      <c r="B141" s="138">
        <v>41925</v>
      </c>
      <c r="C141" s="69">
        <v>6869</v>
      </c>
      <c r="D141" s="69">
        <v>1820</v>
      </c>
      <c r="E141" s="69">
        <v>8689</v>
      </c>
      <c r="F141" s="69"/>
      <c r="G141" s="69"/>
      <c r="H141" s="69"/>
      <c r="I141" s="69"/>
      <c r="J141" s="113"/>
    </row>
    <row r="142" spans="2:10">
      <c r="B142" s="138">
        <v>41932</v>
      </c>
      <c r="C142" s="69">
        <v>6864</v>
      </c>
      <c r="D142" s="69">
        <v>1820</v>
      </c>
      <c r="E142" s="69">
        <v>8684</v>
      </c>
      <c r="F142" s="69"/>
      <c r="G142" s="69"/>
      <c r="H142" s="69"/>
      <c r="I142" s="69"/>
      <c r="J142" s="113"/>
    </row>
    <row r="143" spans="2:10">
      <c r="B143" s="138">
        <v>41939</v>
      </c>
      <c r="C143" s="69">
        <v>6844</v>
      </c>
      <c r="D143" s="69">
        <v>1847</v>
      </c>
      <c r="E143" s="69">
        <v>8691</v>
      </c>
      <c r="F143" s="69"/>
      <c r="G143" s="69"/>
      <c r="H143" s="69"/>
      <c r="I143" s="69"/>
      <c r="J143" s="113"/>
    </row>
    <row r="144" spans="2:10">
      <c r="B144" s="138">
        <v>41946</v>
      </c>
      <c r="C144" s="69">
        <v>6855</v>
      </c>
      <c r="D144" s="69">
        <v>1826</v>
      </c>
      <c r="E144" s="69">
        <v>8681</v>
      </c>
      <c r="F144" s="69"/>
      <c r="G144" s="69"/>
      <c r="H144" s="69"/>
      <c r="I144" s="69"/>
      <c r="J144" s="113"/>
    </row>
    <row r="145" spans="2:10">
      <c r="B145" s="138">
        <v>41953</v>
      </c>
      <c r="C145" s="69">
        <v>6852</v>
      </c>
      <c r="D145" s="69">
        <v>1817</v>
      </c>
      <c r="E145" s="69">
        <v>8669</v>
      </c>
      <c r="F145" s="69"/>
      <c r="G145" s="69"/>
      <c r="H145" s="69"/>
      <c r="I145" s="69"/>
      <c r="J145" s="113"/>
    </row>
    <row r="146" spans="2:10">
      <c r="B146" s="138">
        <v>41960</v>
      </c>
      <c r="C146" s="69">
        <v>6879</v>
      </c>
      <c r="D146" s="69">
        <v>1819</v>
      </c>
      <c r="E146" s="69">
        <v>8698</v>
      </c>
      <c r="F146" s="69"/>
      <c r="G146" s="69"/>
      <c r="H146" s="69"/>
      <c r="I146" s="69"/>
      <c r="J146" s="113"/>
    </row>
    <row r="147" spans="2:10">
      <c r="B147" s="138">
        <v>41967</v>
      </c>
      <c r="C147" s="69">
        <v>6882</v>
      </c>
      <c r="D147" s="69">
        <v>1843</v>
      </c>
      <c r="E147" s="69">
        <v>8725</v>
      </c>
      <c r="F147" s="69"/>
      <c r="G147" s="69"/>
      <c r="H147" s="69"/>
      <c r="I147" s="69"/>
      <c r="J147" s="113"/>
    </row>
    <row r="148" spans="2:10">
      <c r="B148" s="138">
        <v>41974</v>
      </c>
      <c r="C148" s="69">
        <v>6862</v>
      </c>
      <c r="D148" s="69">
        <v>1845</v>
      </c>
      <c r="E148" s="69">
        <v>8707</v>
      </c>
      <c r="F148" s="69"/>
      <c r="G148" s="69"/>
      <c r="H148" s="69"/>
      <c r="I148" s="69"/>
      <c r="J148" s="113"/>
    </row>
    <row r="149" spans="2:10">
      <c r="B149" s="138">
        <v>41981</v>
      </c>
      <c r="C149" s="69">
        <v>6820</v>
      </c>
      <c r="D149" s="69">
        <v>1849</v>
      </c>
      <c r="E149" s="69">
        <v>8669</v>
      </c>
      <c r="F149" s="69"/>
      <c r="G149" s="69"/>
      <c r="H149" s="69"/>
      <c r="I149" s="69"/>
      <c r="J149" s="113"/>
    </row>
    <row r="150" spans="2:10">
      <c r="B150" s="138">
        <v>41988</v>
      </c>
      <c r="C150" s="69">
        <v>6735</v>
      </c>
      <c r="D150" s="69">
        <v>1815</v>
      </c>
      <c r="E150" s="69">
        <v>8550</v>
      </c>
      <c r="F150" s="69"/>
      <c r="G150" s="69"/>
      <c r="H150" s="69"/>
      <c r="I150" s="69"/>
      <c r="J150" s="113"/>
    </row>
    <row r="151" spans="2:10">
      <c r="B151" s="138">
        <v>41995</v>
      </c>
      <c r="C151" s="69">
        <v>6821</v>
      </c>
      <c r="D151" s="69">
        <v>1739</v>
      </c>
      <c r="E151" s="69">
        <v>8560</v>
      </c>
      <c r="F151" s="69"/>
      <c r="G151" s="69"/>
      <c r="H151" s="69"/>
      <c r="I151" s="69"/>
      <c r="J151" s="113"/>
    </row>
    <row r="152" spans="2:10">
      <c r="B152" s="138">
        <v>42002</v>
      </c>
      <c r="C152" s="69">
        <v>6845</v>
      </c>
      <c r="D152" s="69">
        <v>1715</v>
      </c>
      <c r="E152" s="69">
        <v>8560</v>
      </c>
      <c r="F152" s="69"/>
      <c r="G152" s="69"/>
      <c r="H152" s="69"/>
      <c r="I152" s="69"/>
      <c r="J152" s="113"/>
    </row>
    <row r="153" spans="2:10">
      <c r="B153" s="138">
        <v>42009</v>
      </c>
      <c r="C153" s="69">
        <v>6775</v>
      </c>
      <c r="D153" s="69">
        <v>1969</v>
      </c>
      <c r="E153" s="69">
        <v>8744</v>
      </c>
      <c r="F153" s="69"/>
      <c r="G153" s="69"/>
      <c r="H153" s="69"/>
      <c r="I153" s="69"/>
      <c r="J153" s="113"/>
    </row>
    <row r="154" spans="2:10">
      <c r="B154" s="138">
        <v>42016</v>
      </c>
      <c r="C154" s="69">
        <v>6706</v>
      </c>
      <c r="D154" s="69">
        <v>2064</v>
      </c>
      <c r="E154" s="69">
        <v>8770</v>
      </c>
      <c r="F154" s="69"/>
      <c r="G154" s="69"/>
      <c r="H154" s="69"/>
      <c r="I154" s="69"/>
      <c r="J154" s="113"/>
    </row>
    <row r="155" spans="2:10">
      <c r="B155" s="138">
        <v>42023</v>
      </c>
      <c r="C155" s="69">
        <v>6703</v>
      </c>
      <c r="D155" s="69">
        <v>2110</v>
      </c>
      <c r="E155" s="69">
        <v>8813</v>
      </c>
      <c r="F155" s="69"/>
      <c r="G155" s="69"/>
      <c r="H155" s="69"/>
      <c r="I155" s="69"/>
      <c r="J155" s="113"/>
    </row>
    <row r="156" spans="2:10">
      <c r="B156" s="138">
        <v>42030</v>
      </c>
      <c r="C156" s="69">
        <v>6711</v>
      </c>
      <c r="D156" s="69">
        <v>2155</v>
      </c>
      <c r="E156" s="69">
        <v>8866</v>
      </c>
      <c r="F156" s="69"/>
      <c r="G156" s="69"/>
      <c r="H156" s="69"/>
      <c r="I156" s="69"/>
      <c r="J156" s="113"/>
    </row>
    <row r="157" spans="2:10">
      <c r="B157" s="138">
        <v>42037</v>
      </c>
      <c r="C157" s="69">
        <v>6713</v>
      </c>
      <c r="D157" s="69">
        <v>2133</v>
      </c>
      <c r="E157" s="69">
        <v>8846</v>
      </c>
      <c r="F157" s="69"/>
      <c r="G157" s="69"/>
      <c r="H157" s="69"/>
      <c r="I157" s="69"/>
      <c r="J157" s="113"/>
    </row>
    <row r="158" spans="2:10">
      <c r="B158" s="138">
        <v>42044</v>
      </c>
      <c r="C158" s="69">
        <v>6691</v>
      </c>
      <c r="D158" s="69">
        <v>2181</v>
      </c>
      <c r="E158" s="69">
        <v>8872</v>
      </c>
      <c r="F158" s="69"/>
      <c r="G158" s="69"/>
      <c r="H158" s="69"/>
      <c r="I158" s="69"/>
      <c r="J158" s="113"/>
    </row>
    <row r="159" spans="2:10">
      <c r="B159" s="138">
        <v>42051</v>
      </c>
      <c r="C159" s="69">
        <v>6688</v>
      </c>
      <c r="D159" s="69">
        <v>2162</v>
      </c>
      <c r="E159" s="69">
        <v>8850</v>
      </c>
      <c r="F159" s="69"/>
      <c r="G159" s="69"/>
      <c r="H159" s="69"/>
      <c r="I159" s="69"/>
      <c r="J159" s="113"/>
    </row>
    <row r="160" spans="2:10">
      <c r="B160" s="138">
        <v>42058</v>
      </c>
      <c r="C160" s="69">
        <v>6677</v>
      </c>
      <c r="D160" s="69">
        <v>2186</v>
      </c>
      <c r="E160" s="69">
        <v>8863</v>
      </c>
      <c r="F160" s="69"/>
      <c r="G160" s="69"/>
      <c r="H160" s="69"/>
      <c r="I160" s="69"/>
      <c r="J160" s="113"/>
    </row>
    <row r="161" spans="2:10">
      <c r="B161" s="138">
        <v>42065</v>
      </c>
      <c r="C161" s="69">
        <v>6708</v>
      </c>
      <c r="D161" s="69">
        <v>2164</v>
      </c>
      <c r="E161" s="69">
        <v>8872</v>
      </c>
      <c r="F161" s="69"/>
      <c r="G161" s="69"/>
      <c r="H161" s="69"/>
      <c r="I161" s="69"/>
      <c r="J161" s="113"/>
    </row>
    <row r="162" spans="2:10">
      <c r="B162" s="138">
        <v>42072</v>
      </c>
      <c r="C162" s="69">
        <v>6690</v>
      </c>
      <c r="D162" s="69">
        <v>2154</v>
      </c>
      <c r="E162" s="69">
        <v>8844</v>
      </c>
      <c r="F162" s="69"/>
      <c r="G162" s="69"/>
      <c r="H162" s="69"/>
      <c r="I162" s="69"/>
      <c r="J162" s="113"/>
    </row>
    <row r="163" spans="2:10">
      <c r="B163" s="138">
        <v>42079</v>
      </c>
      <c r="C163" s="69">
        <v>6698</v>
      </c>
      <c r="D163" s="69">
        <v>2095</v>
      </c>
      <c r="E163" s="69">
        <v>8793</v>
      </c>
      <c r="F163" s="69"/>
      <c r="G163" s="69"/>
      <c r="H163" s="43"/>
      <c r="I163" s="69"/>
      <c r="J163" s="113"/>
    </row>
    <row r="164" spans="2:10">
      <c r="B164" s="138">
        <v>42086</v>
      </c>
      <c r="C164" s="69">
        <v>6673</v>
      </c>
      <c r="D164" s="69">
        <v>2069</v>
      </c>
      <c r="E164" s="69">
        <v>8742</v>
      </c>
      <c r="F164" s="69"/>
      <c r="G164" s="69"/>
      <c r="H164" s="43"/>
      <c r="I164" s="69"/>
      <c r="J164" s="113"/>
    </row>
    <row r="165" spans="2:10">
      <c r="B165" s="138">
        <v>42093</v>
      </c>
      <c r="C165" s="69">
        <v>6706</v>
      </c>
      <c r="D165" s="69">
        <v>2103</v>
      </c>
      <c r="E165" s="69">
        <v>8809</v>
      </c>
      <c r="F165" s="69"/>
      <c r="G165" s="69"/>
      <c r="H165" s="43"/>
      <c r="I165" s="69"/>
      <c r="J165" s="113"/>
    </row>
    <row r="166" spans="2:10">
      <c r="B166" s="138">
        <v>42100</v>
      </c>
      <c r="C166" s="69">
        <v>6697</v>
      </c>
      <c r="D166" s="69">
        <v>2104</v>
      </c>
      <c r="E166" s="69">
        <v>8801</v>
      </c>
      <c r="F166" s="69"/>
      <c r="G166" s="69"/>
      <c r="H166" s="43"/>
      <c r="I166" s="69"/>
      <c r="J166" s="113"/>
    </row>
    <row r="167" spans="2:10">
      <c r="B167" s="138">
        <v>42107</v>
      </c>
      <c r="C167" s="69">
        <v>6645</v>
      </c>
      <c r="D167" s="69">
        <v>2150</v>
      </c>
      <c r="E167" s="69">
        <v>8795</v>
      </c>
      <c r="F167" s="69"/>
      <c r="G167" s="69"/>
      <c r="H167" s="43"/>
      <c r="I167" s="69"/>
      <c r="J167" s="113"/>
    </row>
    <row r="168" spans="2:10">
      <c r="B168" s="138">
        <v>42114</v>
      </c>
      <c r="C168" s="69">
        <v>6688</v>
      </c>
      <c r="D168" s="69">
        <v>2111</v>
      </c>
      <c r="E168" s="69">
        <v>8799</v>
      </c>
      <c r="F168" s="69"/>
      <c r="G168" s="69"/>
      <c r="H168" s="43"/>
      <c r="I168" s="69"/>
      <c r="J168" s="113"/>
    </row>
    <row r="169" spans="2:10">
      <c r="B169" s="138">
        <v>42121</v>
      </c>
      <c r="C169" s="69">
        <v>6684</v>
      </c>
      <c r="D169" s="69">
        <v>2150</v>
      </c>
      <c r="E169" s="69">
        <v>8834</v>
      </c>
      <c r="F169" s="69"/>
      <c r="G169" s="69"/>
      <c r="H169" s="43"/>
      <c r="I169" s="69"/>
      <c r="J169" s="113"/>
    </row>
    <row r="170" spans="2:10">
      <c r="B170" s="138">
        <v>42128</v>
      </c>
      <c r="C170" s="69">
        <v>6672</v>
      </c>
      <c r="D170" s="69">
        <v>2120</v>
      </c>
      <c r="E170" s="69">
        <v>8792</v>
      </c>
      <c r="F170" s="69"/>
      <c r="G170" s="69"/>
      <c r="H170" s="43"/>
      <c r="I170" s="69"/>
      <c r="J170" s="113"/>
    </row>
    <row r="171" spans="2:10">
      <c r="B171" s="138">
        <v>42135</v>
      </c>
      <c r="C171" s="69">
        <v>6713</v>
      </c>
      <c r="D171" s="69">
        <v>2111</v>
      </c>
      <c r="E171" s="69">
        <v>8824</v>
      </c>
      <c r="F171" s="69"/>
      <c r="G171" s="69"/>
      <c r="H171" s="43"/>
      <c r="I171" s="69"/>
      <c r="J171" s="113"/>
    </row>
    <row r="172" spans="2:10">
      <c r="B172" s="138">
        <v>42142</v>
      </c>
      <c r="C172" s="69">
        <v>6681</v>
      </c>
      <c r="D172" s="69">
        <v>2159</v>
      </c>
      <c r="E172" s="69">
        <v>8840</v>
      </c>
      <c r="F172" s="69"/>
      <c r="G172" s="69"/>
      <c r="H172" s="43"/>
      <c r="I172" s="69"/>
      <c r="J172" s="113"/>
    </row>
    <row r="173" spans="2:10">
      <c r="B173" s="138">
        <v>42149</v>
      </c>
      <c r="C173" s="69">
        <v>6701</v>
      </c>
      <c r="D173" s="69">
        <v>2179</v>
      </c>
      <c r="E173" s="69">
        <v>8880</v>
      </c>
      <c r="F173" s="69"/>
      <c r="G173" s="69"/>
      <c r="H173" s="43"/>
      <c r="I173" s="69"/>
      <c r="J173" s="113"/>
    </row>
    <row r="174" spans="2:10">
      <c r="B174" s="138">
        <v>42156</v>
      </c>
      <c r="C174" s="69">
        <v>6613</v>
      </c>
      <c r="D174" s="69">
        <v>2158</v>
      </c>
      <c r="E174" s="69">
        <v>8771</v>
      </c>
      <c r="F174" s="69"/>
      <c r="G174" s="69"/>
      <c r="H174" s="69"/>
      <c r="I174" s="69"/>
      <c r="J174" s="113"/>
    </row>
    <row r="175" spans="2:10">
      <c r="B175" s="138">
        <v>42163</v>
      </c>
      <c r="C175" s="69">
        <v>6718</v>
      </c>
      <c r="D175" s="69">
        <v>2131</v>
      </c>
      <c r="E175" s="69">
        <v>8849</v>
      </c>
      <c r="F175" s="69"/>
      <c r="G175" s="69"/>
      <c r="H175" s="69"/>
      <c r="I175" s="69"/>
      <c r="J175" s="113"/>
    </row>
    <row r="176" spans="2:10">
      <c r="B176" s="138">
        <v>42170</v>
      </c>
      <c r="C176" s="69">
        <v>6735</v>
      </c>
      <c r="D176" s="69">
        <v>2154</v>
      </c>
      <c r="E176" s="69">
        <v>8889</v>
      </c>
      <c r="F176" s="69"/>
      <c r="G176" s="69"/>
      <c r="H176" s="69"/>
      <c r="I176" s="69"/>
      <c r="J176" s="113"/>
    </row>
    <row r="177" spans="2:10">
      <c r="B177" s="138">
        <v>42177</v>
      </c>
      <c r="C177" s="69">
        <v>6732</v>
      </c>
      <c r="D177" s="69">
        <v>2127</v>
      </c>
      <c r="E177" s="69">
        <v>8859</v>
      </c>
      <c r="F177" s="69"/>
      <c r="G177" s="69"/>
      <c r="H177" s="69"/>
      <c r="I177" s="69"/>
      <c r="J177" s="113"/>
    </row>
    <row r="178" spans="2:10">
      <c r="B178" s="138">
        <v>42184</v>
      </c>
      <c r="C178" s="69">
        <v>6708</v>
      </c>
      <c r="D178" s="69">
        <v>2198</v>
      </c>
      <c r="E178" s="69">
        <v>8906</v>
      </c>
      <c r="F178" s="69"/>
      <c r="G178" s="69"/>
      <c r="H178" s="69"/>
      <c r="I178" s="69"/>
      <c r="J178" s="113"/>
    </row>
    <row r="179" spans="2:10">
      <c r="B179" s="138">
        <v>42191</v>
      </c>
      <c r="C179" s="69">
        <v>6700</v>
      </c>
      <c r="D179" s="69">
        <v>2202</v>
      </c>
      <c r="E179" s="69">
        <v>8902</v>
      </c>
      <c r="F179" s="69"/>
      <c r="G179" s="69"/>
      <c r="H179" s="69"/>
      <c r="I179" s="69"/>
      <c r="J179" s="113"/>
    </row>
    <row r="180" spans="2:10">
      <c r="B180" s="138">
        <v>42198</v>
      </c>
      <c r="C180" s="69">
        <v>6726</v>
      </c>
      <c r="D180" s="69">
        <v>2214</v>
      </c>
      <c r="E180" s="69">
        <v>8940</v>
      </c>
      <c r="F180" s="69"/>
      <c r="G180" s="69"/>
      <c r="H180" s="69"/>
      <c r="I180" s="69"/>
      <c r="J180" s="113"/>
    </row>
    <row r="181" spans="2:10">
      <c r="B181" s="138">
        <v>42205</v>
      </c>
      <c r="C181" s="69">
        <v>6739</v>
      </c>
      <c r="D181" s="69">
        <v>2228</v>
      </c>
      <c r="E181" s="69">
        <v>8967</v>
      </c>
      <c r="F181" s="69"/>
      <c r="G181" s="69"/>
      <c r="H181" s="69"/>
      <c r="I181" s="69"/>
      <c r="J181" s="113"/>
    </row>
    <row r="182" spans="2:10">
      <c r="B182" s="138">
        <v>42212</v>
      </c>
      <c r="C182" s="69">
        <v>6762</v>
      </c>
      <c r="D182" s="69">
        <v>2183</v>
      </c>
      <c r="E182" s="69">
        <v>8945</v>
      </c>
      <c r="F182" s="69"/>
      <c r="G182" s="69"/>
      <c r="H182" s="69"/>
      <c r="I182" s="69"/>
      <c r="J182" s="113"/>
    </row>
    <row r="183" spans="2:10">
      <c r="B183" s="138">
        <v>42219</v>
      </c>
      <c r="C183" s="69">
        <v>6731</v>
      </c>
      <c r="D183" s="69">
        <v>2195</v>
      </c>
      <c r="E183" s="69">
        <v>8926</v>
      </c>
      <c r="F183" s="69"/>
      <c r="G183" s="69"/>
      <c r="H183" s="69"/>
      <c r="I183" s="69"/>
      <c r="J183" s="113"/>
    </row>
    <row r="184" spans="2:10">
      <c r="B184" s="138">
        <v>42226</v>
      </c>
      <c r="C184" s="69">
        <v>6759</v>
      </c>
      <c r="D184" s="69">
        <v>2214</v>
      </c>
      <c r="E184" s="69">
        <v>8973</v>
      </c>
      <c r="F184" s="69"/>
      <c r="G184" s="69"/>
      <c r="H184" s="69"/>
      <c r="I184" s="69"/>
      <c r="J184" s="113"/>
    </row>
    <row r="185" spans="2:10">
      <c r="B185" s="138">
        <v>42233</v>
      </c>
      <c r="C185" s="69">
        <v>6794</v>
      </c>
      <c r="D185" s="69">
        <v>2214</v>
      </c>
      <c r="E185" s="69">
        <v>9008</v>
      </c>
      <c r="F185" s="69"/>
      <c r="G185" s="69"/>
      <c r="H185" s="69"/>
      <c r="I185" s="69"/>
      <c r="J185" s="113"/>
    </row>
    <row r="186" spans="2:10">
      <c r="B186" s="138">
        <v>42240</v>
      </c>
      <c r="C186" s="69">
        <v>6792</v>
      </c>
      <c r="D186" s="69">
        <v>2306</v>
      </c>
      <c r="E186" s="69">
        <v>9098</v>
      </c>
      <c r="F186" s="69"/>
      <c r="G186" s="69"/>
      <c r="H186" s="69"/>
      <c r="I186" s="69"/>
      <c r="J186" s="113"/>
    </row>
    <row r="187" spans="2:10">
      <c r="B187" s="138">
        <v>42247</v>
      </c>
      <c r="C187" s="69">
        <v>6812</v>
      </c>
      <c r="D187" s="69">
        <v>2300</v>
      </c>
      <c r="E187" s="69">
        <v>9112</v>
      </c>
      <c r="F187" s="69"/>
      <c r="G187" s="69"/>
      <c r="H187" s="69"/>
      <c r="I187" s="69"/>
      <c r="J187" s="113"/>
    </row>
    <row r="188" spans="2:10">
      <c r="B188" s="138">
        <v>42254</v>
      </c>
      <c r="C188" s="69">
        <v>6848</v>
      </c>
      <c r="D188" s="69">
        <v>2252</v>
      </c>
      <c r="E188" s="69">
        <v>9100</v>
      </c>
      <c r="F188" s="69"/>
      <c r="G188" s="69"/>
      <c r="H188" s="69"/>
      <c r="I188" s="69"/>
      <c r="J188" s="113"/>
    </row>
    <row r="189" spans="2:10">
      <c r="B189" s="138">
        <v>42261</v>
      </c>
      <c r="C189" s="69">
        <v>6842</v>
      </c>
      <c r="D189" s="69">
        <v>2277</v>
      </c>
      <c r="E189" s="69">
        <v>9119</v>
      </c>
      <c r="F189" s="69"/>
      <c r="G189" s="69"/>
      <c r="H189" s="69"/>
      <c r="I189" s="69"/>
      <c r="J189" s="113"/>
    </row>
    <row r="190" spans="2:10">
      <c r="B190" s="138">
        <v>42268</v>
      </c>
      <c r="C190" s="69">
        <v>6851</v>
      </c>
      <c r="D190" s="69">
        <v>2253</v>
      </c>
      <c r="E190" s="69">
        <v>9104</v>
      </c>
      <c r="F190" s="69"/>
      <c r="G190" s="69"/>
      <c r="H190" s="69"/>
      <c r="I190" s="69"/>
      <c r="J190" s="113"/>
    </row>
    <row r="191" spans="2:10">
      <c r="B191" s="138">
        <v>42275</v>
      </c>
      <c r="C191" s="69">
        <v>6866</v>
      </c>
      <c r="D191" s="69">
        <v>2223</v>
      </c>
      <c r="E191" s="69">
        <v>9089</v>
      </c>
      <c r="F191" s="69"/>
      <c r="G191" s="69"/>
      <c r="H191" s="69"/>
      <c r="I191" s="69"/>
      <c r="J191" s="113"/>
    </row>
    <row r="192" spans="2:10">
      <c r="B192" s="138">
        <v>42282</v>
      </c>
      <c r="C192" s="69">
        <v>6881</v>
      </c>
      <c r="D192" s="69">
        <v>2207</v>
      </c>
      <c r="E192" s="69">
        <v>9088</v>
      </c>
      <c r="F192" s="69"/>
      <c r="G192" s="69"/>
      <c r="H192" s="69"/>
      <c r="I192" s="69"/>
      <c r="J192" s="113"/>
    </row>
    <row r="193" spans="2:10">
      <c r="B193" s="138">
        <v>42289</v>
      </c>
      <c r="C193" s="69">
        <v>6900</v>
      </c>
      <c r="D193" s="69">
        <v>2217</v>
      </c>
      <c r="E193" s="69">
        <v>9117</v>
      </c>
      <c r="F193" s="69"/>
      <c r="G193" s="69"/>
      <c r="H193" s="69"/>
      <c r="I193" s="69"/>
      <c r="J193" s="113"/>
    </row>
    <row r="194" spans="2:10">
      <c r="B194" s="138">
        <v>42296</v>
      </c>
      <c r="C194" s="69">
        <v>6884</v>
      </c>
      <c r="D194" s="69">
        <v>2265</v>
      </c>
      <c r="E194" s="69">
        <v>9149</v>
      </c>
      <c r="F194" s="69"/>
      <c r="G194" s="69"/>
      <c r="H194" s="69"/>
      <c r="I194" s="69"/>
      <c r="J194" s="113"/>
    </row>
    <row r="195" spans="2:10">
      <c r="B195" s="138">
        <v>42303</v>
      </c>
      <c r="C195" s="69">
        <v>6861</v>
      </c>
      <c r="D195" s="69">
        <v>2294</v>
      </c>
      <c r="E195" s="69">
        <v>9155</v>
      </c>
      <c r="F195" s="69"/>
      <c r="G195" s="69"/>
      <c r="H195" s="69"/>
      <c r="I195" s="69"/>
      <c r="J195" s="113"/>
    </row>
    <row r="196" spans="2:10">
      <c r="B196" s="138">
        <v>42310</v>
      </c>
      <c r="C196" s="69">
        <v>6854</v>
      </c>
      <c r="D196" s="69">
        <v>2226</v>
      </c>
      <c r="E196" s="69">
        <v>9080</v>
      </c>
      <c r="F196" s="69"/>
      <c r="G196" s="69"/>
      <c r="H196" s="69"/>
      <c r="I196" s="69"/>
      <c r="J196" s="113"/>
    </row>
    <row r="197" spans="2:10">
      <c r="B197" s="138">
        <v>42317</v>
      </c>
      <c r="C197" s="69">
        <v>6843</v>
      </c>
      <c r="D197" s="69">
        <v>2261</v>
      </c>
      <c r="E197" s="69">
        <v>9104</v>
      </c>
      <c r="F197" s="69"/>
      <c r="G197" s="69"/>
      <c r="H197" s="69"/>
      <c r="I197" s="69"/>
      <c r="J197" s="113"/>
    </row>
    <row r="198" spans="2:10">
      <c r="B198" s="138">
        <v>42324</v>
      </c>
      <c r="C198" s="69">
        <v>6861</v>
      </c>
      <c r="D198" s="69">
        <v>2251</v>
      </c>
      <c r="E198" s="69">
        <v>9112</v>
      </c>
      <c r="F198" s="69"/>
      <c r="G198" s="69"/>
      <c r="H198" s="69"/>
      <c r="I198" s="69"/>
      <c r="J198" s="113"/>
    </row>
    <row r="199" spans="2:10">
      <c r="B199" s="138">
        <v>42331</v>
      </c>
      <c r="C199" s="69">
        <v>6886</v>
      </c>
      <c r="D199" s="69">
        <v>2248</v>
      </c>
      <c r="E199" s="69">
        <v>9134</v>
      </c>
      <c r="F199" s="69"/>
      <c r="G199" s="69">
        <v>6867.8828300877603</v>
      </c>
      <c r="H199" s="69">
        <v>2240.4485816708552</v>
      </c>
      <c r="I199" s="69">
        <v>9108.331411758616</v>
      </c>
      <c r="J199" s="113"/>
    </row>
    <row r="200" spans="2:10">
      <c r="B200" s="138">
        <v>42338</v>
      </c>
      <c r="C200" s="69">
        <v>6897</v>
      </c>
      <c r="D200" s="69">
        <v>2274</v>
      </c>
      <c r="E200" s="69">
        <v>9171</v>
      </c>
      <c r="F200" s="69"/>
      <c r="G200" s="69">
        <v>6867.9976231963165</v>
      </c>
      <c r="H200" s="69">
        <v>2245.8408401210422</v>
      </c>
      <c r="I200" s="69">
        <v>9113.8384633173591</v>
      </c>
      <c r="J200" s="113"/>
    </row>
    <row r="201" spans="2:10">
      <c r="B201" s="138">
        <v>42345</v>
      </c>
      <c r="C201" s="69">
        <v>6844</v>
      </c>
      <c r="D201" s="69">
        <v>2257</v>
      </c>
      <c r="E201" s="69">
        <v>9101</v>
      </c>
      <c r="F201" s="69"/>
      <c r="G201" s="69">
        <v>6866.9635202617283</v>
      </c>
      <c r="H201" s="69">
        <v>2240.0556108174887</v>
      </c>
      <c r="I201" s="69">
        <v>9107.0191310792179</v>
      </c>
      <c r="J201" s="113"/>
    </row>
    <row r="202" spans="2:10">
      <c r="B202" s="138">
        <v>42352</v>
      </c>
      <c r="C202" s="69">
        <v>6724</v>
      </c>
      <c r="D202" s="69">
        <v>2229</v>
      </c>
      <c r="E202" s="69">
        <v>8953</v>
      </c>
      <c r="F202" s="69"/>
      <c r="G202" s="69">
        <v>6777.8992886882343</v>
      </c>
      <c r="H202" s="69">
        <v>2215.5950555497584</v>
      </c>
      <c r="I202" s="69">
        <v>8993.4943442379918</v>
      </c>
      <c r="J202" s="113"/>
    </row>
    <row r="203" spans="2:10">
      <c r="B203" s="138">
        <v>42359</v>
      </c>
      <c r="C203" s="69">
        <v>6805</v>
      </c>
      <c r="D203" s="69">
        <v>2214</v>
      </c>
      <c r="E203" s="69">
        <v>9019</v>
      </c>
      <c r="F203" s="69"/>
      <c r="G203" s="69">
        <v>6697.4089971373069</v>
      </c>
      <c r="H203" s="69">
        <v>2130.7356228953004</v>
      </c>
      <c r="I203" s="69">
        <v>8828.1446200326063</v>
      </c>
      <c r="J203" s="113"/>
    </row>
    <row r="204" spans="2:10">
      <c r="B204" s="138">
        <v>42366</v>
      </c>
      <c r="C204" s="69">
        <v>6781</v>
      </c>
      <c r="D204" s="69">
        <v>2184</v>
      </c>
      <c r="E204" s="69">
        <v>8965</v>
      </c>
      <c r="F204" s="69"/>
      <c r="G204" s="69">
        <v>6707.2450565726613</v>
      </c>
      <c r="H204" s="69">
        <v>2097.1374830778859</v>
      </c>
      <c r="I204" s="69">
        <v>8804.3825396505472</v>
      </c>
      <c r="J204" s="113"/>
    </row>
    <row r="205" spans="2:10">
      <c r="B205" s="138">
        <v>42373</v>
      </c>
      <c r="C205" s="69"/>
      <c r="D205" s="69"/>
      <c r="E205" s="69"/>
      <c r="F205" s="69"/>
      <c r="G205" s="69">
        <v>6704.3878844699484</v>
      </c>
      <c r="H205" s="69">
        <v>2293.8157685836809</v>
      </c>
      <c r="I205" s="69">
        <v>8998.2036530536298</v>
      </c>
      <c r="J205" s="113"/>
    </row>
    <row r="206" spans="2:10">
      <c r="B206" s="138">
        <v>42380</v>
      </c>
      <c r="C206" s="69"/>
      <c r="D206" s="69"/>
      <c r="E206" s="69"/>
      <c r="F206" s="69"/>
      <c r="G206" s="69">
        <v>6695.6097051160368</v>
      </c>
      <c r="H206" s="69">
        <v>2343.1195413378064</v>
      </c>
      <c r="I206" s="69">
        <v>9038.7292464538441</v>
      </c>
      <c r="J206" s="113"/>
    </row>
    <row r="207" spans="2:10">
      <c r="B207" s="138">
        <v>42387</v>
      </c>
      <c r="C207" s="69"/>
      <c r="D207" s="69"/>
      <c r="E207" s="69"/>
      <c r="F207" s="69"/>
      <c r="G207" s="69">
        <v>6686.1514769353516</v>
      </c>
      <c r="H207" s="69">
        <v>2380.3228963716579</v>
      </c>
      <c r="I207" s="69">
        <v>9066.47437330701</v>
      </c>
      <c r="J207" s="113"/>
    </row>
    <row r="208" spans="2:10">
      <c r="B208" s="138">
        <v>42394</v>
      </c>
      <c r="C208" s="69"/>
      <c r="D208" s="69"/>
      <c r="E208" s="69"/>
      <c r="F208" s="69"/>
      <c r="G208" s="69">
        <v>6684.510213732101</v>
      </c>
      <c r="H208" s="69">
        <v>2437.4564139512599</v>
      </c>
      <c r="I208" s="69">
        <v>9121.9666276833614</v>
      </c>
      <c r="J208" s="113"/>
    </row>
    <row r="209" spans="2:10">
      <c r="B209" s="138">
        <v>42401</v>
      </c>
      <c r="C209" s="69"/>
      <c r="D209" s="69"/>
      <c r="E209" s="69"/>
      <c r="F209" s="69"/>
      <c r="G209" s="69">
        <v>6682.8385373519541</v>
      </c>
      <c r="H209" s="69">
        <v>2368.8057867180273</v>
      </c>
      <c r="I209" s="69">
        <v>9051.6443240699809</v>
      </c>
      <c r="J209" s="113"/>
    </row>
    <row r="210" spans="2:10">
      <c r="B210" s="138">
        <v>42408</v>
      </c>
      <c r="C210" s="69"/>
      <c r="D210" s="69"/>
      <c r="E210" s="69"/>
      <c r="F210" s="69"/>
      <c r="G210" s="69">
        <v>6687.2367014861156</v>
      </c>
      <c r="H210" s="69">
        <v>2422.8346457170401</v>
      </c>
      <c r="I210" s="69">
        <v>9110.0713472031566</v>
      </c>
      <c r="J210" s="113"/>
    </row>
    <row r="211" spans="2:10">
      <c r="B211" s="138">
        <v>42415</v>
      </c>
      <c r="C211" s="69"/>
      <c r="D211" s="69"/>
      <c r="E211" s="69"/>
      <c r="F211" s="69"/>
      <c r="G211" s="69">
        <v>6708.7095077656977</v>
      </c>
      <c r="H211" s="69">
        <v>2385.0343433789394</v>
      </c>
      <c r="I211" s="69">
        <v>9093.743851144638</v>
      </c>
      <c r="J211" s="113"/>
    </row>
    <row r="212" spans="2:10">
      <c r="B212" s="138">
        <v>42422</v>
      </c>
      <c r="C212" s="69"/>
      <c r="D212" s="69"/>
      <c r="E212" s="69"/>
      <c r="F212" s="69"/>
      <c r="G212" s="69">
        <v>6721.0959704005245</v>
      </c>
      <c r="H212" s="69">
        <v>2424.9549647789768</v>
      </c>
      <c r="I212" s="69">
        <v>9146.0509351795008</v>
      </c>
      <c r="J212" s="113"/>
    </row>
    <row r="213" spans="2:10">
      <c r="B213" s="138">
        <v>42429</v>
      </c>
      <c r="C213" s="69"/>
      <c r="D213" s="69"/>
      <c r="E213" s="69"/>
      <c r="F213" s="69"/>
      <c r="G213" s="69">
        <v>6745.3690243006722</v>
      </c>
      <c r="H213" s="69">
        <v>2406.6188318674358</v>
      </c>
      <c r="I213" s="69">
        <v>9151.9878561681071</v>
      </c>
      <c r="J213" s="113"/>
    </row>
    <row r="214" spans="2:10">
      <c r="B214" s="138">
        <f t="shared" ref="B214:B239" si="0">B213+7</f>
        <v>42436</v>
      </c>
      <c r="C214" s="69"/>
      <c r="D214" s="69"/>
      <c r="E214" s="69"/>
      <c r="F214" s="69"/>
      <c r="G214" s="69">
        <v>6749.3152461115706</v>
      </c>
      <c r="H214" s="69">
        <v>2360.7086634589946</v>
      </c>
      <c r="I214" s="69">
        <v>9110.0239095705656</v>
      </c>
      <c r="J214" s="113"/>
    </row>
    <row r="215" spans="2:10">
      <c r="B215" s="138">
        <f t="shared" si="0"/>
        <v>42443</v>
      </c>
      <c r="C215" s="69"/>
      <c r="D215" s="69"/>
      <c r="E215" s="69"/>
      <c r="F215" s="69"/>
      <c r="G215" s="69">
        <v>6774.2793961788448</v>
      </c>
      <c r="H215" s="69">
        <v>2286.3572219470093</v>
      </c>
      <c r="I215" s="69">
        <v>9060.6366181258545</v>
      </c>
      <c r="J215" s="113"/>
    </row>
    <row r="216" spans="2:10">
      <c r="B216" s="138">
        <f t="shared" si="0"/>
        <v>42450</v>
      </c>
      <c r="C216" s="69"/>
      <c r="D216" s="69"/>
      <c r="E216" s="69"/>
      <c r="F216" s="69"/>
      <c r="G216" s="69">
        <v>6788.8449074685404</v>
      </c>
      <c r="H216" s="69">
        <v>2272.809656090797</v>
      </c>
      <c r="I216" s="69">
        <v>9061.6545635593375</v>
      </c>
      <c r="J216" s="113"/>
    </row>
    <row r="217" spans="2:10">
      <c r="B217" s="138">
        <f t="shared" si="0"/>
        <v>42457</v>
      </c>
      <c r="C217" s="69"/>
      <c r="D217" s="69"/>
      <c r="E217" s="69"/>
      <c r="F217" s="69"/>
      <c r="G217" s="69">
        <v>6795.8747217321334</v>
      </c>
      <c r="H217" s="69">
        <v>2326.5234486369209</v>
      </c>
      <c r="I217" s="69">
        <v>9122.3981703690552</v>
      </c>
      <c r="J217" s="113"/>
    </row>
    <row r="218" spans="2:10">
      <c r="B218" s="138">
        <f t="shared" si="0"/>
        <v>42464</v>
      </c>
      <c r="C218" s="69"/>
      <c r="D218" s="69"/>
      <c r="E218" s="69"/>
      <c r="F218" s="69"/>
      <c r="G218" s="69">
        <v>6816.446937345615</v>
      </c>
      <c r="H218" s="69">
        <v>2337.7542639270487</v>
      </c>
      <c r="I218" s="69">
        <v>9154.2012012726627</v>
      </c>
      <c r="J218" s="113"/>
    </row>
    <row r="219" spans="2:10">
      <c r="B219" s="138">
        <f t="shared" si="0"/>
        <v>42471</v>
      </c>
      <c r="C219" s="69"/>
      <c r="D219" s="69"/>
      <c r="E219" s="69"/>
      <c r="F219" s="69"/>
      <c r="G219" s="69">
        <v>6785.9908802056107</v>
      </c>
      <c r="H219" s="69">
        <v>2382.6124433890154</v>
      </c>
      <c r="I219" s="69">
        <v>9168.603323594627</v>
      </c>
      <c r="J219" s="113"/>
    </row>
    <row r="220" spans="2:10">
      <c r="B220" s="138">
        <f t="shared" si="0"/>
        <v>42478</v>
      </c>
      <c r="C220" s="69"/>
      <c r="D220" s="69"/>
      <c r="E220" s="69"/>
      <c r="F220" s="69"/>
      <c r="G220" s="69">
        <v>6831.3519423438593</v>
      </c>
      <c r="H220" s="69">
        <v>2343.9624571539243</v>
      </c>
      <c r="I220" s="69">
        <v>9175.3143994977836</v>
      </c>
      <c r="J220" s="113"/>
    </row>
    <row r="221" spans="2:10">
      <c r="B221" s="138">
        <f t="shared" si="0"/>
        <v>42485</v>
      </c>
      <c r="C221" s="69"/>
      <c r="D221" s="69"/>
      <c r="E221" s="69"/>
      <c r="F221" s="69"/>
      <c r="G221" s="69">
        <v>6830.4627954470698</v>
      </c>
      <c r="H221" s="69">
        <v>2351.6946482943758</v>
      </c>
      <c r="I221" s="69">
        <v>9182.1574437414456</v>
      </c>
      <c r="J221" s="113"/>
    </row>
    <row r="222" spans="2:10">
      <c r="B222" s="138">
        <f t="shared" si="0"/>
        <v>42492</v>
      </c>
      <c r="C222" s="69"/>
      <c r="D222" s="69"/>
      <c r="E222" s="69"/>
      <c r="F222" s="69"/>
      <c r="G222" s="69">
        <v>6823.9765505595742</v>
      </c>
      <c r="H222" s="69">
        <v>2335.2806180094067</v>
      </c>
      <c r="I222" s="69">
        <v>9159.25716856898</v>
      </c>
      <c r="J222" s="113"/>
    </row>
    <row r="223" spans="2:10">
      <c r="B223" s="138">
        <f t="shared" si="0"/>
        <v>42499</v>
      </c>
      <c r="C223" s="69"/>
      <c r="D223" s="69"/>
      <c r="E223" s="69"/>
      <c r="F223" s="69"/>
      <c r="G223" s="69">
        <v>6832.7986734773931</v>
      </c>
      <c r="H223" s="69">
        <v>2331.4409688797959</v>
      </c>
      <c r="I223" s="69">
        <v>9164.2396423571881</v>
      </c>
      <c r="J223" s="113"/>
    </row>
    <row r="224" spans="2:10">
      <c r="B224" s="138">
        <f t="shared" si="0"/>
        <v>42506</v>
      </c>
      <c r="C224" s="69"/>
      <c r="D224" s="69"/>
      <c r="E224" s="69"/>
      <c r="F224" s="69"/>
      <c r="G224" s="69">
        <v>6838.7115572567936</v>
      </c>
      <c r="H224" s="69">
        <v>2391.521813424079</v>
      </c>
      <c r="I224" s="69">
        <v>9230.2333706808731</v>
      </c>
      <c r="J224" s="113"/>
    </row>
    <row r="225" spans="2:9">
      <c r="B225" s="138">
        <f t="shared" si="0"/>
        <v>42513</v>
      </c>
      <c r="C225" s="69"/>
      <c r="D225" s="69"/>
      <c r="E225" s="69"/>
      <c r="F225" s="69"/>
      <c r="G225" s="69">
        <v>6887.2927383843162</v>
      </c>
      <c r="H225" s="69">
        <v>2416.4998204501417</v>
      </c>
      <c r="I225" s="69">
        <v>9303.7925588344588</v>
      </c>
    </row>
    <row r="226" spans="2:9">
      <c r="B226" s="138">
        <f t="shared" si="0"/>
        <v>42520</v>
      </c>
      <c r="C226" s="69"/>
      <c r="D226" s="69"/>
      <c r="E226" s="69"/>
      <c r="F226" s="69"/>
      <c r="G226" s="69">
        <v>6892.9851157418916</v>
      </c>
      <c r="H226" s="69">
        <v>2371.3761594229454</v>
      </c>
      <c r="I226" s="69">
        <v>9264.3612751648361</v>
      </c>
    </row>
    <row r="227" spans="2:9">
      <c r="B227" s="138">
        <f t="shared" si="0"/>
        <v>42527</v>
      </c>
      <c r="C227" s="69"/>
      <c r="D227" s="69"/>
      <c r="E227" s="69"/>
      <c r="F227" s="69"/>
      <c r="G227" s="69">
        <v>6878.520313153359</v>
      </c>
      <c r="H227" s="69">
        <v>2339.0170873825664</v>
      </c>
      <c r="I227" s="69">
        <v>9217.5374005359263</v>
      </c>
    </row>
    <row r="228" spans="2:9">
      <c r="B228" s="138">
        <f t="shared" si="0"/>
        <v>42534</v>
      </c>
      <c r="C228" s="69"/>
      <c r="D228" s="69"/>
      <c r="E228" s="69"/>
      <c r="F228" s="69"/>
      <c r="G228" s="69">
        <v>6865.533316704561</v>
      </c>
      <c r="H228" s="69">
        <v>2348.1828490024755</v>
      </c>
      <c r="I228" s="69">
        <v>9213.7161657070355</v>
      </c>
    </row>
    <row r="229" spans="2:9">
      <c r="B229" s="138">
        <f t="shared" si="0"/>
        <v>42541</v>
      </c>
      <c r="C229" s="69"/>
      <c r="D229" s="69"/>
      <c r="E229" s="69"/>
      <c r="F229" s="69"/>
      <c r="G229" s="69">
        <v>6868.8293992116141</v>
      </c>
      <c r="H229" s="69">
        <v>2336.4690779425305</v>
      </c>
      <c r="I229" s="69">
        <v>9205.2984771541451</v>
      </c>
    </row>
    <row r="230" spans="2:9">
      <c r="B230" s="138">
        <f t="shared" si="0"/>
        <v>42548</v>
      </c>
      <c r="C230" s="69"/>
      <c r="D230" s="69"/>
      <c r="E230" s="69"/>
      <c r="F230" s="69"/>
      <c r="G230" s="69">
        <v>6876.8322126334833</v>
      </c>
      <c r="H230" s="69">
        <v>2397.7204415193123</v>
      </c>
      <c r="I230" s="69">
        <v>9274.5526541527961</v>
      </c>
    </row>
    <row r="231" spans="2:9">
      <c r="B231" s="138">
        <f t="shared" si="0"/>
        <v>42555</v>
      </c>
      <c r="C231" s="69"/>
      <c r="D231" s="69"/>
      <c r="E231" s="69"/>
      <c r="F231" s="69"/>
      <c r="G231" s="69">
        <v>6905.3455348788184</v>
      </c>
      <c r="H231" s="69">
        <v>2418.1069002904087</v>
      </c>
      <c r="I231" s="69">
        <v>9323.4524351692271</v>
      </c>
    </row>
    <row r="232" spans="2:9">
      <c r="B232" s="138">
        <f t="shared" si="0"/>
        <v>42562</v>
      </c>
      <c r="C232" s="69"/>
      <c r="D232" s="69"/>
      <c r="E232" s="69"/>
      <c r="F232" s="69"/>
      <c r="G232" s="69">
        <v>6905.2393272648305</v>
      </c>
      <c r="H232" s="69">
        <v>2397.7984843821532</v>
      </c>
      <c r="I232" s="69">
        <v>9303.0378116469838</v>
      </c>
    </row>
    <row r="233" spans="2:9">
      <c r="B233" s="138">
        <f t="shared" si="0"/>
        <v>42569</v>
      </c>
      <c r="C233" s="69"/>
      <c r="D233" s="69"/>
      <c r="E233" s="69"/>
      <c r="F233" s="69"/>
      <c r="G233" s="69">
        <v>6892.7842965343007</v>
      </c>
      <c r="H233" s="69">
        <v>2400.4267991261272</v>
      </c>
      <c r="I233" s="69">
        <v>9293.2110956604283</v>
      </c>
    </row>
    <row r="234" spans="2:9">
      <c r="B234" s="138">
        <f t="shared" si="0"/>
        <v>42576</v>
      </c>
      <c r="C234" s="69"/>
      <c r="D234" s="69"/>
      <c r="E234" s="69"/>
      <c r="F234" s="69"/>
      <c r="G234" s="69">
        <v>6891.6782843965102</v>
      </c>
      <c r="H234" s="69">
        <v>2345.7945196875994</v>
      </c>
      <c r="I234" s="69">
        <v>9237.4728040841092</v>
      </c>
    </row>
    <row r="235" spans="2:9">
      <c r="B235" s="138">
        <f t="shared" si="0"/>
        <v>42583</v>
      </c>
      <c r="C235" s="69"/>
      <c r="D235" s="69"/>
      <c r="E235" s="69"/>
      <c r="F235" s="69"/>
      <c r="G235" s="69">
        <v>6907.2704327719939</v>
      </c>
      <c r="H235" s="69">
        <v>2368.17275558559</v>
      </c>
      <c r="I235" s="69">
        <v>9275.4431883575835</v>
      </c>
    </row>
    <row r="236" spans="2:9">
      <c r="B236" s="138">
        <f t="shared" si="0"/>
        <v>42590</v>
      </c>
      <c r="C236" s="69"/>
      <c r="D236" s="69"/>
      <c r="E236" s="69"/>
      <c r="F236" s="69"/>
      <c r="G236" s="69">
        <v>6905.1439889675494</v>
      </c>
      <c r="H236" s="69">
        <v>2387.024834051274</v>
      </c>
      <c r="I236" s="69">
        <v>9292.1688230188229</v>
      </c>
    </row>
    <row r="237" spans="2:9">
      <c r="B237" s="138">
        <f t="shared" si="0"/>
        <v>42597</v>
      </c>
      <c r="C237" s="69"/>
      <c r="D237" s="69"/>
      <c r="E237" s="69"/>
      <c r="F237" s="69"/>
      <c r="G237" s="69">
        <v>6929.0219054537511</v>
      </c>
      <c r="H237" s="69">
        <v>2392.5718917678346</v>
      </c>
      <c r="I237" s="69">
        <v>9321.5937972215852</v>
      </c>
    </row>
    <row r="238" spans="2:9">
      <c r="B238" s="138">
        <f t="shared" si="0"/>
        <v>42604</v>
      </c>
      <c r="C238" s="69"/>
      <c r="D238" s="69"/>
      <c r="E238" s="69"/>
      <c r="F238" s="69"/>
      <c r="G238" s="69">
        <v>6956.6720208719289</v>
      </c>
      <c r="H238" s="69">
        <v>2444.2577353120632</v>
      </c>
      <c r="I238" s="69">
        <v>9400.9297561839921</v>
      </c>
    </row>
    <row r="239" spans="2:9">
      <c r="B239" s="138">
        <f t="shared" si="0"/>
        <v>42611</v>
      </c>
      <c r="C239" s="69"/>
      <c r="D239" s="69"/>
      <c r="E239" s="69"/>
      <c r="F239" s="69"/>
      <c r="G239" s="69">
        <v>6971.4324408930679</v>
      </c>
      <c r="H239" s="69">
        <v>2425.7710118662167</v>
      </c>
      <c r="I239" s="69">
        <v>9397.2034527592841</v>
      </c>
    </row>
    <row r="240" spans="2:9">
      <c r="B240" s="138">
        <v>42618</v>
      </c>
      <c r="C240" s="69"/>
      <c r="D240" s="69"/>
      <c r="E240" s="69"/>
      <c r="F240" s="69"/>
      <c r="G240" s="69">
        <v>6986.3727141259224</v>
      </c>
      <c r="H240" s="69">
        <v>2381.7618767085996</v>
      </c>
      <c r="I240" s="69">
        <v>9368.1345908345211</v>
      </c>
    </row>
    <row r="241" spans="2:9">
      <c r="B241" s="138">
        <v>42625</v>
      </c>
      <c r="C241" s="69"/>
      <c r="D241" s="69"/>
      <c r="E241" s="69"/>
      <c r="F241" s="69"/>
      <c r="G241" s="69">
        <v>6994.4184201079934</v>
      </c>
      <c r="H241" s="69">
        <v>2439.3362269984491</v>
      </c>
      <c r="I241" s="69">
        <v>9433.7546471064416</v>
      </c>
    </row>
    <row r="242" spans="2:9">
      <c r="B242" s="138">
        <v>42632</v>
      </c>
      <c r="C242" s="69"/>
      <c r="D242" s="69"/>
      <c r="E242" s="69"/>
      <c r="F242" s="69"/>
      <c r="G242" s="69">
        <v>7017.7904101184613</v>
      </c>
      <c r="H242" s="69">
        <v>2408.4453963483279</v>
      </c>
      <c r="I242" s="69">
        <v>9426.2358064667897</v>
      </c>
    </row>
    <row r="243" spans="2:9">
      <c r="B243" s="138">
        <v>42639</v>
      </c>
      <c r="C243" s="69"/>
      <c r="D243" s="69"/>
      <c r="E243" s="69"/>
      <c r="F243" s="69"/>
      <c r="G243" s="69">
        <v>7018.3672347199481</v>
      </c>
      <c r="H243" s="69">
        <v>2370.4458254959181</v>
      </c>
      <c r="I243" s="69">
        <v>9388.8130602158672</v>
      </c>
    </row>
    <row r="244" spans="2:9">
      <c r="B244" s="138">
        <v>42646</v>
      </c>
      <c r="C244" s="69"/>
      <c r="D244" s="69"/>
      <c r="E244" s="69"/>
      <c r="F244" s="69"/>
      <c r="G244" s="69">
        <v>7006.1614731961354</v>
      </c>
      <c r="H244" s="69">
        <v>2341.602662667417</v>
      </c>
      <c r="I244" s="69">
        <v>9347.7641358635519</v>
      </c>
    </row>
    <row r="245" spans="2:9">
      <c r="B245" s="138">
        <v>42653</v>
      </c>
      <c r="C245" s="69"/>
      <c r="D245" s="69"/>
      <c r="E245" s="69"/>
      <c r="F245" s="69"/>
      <c r="G245" s="69">
        <v>6992.5022563011962</v>
      </c>
      <c r="H245" s="69">
        <v>2330.6950916559358</v>
      </c>
      <c r="I245" s="69">
        <v>9323.1973479571316</v>
      </c>
    </row>
    <row r="246" spans="2:9">
      <c r="B246" s="138">
        <v>42660</v>
      </c>
      <c r="C246" s="69"/>
      <c r="D246" s="69"/>
      <c r="E246" s="69"/>
      <c r="F246" s="69"/>
      <c r="G246" s="69">
        <v>6994.2042003836641</v>
      </c>
      <c r="H246" s="69">
        <v>2393.1293775792756</v>
      </c>
      <c r="I246" s="69">
        <v>9387.3335779629397</v>
      </c>
    </row>
    <row r="247" spans="2:9">
      <c r="B247" s="138">
        <v>42667</v>
      </c>
      <c r="C247" s="69"/>
      <c r="D247" s="69"/>
      <c r="E247" s="69"/>
      <c r="F247" s="69"/>
      <c r="G247" s="69">
        <v>7009.2115686075513</v>
      </c>
      <c r="H247" s="69">
        <v>2456.2551452494645</v>
      </c>
      <c r="I247" s="69">
        <v>9465.4667138570148</v>
      </c>
    </row>
    <row r="248" spans="2:9">
      <c r="B248" s="138">
        <v>42674</v>
      </c>
      <c r="C248" s="69"/>
      <c r="D248" s="69"/>
      <c r="E248" s="69"/>
      <c r="F248" s="69"/>
      <c r="G248" s="69">
        <v>6963.9301462055346</v>
      </c>
      <c r="H248" s="69">
        <v>2409.3716212899903</v>
      </c>
      <c r="I248" s="69">
        <v>9373.3017674955245</v>
      </c>
    </row>
    <row r="249" spans="2:9">
      <c r="B249" s="138">
        <v>42681</v>
      </c>
      <c r="C249" s="69"/>
      <c r="D249" s="69"/>
      <c r="E249" s="69"/>
      <c r="F249" s="69"/>
      <c r="G249" s="69">
        <v>6977.2651703640631</v>
      </c>
      <c r="H249" s="69">
        <v>2420.8729382483161</v>
      </c>
      <c r="I249" s="69">
        <v>9398.1381086123802</v>
      </c>
    </row>
    <row r="250" spans="2:9">
      <c r="B250" s="138">
        <v>42688</v>
      </c>
      <c r="C250" s="69"/>
      <c r="D250" s="69"/>
      <c r="E250" s="69"/>
      <c r="F250" s="69"/>
      <c r="G250" s="69">
        <v>6967.8141398327962</v>
      </c>
      <c r="H250" s="69">
        <v>2403.0726573679726</v>
      </c>
      <c r="I250" s="69">
        <v>9370.8867972007683</v>
      </c>
    </row>
  </sheetData>
  <mergeCells count="1">
    <mergeCell ref="G2:I2"/>
  </mergeCells>
  <hyperlinks>
    <hyperlink ref="A1" location="Contents!A1" display="Back to Contents"/>
    <hyperlink ref="K6" r:id="rId1"/>
  </hyperlinks>
  <pageMargins left="0.70866141732283472" right="0.70866141732283472" top="0.74803149606299213" bottom="0.74803149606299213" header="0.31496062992125984" footer="0.31496062992125984"/>
  <pageSetup paperSize="9" orientation="portrait" r:id="rId2"/>
  <drawing r:id="rId3"/>
</worksheet>
</file>

<file path=xl/worksheets/sheet65.xml><?xml version="1.0" encoding="utf-8"?>
<worksheet xmlns="http://schemas.openxmlformats.org/spreadsheetml/2006/main" xmlns:r="http://schemas.openxmlformats.org/officeDocument/2006/relationships">
  <dimension ref="A1:K28"/>
  <sheetViews>
    <sheetView showGridLines="0" workbookViewId="0">
      <selection activeCell="L24" sqref="L24"/>
    </sheetView>
  </sheetViews>
  <sheetFormatPr defaultRowHeight="12.75"/>
  <cols>
    <col min="2" max="2" width="7.140625" bestFit="1" customWidth="1"/>
    <col min="3" max="3" width="10.85546875" bestFit="1" customWidth="1"/>
    <col min="4" max="5" width="9.42578125" bestFit="1" customWidth="1"/>
    <col min="6" max="6" width="4.28515625" customWidth="1"/>
    <col min="7" max="7" width="10.85546875" bestFit="1" customWidth="1"/>
    <col min="8" max="9" width="9.42578125" bestFit="1" customWidth="1"/>
    <col min="10" max="10" width="9.42578125" customWidth="1"/>
  </cols>
  <sheetData>
    <row r="1" spans="1:11">
      <c r="A1" s="41" t="s">
        <v>112</v>
      </c>
    </row>
    <row r="2" spans="1:11">
      <c r="G2" s="155" t="s">
        <v>0</v>
      </c>
      <c r="H2" s="155"/>
      <c r="I2" s="155"/>
      <c r="J2" s="114"/>
    </row>
    <row r="3" spans="1:11">
      <c r="B3" s="91" t="s">
        <v>11</v>
      </c>
      <c r="C3" s="91" t="s">
        <v>39</v>
      </c>
      <c r="D3" s="92" t="s">
        <v>40</v>
      </c>
      <c r="E3" s="91" t="s">
        <v>41</v>
      </c>
      <c r="F3" s="93"/>
      <c r="G3" s="91" t="s">
        <v>39</v>
      </c>
      <c r="H3" s="92" t="s">
        <v>40</v>
      </c>
      <c r="I3" s="91" t="s">
        <v>41</v>
      </c>
      <c r="J3" s="115"/>
    </row>
    <row r="4" spans="1:11">
      <c r="B4" s="139">
        <v>2001</v>
      </c>
      <c r="C4" s="140">
        <f>'[1]Prison_Sent_Remand (longterm)'!P5</f>
        <v>5124</v>
      </c>
      <c r="D4" s="69">
        <f>'[1]Prison_Sent_Remand (longterm)'!R5</f>
        <v>984</v>
      </c>
      <c r="E4" s="140">
        <f>'[1]Prison_Sent_Remand (longterm)'!T5</f>
        <v>6024</v>
      </c>
      <c r="F4" s="69"/>
      <c r="G4" s="69"/>
      <c r="H4" s="69"/>
      <c r="I4" s="69"/>
      <c r="J4" s="113"/>
    </row>
    <row r="5" spans="1:11" ht="15">
      <c r="B5" s="139">
        <v>2002</v>
      </c>
      <c r="C5" s="140">
        <f>'[1]Prison_Sent_Remand (longterm)'!P6</f>
        <v>5095</v>
      </c>
      <c r="D5" s="69">
        <f>'[1]Prison_Sent_Remand (longterm)'!R6</f>
        <v>989</v>
      </c>
      <c r="E5" s="140">
        <f>'[1]Prison_Sent_Remand (longterm)'!T6</f>
        <v>5950</v>
      </c>
      <c r="F5" s="69"/>
      <c r="G5" s="69"/>
      <c r="H5" s="69"/>
      <c r="I5" s="69"/>
      <c r="J5" s="113"/>
      <c r="K5" s="71" t="s">
        <v>137</v>
      </c>
    </row>
    <row r="6" spans="1:11">
      <c r="B6" s="139">
        <v>2003</v>
      </c>
      <c r="C6" s="140">
        <f>'[1]Prison_Sent_Remand (longterm)'!P7</f>
        <v>5026</v>
      </c>
      <c r="D6" s="69">
        <f>'[1]Prison_Sent_Remand (longterm)'!R7</f>
        <v>1113</v>
      </c>
      <c r="E6" s="140">
        <f>'[1]Prison_Sent_Remand (longterm)'!T7</f>
        <v>6135</v>
      </c>
      <c r="F6" s="69"/>
      <c r="G6" s="69"/>
      <c r="H6" s="69"/>
      <c r="I6" s="69"/>
      <c r="J6" s="113"/>
      <c r="K6" s="41" t="s">
        <v>168</v>
      </c>
    </row>
    <row r="7" spans="1:11">
      <c r="B7" s="139">
        <v>2004</v>
      </c>
      <c r="C7" s="140">
        <f>'[1]Prison_Sent_Remand (longterm)'!P8</f>
        <v>5345</v>
      </c>
      <c r="D7" s="69">
        <f>'[1]Prison_Sent_Remand (longterm)'!R8</f>
        <v>1364</v>
      </c>
      <c r="E7" s="140">
        <f>'[1]Prison_Sent_Remand (longterm)'!T8</f>
        <v>6613</v>
      </c>
      <c r="F7" s="69"/>
      <c r="G7" s="69"/>
      <c r="H7" s="69"/>
      <c r="I7" s="69"/>
      <c r="J7" s="113"/>
    </row>
    <row r="8" spans="1:11">
      <c r="B8" s="139">
        <v>2005</v>
      </c>
      <c r="C8" s="140">
        <f>'[1]Prison_Sent_Remand (longterm)'!P9</f>
        <v>5734</v>
      </c>
      <c r="D8" s="69">
        <f>'[1]Prison_Sent_Remand (longterm)'!R9</f>
        <v>1456</v>
      </c>
      <c r="E8" s="140">
        <f>'[1]Prison_Sent_Remand (longterm)'!T9</f>
        <v>7081</v>
      </c>
      <c r="F8" s="69"/>
      <c r="G8" s="69"/>
      <c r="H8" s="69"/>
      <c r="I8" s="69"/>
      <c r="J8" s="113"/>
    </row>
    <row r="9" spans="1:11">
      <c r="B9" s="139">
        <v>2006</v>
      </c>
      <c r="C9" s="140">
        <f>'[1]Prison_Sent_Remand (longterm)'!P10</f>
        <v>6056</v>
      </c>
      <c r="D9" s="69">
        <f>'[1]Prison_Sent_Remand (longterm)'!R10</f>
        <v>1687</v>
      </c>
      <c r="E9" s="140">
        <f>'[1]Prison_Sent_Remand (longterm)'!T10</f>
        <v>7664</v>
      </c>
      <c r="F9" s="69"/>
      <c r="G9" s="69"/>
      <c r="H9" s="69"/>
      <c r="I9" s="69"/>
      <c r="J9" s="113"/>
    </row>
    <row r="10" spans="1:11">
      <c r="B10" s="139">
        <v>2007</v>
      </c>
      <c r="C10" s="140">
        <f>'[1]Prison_Sent_Remand (longterm)'!P11</f>
        <v>6409</v>
      </c>
      <c r="D10" s="69">
        <f>'[1]Prison_Sent_Remand (longterm)'!R11</f>
        <v>1794</v>
      </c>
      <c r="E10" s="140">
        <f>'[1]Prison_Sent_Remand (longterm)'!T11</f>
        <v>8148</v>
      </c>
      <c r="F10" s="69"/>
      <c r="G10" s="69"/>
      <c r="H10" s="69"/>
      <c r="I10" s="69"/>
      <c r="J10" s="113"/>
    </row>
    <row r="11" spans="1:11">
      <c r="B11" s="139">
        <v>2008</v>
      </c>
      <c r="C11" s="140">
        <f>'[1]Prison_Sent_Remand (longterm)'!P12</f>
        <v>6623</v>
      </c>
      <c r="D11" s="69">
        <f>'[1]Prison_Sent_Remand (longterm)'!R12</f>
        <v>1831</v>
      </c>
      <c r="E11" s="140">
        <f>'[1]Prison_Sent_Remand (longterm)'!T12</f>
        <v>8427</v>
      </c>
      <c r="F11" s="69"/>
      <c r="G11" s="69"/>
      <c r="H11" s="69"/>
      <c r="I11" s="69"/>
      <c r="J11" s="113"/>
    </row>
    <row r="12" spans="1:11">
      <c r="B12" s="139">
        <v>2009</v>
      </c>
      <c r="C12" s="140">
        <f>'[1]Prison_Sent_Remand (longterm)'!P13</f>
        <v>6462</v>
      </c>
      <c r="D12" s="69">
        <f>'[1]Prison_Sent_Remand (longterm)'!R13</f>
        <v>1972</v>
      </c>
      <c r="E12" s="140">
        <f>'[1]Prison_Sent_Remand (longterm)'!T13</f>
        <v>8373</v>
      </c>
      <c r="F12" s="69"/>
      <c r="G12" s="69"/>
      <c r="H12" s="69"/>
      <c r="I12" s="69"/>
      <c r="J12" s="113"/>
    </row>
    <row r="13" spans="1:11">
      <c r="B13" s="139">
        <v>2010</v>
      </c>
      <c r="C13" s="140">
        <f>'[1]Prison_Sent_Remand (longterm)'!P14</f>
        <v>6832</v>
      </c>
      <c r="D13" s="69">
        <f>'[1]Prison_Sent_Remand (longterm)'!R14</f>
        <v>1952</v>
      </c>
      <c r="E13" s="140">
        <f>'[1]Prison_Sent_Remand (longterm)'!T14</f>
        <v>8753</v>
      </c>
      <c r="F13" s="69"/>
      <c r="G13" s="69"/>
      <c r="H13" s="69"/>
      <c r="I13" s="69"/>
      <c r="J13" s="113"/>
    </row>
    <row r="14" spans="1:11">
      <c r="B14" s="139">
        <v>2011</v>
      </c>
      <c r="C14" s="140">
        <f>'[1]Prison_Sent_Remand (longterm)'!P15</f>
        <v>6986</v>
      </c>
      <c r="D14" s="69">
        <f>'[1]Prison_Sent_Remand (longterm)'!R15</f>
        <v>2046</v>
      </c>
      <c r="E14" s="140">
        <f>'[1]Prison_Sent_Remand (longterm)'!T15</f>
        <v>8845</v>
      </c>
      <c r="F14" s="69"/>
      <c r="G14" s="69"/>
      <c r="H14" s="69"/>
      <c r="I14" s="69"/>
      <c r="J14" s="113"/>
    </row>
    <row r="15" spans="1:11">
      <c r="B15" s="139">
        <v>2012</v>
      </c>
      <c r="C15" s="140">
        <f>'[1]Prison_Sent_Remand (longterm)'!P16</f>
        <v>6818</v>
      </c>
      <c r="D15" s="69">
        <f>'[1]Prison_Sent_Remand (longterm)'!R16</f>
        <v>2053</v>
      </c>
      <c r="E15" s="140">
        <f>'[1]Prison_Sent_Remand (longterm)'!T16</f>
        <v>8690</v>
      </c>
      <c r="F15" s="69"/>
      <c r="G15" s="69"/>
      <c r="H15" s="69"/>
      <c r="I15" s="69"/>
      <c r="J15" s="113"/>
    </row>
    <row r="16" spans="1:11">
      <c r="B16" s="139">
        <v>2013</v>
      </c>
      <c r="C16" s="140">
        <f>'[1]Prison_Sent_Remand (longterm)'!P17</f>
        <v>6919</v>
      </c>
      <c r="D16" s="69">
        <f>'[1]Prison_Sent_Remand (longterm)'!R17</f>
        <v>1926</v>
      </c>
      <c r="E16" s="140">
        <f>'[1]Prison_Sent_Remand (longterm)'!T17</f>
        <v>8743</v>
      </c>
      <c r="F16" s="69"/>
      <c r="G16" s="69"/>
      <c r="H16" s="69"/>
      <c r="I16" s="69"/>
      <c r="J16" s="113"/>
    </row>
    <row r="17" spans="2:10">
      <c r="B17" s="139">
        <v>2014</v>
      </c>
      <c r="C17" s="140">
        <f>'[1]Prison_Sent_Remand (longterm)'!P18</f>
        <v>6960</v>
      </c>
      <c r="D17" s="69">
        <f>'[1]Prison_Sent_Remand (longterm)'!R18</f>
        <v>1874</v>
      </c>
      <c r="E17" s="140">
        <f>'[1]Prison_Sent_Remand (longterm)'!T18</f>
        <v>8640</v>
      </c>
      <c r="F17" s="69"/>
      <c r="G17" s="69"/>
      <c r="H17" s="69"/>
      <c r="I17" s="69"/>
      <c r="J17" s="113"/>
    </row>
    <row r="18" spans="2:10">
      <c r="B18" s="139">
        <v>2015</v>
      </c>
      <c r="C18" s="140">
        <f>'[1]Prison_Sent_Remand (longterm)'!P19</f>
        <v>6933</v>
      </c>
      <c r="D18" s="69">
        <f>'[1]Prison_Sent_Remand (longterm)'!R19</f>
        <v>2198</v>
      </c>
      <c r="E18" s="140">
        <f>'[1]Prison_Sent_Remand (longterm)'!T19</f>
        <v>8906</v>
      </c>
      <c r="F18" s="69"/>
      <c r="G18" s="149">
        <v>6933</v>
      </c>
      <c r="H18" s="149">
        <v>2198</v>
      </c>
      <c r="I18" s="149">
        <v>8906</v>
      </c>
      <c r="J18" s="113"/>
    </row>
    <row r="19" spans="2:10">
      <c r="B19" s="139">
        <v>2016</v>
      </c>
      <c r="C19" s="140"/>
      <c r="D19" s="69"/>
      <c r="E19" s="69"/>
      <c r="F19" s="69"/>
      <c r="G19" s="149">
        <f>'[1]Prison_Sent_Remand (longterm)'!Q20</f>
        <v>6902.5850206404939</v>
      </c>
      <c r="H19" s="149">
        <v>2425</v>
      </c>
      <c r="I19" s="149">
        <v>9253</v>
      </c>
      <c r="J19" s="113"/>
    </row>
    <row r="20" spans="2:10">
      <c r="B20" s="139">
        <v>2017</v>
      </c>
      <c r="C20" s="140"/>
      <c r="D20" s="69"/>
      <c r="E20" s="69"/>
      <c r="F20" s="69"/>
      <c r="G20" s="149">
        <v>7096</v>
      </c>
      <c r="H20" s="149">
        <v>2463</v>
      </c>
      <c r="I20" s="149">
        <v>9437</v>
      </c>
      <c r="J20" s="113"/>
    </row>
    <row r="21" spans="2:10">
      <c r="B21" s="139">
        <v>2018</v>
      </c>
      <c r="C21" s="140"/>
      <c r="D21" s="69"/>
      <c r="E21" s="69"/>
      <c r="F21" s="69"/>
      <c r="G21" s="149">
        <v>7177</v>
      </c>
      <c r="H21" s="149">
        <v>2539</v>
      </c>
      <c r="I21" s="149">
        <v>9627</v>
      </c>
      <c r="J21" s="113"/>
    </row>
    <row r="22" spans="2:10">
      <c r="B22" s="139">
        <v>2019</v>
      </c>
      <c r="C22" s="140"/>
      <c r="D22" s="69"/>
      <c r="E22" s="69"/>
      <c r="F22" s="69"/>
      <c r="G22" s="149">
        <v>7275</v>
      </c>
      <c r="H22" s="149">
        <v>2517</v>
      </c>
      <c r="I22" s="149">
        <v>9729</v>
      </c>
      <c r="J22" s="113"/>
    </row>
    <row r="23" spans="2:10">
      <c r="B23" s="139">
        <v>2020</v>
      </c>
      <c r="C23" s="140"/>
      <c r="D23" s="69"/>
      <c r="E23" s="69"/>
      <c r="F23" s="69"/>
      <c r="G23" s="149">
        <v>7319</v>
      </c>
      <c r="H23" s="149">
        <v>2503</v>
      </c>
      <c r="I23" s="149">
        <v>9785</v>
      </c>
      <c r="J23" s="113"/>
    </row>
    <row r="24" spans="2:10">
      <c r="B24" s="139">
        <v>2021</v>
      </c>
      <c r="C24" s="140"/>
      <c r="D24" s="69"/>
      <c r="E24" s="69"/>
      <c r="F24" s="69"/>
      <c r="G24" s="149">
        <v>7327</v>
      </c>
      <c r="H24" s="149">
        <v>2521</v>
      </c>
      <c r="I24" s="149">
        <v>9795</v>
      </c>
      <c r="J24" s="113"/>
    </row>
    <row r="25" spans="2:10">
      <c r="B25" s="139">
        <v>2022</v>
      </c>
      <c r="C25" s="140"/>
      <c r="D25" s="69"/>
      <c r="E25" s="69"/>
      <c r="F25" s="69"/>
      <c r="G25" s="149">
        <v>7399</v>
      </c>
      <c r="H25" s="149">
        <v>2535</v>
      </c>
      <c r="I25" s="149">
        <v>9865</v>
      </c>
      <c r="J25" s="113"/>
    </row>
    <row r="26" spans="2:10">
      <c r="B26" s="139">
        <v>2023</v>
      </c>
      <c r="C26" s="140"/>
      <c r="D26" s="69"/>
      <c r="E26" s="69"/>
      <c r="F26" s="69"/>
      <c r="G26" s="149">
        <v>7478</v>
      </c>
      <c r="H26" s="149">
        <v>2535</v>
      </c>
      <c r="I26" s="149">
        <v>9947</v>
      </c>
      <c r="J26" s="113"/>
    </row>
    <row r="27" spans="2:10">
      <c r="B27" s="139">
        <v>2024</v>
      </c>
      <c r="C27" s="140"/>
      <c r="D27" s="69"/>
      <c r="E27" s="69"/>
      <c r="F27" s="69"/>
      <c r="G27" s="149">
        <v>7561</v>
      </c>
      <c r="H27" s="149">
        <v>2513</v>
      </c>
      <c r="I27" s="149">
        <v>10035</v>
      </c>
      <c r="J27" s="113"/>
    </row>
    <row r="28" spans="2:10">
      <c r="B28" s="139">
        <v>2025</v>
      </c>
      <c r="C28" s="140"/>
      <c r="D28" s="69"/>
      <c r="E28" s="69"/>
      <c r="F28" s="69"/>
      <c r="G28" s="149">
        <v>7605</v>
      </c>
      <c r="H28" s="149">
        <v>2534</v>
      </c>
      <c r="I28" s="149">
        <v>10088</v>
      </c>
    </row>
  </sheetData>
  <mergeCells count="1">
    <mergeCell ref="G2:I2"/>
  </mergeCells>
  <hyperlinks>
    <hyperlink ref="A1" location="Contents!A1" display="Back to Contents"/>
  </hyperlinks>
  <pageMargins left="0.70866141732283472" right="0.70866141732283472" top="0.74803149606299213" bottom="0.74803149606299213" header="0.31496062992125984" footer="0.31496062992125984"/>
  <pageSetup paperSize="9" orientation="portrait" r:id="rId1"/>
  <drawing r:id="rId2"/>
</worksheet>
</file>

<file path=xl/worksheets/sheet66.xml><?xml version="1.0" encoding="utf-8"?>
<worksheet xmlns="http://schemas.openxmlformats.org/spreadsheetml/2006/main" xmlns:r="http://schemas.openxmlformats.org/officeDocument/2006/relationships">
  <dimension ref="A1"/>
  <sheetViews>
    <sheetView showGridLines="0" workbookViewId="0"/>
  </sheetViews>
  <sheetFormatPr defaultRowHeight="12.75"/>
  <cols>
    <col min="1" max="16384" width="9.140625" style="124"/>
  </cols>
  <sheetData>
    <row r="1" spans="1:1">
      <c r="A1" s="41" t="s">
        <v>112</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0" orientation="landscape" r:id="rId1"/>
  <drawing r:id="rId2"/>
</worksheet>
</file>

<file path=xl/worksheets/sheet67.xml><?xml version="1.0" encoding="utf-8"?>
<worksheet xmlns="http://schemas.openxmlformats.org/spreadsheetml/2006/main" xmlns:r="http://schemas.openxmlformats.org/officeDocument/2006/relationships">
  <dimension ref="A1:G63"/>
  <sheetViews>
    <sheetView showGridLines="0" tabSelected="1" topLeftCell="A3" workbookViewId="0">
      <selection activeCell="G5" sqref="G5"/>
    </sheetView>
  </sheetViews>
  <sheetFormatPr defaultRowHeight="12.75"/>
  <cols>
    <col min="1" max="2" width="9.140625" style="124"/>
    <col min="3" max="3" width="13.28515625" style="124" customWidth="1"/>
    <col min="4" max="4" width="12.140625" style="124" bestFit="1" customWidth="1"/>
    <col min="5" max="5" width="12.140625" style="124" customWidth="1"/>
    <col min="6" max="16384" width="9.140625" style="124"/>
  </cols>
  <sheetData>
    <row r="1" spans="1:7">
      <c r="A1" s="41" t="s">
        <v>112</v>
      </c>
    </row>
    <row r="2" spans="1:7" ht="25.5">
      <c r="B2" s="125" t="s">
        <v>140</v>
      </c>
      <c r="C2" s="126" t="s">
        <v>141</v>
      </c>
      <c r="D2" s="127" t="s">
        <v>0</v>
      </c>
      <c r="E2" s="128"/>
    </row>
    <row r="3" spans="1:7" ht="15">
      <c r="B3" s="64">
        <v>38533</v>
      </c>
      <c r="C3" s="129">
        <v>24133011.248461623</v>
      </c>
      <c r="D3" s="130"/>
      <c r="E3" s="131"/>
      <c r="G3" s="132" t="s">
        <v>142</v>
      </c>
    </row>
    <row r="4" spans="1:7">
      <c r="B4" s="64">
        <v>38625</v>
      </c>
      <c r="C4" s="129">
        <v>24531194.951633483</v>
      </c>
      <c r="D4" s="130"/>
      <c r="E4" s="131"/>
      <c r="G4" s="41" t="s">
        <v>171</v>
      </c>
    </row>
    <row r="5" spans="1:7">
      <c r="B5" s="64">
        <v>38717</v>
      </c>
      <c r="C5" s="129">
        <v>25113319.424467538</v>
      </c>
      <c r="D5" s="130"/>
      <c r="E5" s="131"/>
    </row>
    <row r="6" spans="1:7">
      <c r="B6" s="64">
        <v>38807</v>
      </c>
      <c r="C6" s="129">
        <v>27986907.816679832</v>
      </c>
      <c r="D6" s="130"/>
      <c r="E6" s="131"/>
    </row>
    <row r="7" spans="1:7">
      <c r="B7" s="64">
        <v>38898</v>
      </c>
      <c r="C7" s="129">
        <v>25825580.779898163</v>
      </c>
      <c r="D7" s="130"/>
      <c r="E7" s="131"/>
    </row>
    <row r="8" spans="1:7">
      <c r="B8" s="64">
        <v>38990</v>
      </c>
      <c r="C8" s="129">
        <v>27527901.295435537</v>
      </c>
      <c r="D8" s="130"/>
      <c r="E8" s="131"/>
    </row>
    <row r="9" spans="1:7">
      <c r="B9" s="64">
        <v>39082</v>
      </c>
      <c r="C9" s="129">
        <v>25043328.518896233</v>
      </c>
      <c r="D9" s="130"/>
      <c r="E9" s="131"/>
    </row>
    <row r="10" spans="1:7">
      <c r="B10" s="64">
        <v>39172</v>
      </c>
      <c r="C10" s="129">
        <v>26038037.594789013</v>
      </c>
      <c r="D10" s="130"/>
      <c r="E10" s="131"/>
    </row>
    <row r="11" spans="1:7">
      <c r="B11" s="64">
        <v>39263</v>
      </c>
      <c r="C11" s="129">
        <v>28453874.622591048</v>
      </c>
      <c r="D11" s="130"/>
      <c r="E11" s="131"/>
    </row>
    <row r="12" spans="1:7">
      <c r="B12" s="64">
        <v>39355</v>
      </c>
      <c r="C12" s="129">
        <v>30054918.795833502</v>
      </c>
      <c r="D12" s="130"/>
      <c r="E12" s="131"/>
    </row>
    <row r="13" spans="1:7">
      <c r="B13" s="64">
        <v>39447</v>
      </c>
      <c r="C13" s="129">
        <v>30449637.564407669</v>
      </c>
      <c r="D13" s="130"/>
      <c r="E13" s="131"/>
    </row>
    <row r="14" spans="1:7">
      <c r="B14" s="64">
        <v>39538</v>
      </c>
      <c r="C14" s="129">
        <v>24854763.50929847</v>
      </c>
      <c r="D14" s="130"/>
      <c r="E14" s="131"/>
    </row>
    <row r="15" spans="1:7">
      <c r="B15" s="64">
        <v>39629</v>
      </c>
      <c r="C15" s="129">
        <v>32556674.921433203</v>
      </c>
      <c r="D15" s="130"/>
      <c r="E15" s="131"/>
    </row>
    <row r="16" spans="1:7">
      <c r="B16" s="64">
        <v>39721</v>
      </c>
      <c r="C16" s="129">
        <v>33201697.395900592</v>
      </c>
      <c r="D16" s="130"/>
      <c r="E16" s="131"/>
    </row>
    <row r="17" spans="2:5">
      <c r="B17" s="64">
        <v>39813</v>
      </c>
      <c r="C17" s="129">
        <v>35951582.439826548</v>
      </c>
      <c r="D17" s="130"/>
      <c r="E17" s="131"/>
    </row>
    <row r="18" spans="2:5">
      <c r="B18" s="64">
        <v>39903</v>
      </c>
      <c r="C18" s="129">
        <v>34897968.233364075</v>
      </c>
      <c r="D18" s="130"/>
      <c r="E18" s="131"/>
    </row>
    <row r="19" spans="2:5">
      <c r="B19" s="64">
        <v>39994</v>
      </c>
      <c r="C19" s="129">
        <v>34430105.636838794</v>
      </c>
      <c r="D19" s="130"/>
      <c r="E19" s="131"/>
    </row>
    <row r="20" spans="2:5">
      <c r="B20" s="64">
        <v>40086</v>
      </c>
      <c r="C20" s="129">
        <v>39127394.670399591</v>
      </c>
      <c r="D20" s="130"/>
      <c r="E20" s="131"/>
    </row>
    <row r="21" spans="2:5">
      <c r="B21" s="64">
        <v>40178</v>
      </c>
      <c r="C21" s="129">
        <v>40850240.898793161</v>
      </c>
      <c r="D21" s="130"/>
      <c r="E21" s="131"/>
    </row>
    <row r="22" spans="2:5">
      <c r="B22" s="64">
        <v>40268</v>
      </c>
      <c r="C22" s="129">
        <v>36920206.094724268</v>
      </c>
      <c r="D22" s="130"/>
      <c r="E22" s="131"/>
    </row>
    <row r="23" spans="2:5">
      <c r="B23" s="64">
        <v>40359</v>
      </c>
      <c r="C23" s="129">
        <v>41078549.570191942</v>
      </c>
      <c r="D23" s="130"/>
      <c r="E23" s="131"/>
    </row>
    <row r="24" spans="2:5">
      <c r="B24" s="64">
        <v>40451</v>
      </c>
      <c r="C24" s="129">
        <v>41771556.690937661</v>
      </c>
      <c r="D24" s="130"/>
      <c r="E24" s="131"/>
    </row>
    <row r="25" spans="2:5">
      <c r="B25" s="64">
        <v>40543</v>
      </c>
      <c r="C25" s="129">
        <v>45452589.135361925</v>
      </c>
      <c r="D25" s="130"/>
      <c r="E25" s="131"/>
    </row>
    <row r="26" spans="2:5">
      <c r="B26" s="64">
        <v>40633</v>
      </c>
      <c r="C26" s="129">
        <v>43191440.311742797</v>
      </c>
      <c r="D26" s="130"/>
      <c r="E26" s="131"/>
    </row>
    <row r="27" spans="2:5">
      <c r="B27" s="64">
        <v>40724</v>
      </c>
      <c r="C27" s="129">
        <v>39404288.282567665</v>
      </c>
      <c r="D27" s="130"/>
      <c r="E27" s="131"/>
    </row>
    <row r="28" spans="2:5">
      <c r="B28" s="64">
        <v>40816</v>
      </c>
      <c r="C28" s="129">
        <v>38195296.650000006</v>
      </c>
      <c r="D28" s="130"/>
      <c r="E28" s="131"/>
    </row>
    <row r="29" spans="2:5">
      <c r="B29" s="64">
        <v>40908</v>
      </c>
      <c r="C29" s="129">
        <v>35534612.800000004</v>
      </c>
      <c r="D29" s="130"/>
      <c r="E29" s="131"/>
    </row>
    <row r="30" spans="2:5">
      <c r="B30" s="64">
        <v>40999</v>
      </c>
      <c r="C30" s="129">
        <v>30573559.16</v>
      </c>
      <c r="D30" s="130"/>
      <c r="E30" s="131"/>
    </row>
    <row r="31" spans="2:5">
      <c r="B31" s="64">
        <v>41090</v>
      </c>
      <c r="C31" s="129">
        <v>32924944.739999998</v>
      </c>
      <c r="D31" s="130"/>
      <c r="E31" s="131"/>
    </row>
    <row r="32" spans="2:5">
      <c r="B32" s="64">
        <v>41182</v>
      </c>
      <c r="C32" s="129">
        <v>32102534.310000002</v>
      </c>
      <c r="D32" s="130"/>
      <c r="E32" s="131"/>
    </row>
    <row r="33" spans="2:5">
      <c r="B33" s="64">
        <v>41274</v>
      </c>
      <c r="C33" s="129">
        <v>34301617</v>
      </c>
      <c r="D33" s="130"/>
      <c r="E33" s="131"/>
    </row>
    <row r="34" spans="2:5">
      <c r="B34" s="64">
        <v>41364</v>
      </c>
      <c r="C34" s="129">
        <v>24566036</v>
      </c>
      <c r="D34" s="130"/>
      <c r="E34" s="131"/>
    </row>
    <row r="35" spans="2:5">
      <c r="B35" s="64">
        <v>41455</v>
      </c>
      <c r="C35" s="129">
        <v>21231877.760000002</v>
      </c>
      <c r="D35" s="133"/>
      <c r="E35" s="134"/>
    </row>
    <row r="36" spans="2:5">
      <c r="B36" s="64">
        <v>41547</v>
      </c>
      <c r="C36" s="129">
        <v>29279821.000000004</v>
      </c>
      <c r="D36" s="129"/>
      <c r="E36" s="131"/>
    </row>
    <row r="37" spans="2:5">
      <c r="B37" s="64">
        <v>41639</v>
      </c>
      <c r="C37" s="129">
        <v>33894141.019999996</v>
      </c>
      <c r="D37" s="129"/>
      <c r="E37" s="131"/>
    </row>
    <row r="38" spans="2:5">
      <c r="B38" s="64">
        <v>41729</v>
      </c>
      <c r="C38" s="129">
        <v>26767468</v>
      </c>
      <c r="D38" s="129"/>
      <c r="E38" s="131"/>
    </row>
    <row r="39" spans="2:5">
      <c r="B39" s="64">
        <v>41820</v>
      </c>
      <c r="C39" s="129">
        <v>29182141</v>
      </c>
      <c r="D39" s="129"/>
      <c r="E39" s="131"/>
    </row>
    <row r="40" spans="2:5">
      <c r="B40" s="64">
        <v>41912</v>
      </c>
      <c r="C40" s="129">
        <v>31573567.98</v>
      </c>
      <c r="D40" s="129"/>
    </row>
    <row r="41" spans="2:5">
      <c r="B41" s="64">
        <v>42004</v>
      </c>
      <c r="C41" s="129">
        <v>34972779.420000002</v>
      </c>
      <c r="D41" s="129"/>
      <c r="E41" s="131"/>
    </row>
    <row r="42" spans="2:5">
      <c r="B42" s="64">
        <v>42094</v>
      </c>
      <c r="C42" s="129">
        <v>27948362.510000002</v>
      </c>
      <c r="D42" s="129"/>
      <c r="E42" s="131"/>
    </row>
    <row r="43" spans="2:5">
      <c r="B43" s="64">
        <v>42185</v>
      </c>
      <c r="C43" s="129">
        <v>35865344.560000002</v>
      </c>
      <c r="D43" s="129"/>
    </row>
    <row r="44" spans="2:5">
      <c r="B44" s="64">
        <v>42277</v>
      </c>
      <c r="C44" s="129">
        <v>34323555.329999998</v>
      </c>
      <c r="D44" s="129">
        <v>34874083.195526376</v>
      </c>
      <c r="E44" s="131"/>
    </row>
    <row r="45" spans="2:5">
      <c r="B45" s="64">
        <v>42369</v>
      </c>
      <c r="C45" s="129"/>
      <c r="D45" s="129">
        <v>35163315.630898841</v>
      </c>
      <c r="E45" s="131"/>
    </row>
    <row r="46" spans="2:5">
      <c r="B46" s="64">
        <v>42460</v>
      </c>
      <c r="C46" s="129"/>
      <c r="D46" s="129">
        <v>28545755.893048767</v>
      </c>
      <c r="E46" s="136"/>
    </row>
    <row r="47" spans="2:5">
      <c r="B47" s="64">
        <v>42551</v>
      </c>
      <c r="C47" s="129"/>
      <c r="D47" s="129">
        <v>34749072.69556763</v>
      </c>
    </row>
    <row r="48" spans="2:5">
      <c r="B48" s="64">
        <v>42643</v>
      </c>
      <c r="C48" s="129"/>
      <c r="D48" s="129">
        <v>35935555.352183051</v>
      </c>
      <c r="E48" s="136"/>
    </row>
    <row r="49" spans="2:5">
      <c r="B49" s="64">
        <v>42735</v>
      </c>
      <c r="C49" s="129"/>
      <c r="D49" s="129">
        <v>35868063.254500389</v>
      </c>
      <c r="E49" s="136"/>
    </row>
    <row r="50" spans="2:5">
      <c r="B50" s="64">
        <v>42825</v>
      </c>
      <c r="C50" s="129"/>
      <c r="D50" s="129">
        <v>29009233.339902326</v>
      </c>
    </row>
    <row r="51" spans="2:5">
      <c r="B51" s="64">
        <v>42916</v>
      </c>
      <c r="C51" s="129"/>
      <c r="D51" s="129">
        <v>35017123.776757829</v>
      </c>
      <c r="E51" s="136"/>
    </row>
    <row r="52" spans="2:5">
      <c r="B52" s="135">
        <v>43008</v>
      </c>
      <c r="C52" s="129"/>
      <c r="D52" s="129">
        <v>35865545.025462627</v>
      </c>
      <c r="E52" s="136"/>
    </row>
    <row r="53" spans="2:5">
      <c r="B53" s="135">
        <v>43100</v>
      </c>
      <c r="C53" s="129"/>
      <c r="D53" s="129">
        <v>35969911.940019488</v>
      </c>
    </row>
    <row r="54" spans="2:5">
      <c r="B54" s="135">
        <v>43190</v>
      </c>
      <c r="C54" s="129"/>
      <c r="D54" s="129">
        <v>29080233.097776074</v>
      </c>
      <c r="E54" s="136"/>
    </row>
    <row r="55" spans="2:5">
      <c r="B55" s="135">
        <v>43281</v>
      </c>
      <c r="C55" s="129"/>
      <c r="D55" s="129">
        <v>34950695.183757342</v>
      </c>
      <c r="E55" s="136"/>
    </row>
    <row r="56" spans="2:5">
      <c r="B56" s="135">
        <v>43373</v>
      </c>
      <c r="C56" s="129"/>
      <c r="D56" s="129">
        <v>35949370.365439311</v>
      </c>
    </row>
    <row r="57" spans="2:5">
      <c r="B57" s="135">
        <v>43465</v>
      </c>
      <c r="C57" s="129"/>
      <c r="D57" s="129">
        <v>35939396.257977173</v>
      </c>
      <c r="E57" s="136"/>
    </row>
    <row r="58" spans="2:5">
      <c r="B58" s="135">
        <v>43555</v>
      </c>
      <c r="C58" s="129"/>
      <c r="D58" s="129">
        <v>29107683.632591549</v>
      </c>
      <c r="E58" s="136"/>
    </row>
    <row r="59" spans="2:5">
      <c r="B59" s="135">
        <v>43646</v>
      </c>
      <c r="C59" s="129"/>
      <c r="D59" s="129">
        <v>35041037.048086584</v>
      </c>
    </row>
    <row r="60" spans="2:5">
      <c r="B60" s="135">
        <v>43738</v>
      </c>
      <c r="C60" s="129"/>
      <c r="D60" s="129">
        <v>35830512.803044192</v>
      </c>
      <c r="E60" s="136"/>
    </row>
    <row r="61" spans="2:5">
      <c r="B61" s="135">
        <v>43830</v>
      </c>
      <c r="C61" s="129"/>
      <c r="D61" s="129">
        <v>35898182.642178833</v>
      </c>
      <c r="E61" s="136"/>
    </row>
    <row r="62" spans="2:5">
      <c r="B62" s="135">
        <v>43921</v>
      </c>
      <c r="C62" s="129"/>
      <c r="D62" s="129">
        <v>28989369.510631282</v>
      </c>
    </row>
    <row r="63" spans="2:5">
      <c r="B63" s="135">
        <v>44012</v>
      </c>
      <c r="C63" s="129"/>
      <c r="D63" s="129">
        <v>34914920.440152012</v>
      </c>
    </row>
  </sheetData>
  <hyperlinks>
    <hyperlink ref="A1" location="Contents!A1" display="Back to Contents"/>
    <hyperlink ref="G4" r:id="rId1"/>
  </hyperlinks>
  <pageMargins left="0.70866141732283472" right="0.70866141732283472" top="0.74803149606299213" bottom="0.74803149606299213" header="0.31496062992125984" footer="0.31496062992125984"/>
  <pageSetup paperSize="9" orientation="portrait" r:id="rId2"/>
  <colBreaks count="1" manualBreakCount="1">
    <brk id="5" max="1048575" man="1"/>
  </colBreaks>
  <drawing r:id="rId3"/>
</worksheet>
</file>

<file path=xl/worksheets/sheet7.xml><?xml version="1.0" encoding="utf-8"?>
<worksheet xmlns="http://schemas.openxmlformats.org/spreadsheetml/2006/main" xmlns:r="http://schemas.openxmlformats.org/officeDocument/2006/relationships">
  <sheetPr codeName="Sheet7">
    <pageSetUpPr fitToPage="1"/>
  </sheetPr>
  <dimension ref="A1:K46"/>
  <sheetViews>
    <sheetView showGridLines="0" workbookViewId="0"/>
  </sheetViews>
  <sheetFormatPr defaultRowHeight="12.75"/>
  <cols>
    <col min="1" max="1" width="10" customWidth="1"/>
    <col min="3" max="3" width="11.28515625" customWidth="1"/>
    <col min="4" max="4" width="11.85546875" customWidth="1"/>
    <col min="5" max="5" width="12.28515625" customWidth="1"/>
    <col min="6" max="6" width="14" customWidth="1"/>
  </cols>
  <sheetData>
    <row r="1" spans="1:7">
      <c r="A1" s="41" t="s">
        <v>112</v>
      </c>
    </row>
    <row r="2" spans="1:7">
      <c r="A2" s="2" t="s">
        <v>52</v>
      </c>
      <c r="B2" s="2"/>
      <c r="C2" s="2"/>
    </row>
    <row r="4" spans="1:7">
      <c r="A4" s="2" t="s">
        <v>25</v>
      </c>
      <c r="B4" s="38" t="s">
        <v>30</v>
      </c>
      <c r="C4" s="39" t="s">
        <v>26</v>
      </c>
      <c r="D4" s="39" t="s">
        <v>34</v>
      </c>
      <c r="E4" s="38" t="s">
        <v>53</v>
      </c>
      <c r="G4" s="2" t="s">
        <v>54</v>
      </c>
    </row>
    <row r="5" spans="1:7">
      <c r="B5" s="33">
        <v>2007</v>
      </c>
      <c r="C5" s="40">
        <v>4228300</v>
      </c>
      <c r="D5" s="40">
        <v>8148</v>
      </c>
      <c r="E5" s="26">
        <f>D5*100000/C5</f>
        <v>192.70155854598775</v>
      </c>
      <c r="G5" s="2" t="s">
        <v>55</v>
      </c>
    </row>
    <row r="6" spans="1:7">
      <c r="B6" s="33">
        <v>2008</v>
      </c>
      <c r="C6" s="40">
        <v>4268900</v>
      </c>
      <c r="D6" s="40">
        <v>7868</v>
      </c>
      <c r="E6" s="26">
        <f t="shared" ref="E6:E21" si="0">D6*100000/C6</f>
        <v>184.30977535196422</v>
      </c>
      <c r="G6" s="41" t="s">
        <v>136</v>
      </c>
    </row>
    <row r="7" spans="1:7">
      <c r="B7" s="33">
        <v>2009</v>
      </c>
      <c r="C7" s="40">
        <v>4316000</v>
      </c>
      <c r="D7" s="40">
        <v>8373</v>
      </c>
      <c r="E7" s="26">
        <f t="shared" si="0"/>
        <v>193.99907321594068</v>
      </c>
      <c r="G7" s="2" t="s">
        <v>58</v>
      </c>
    </row>
    <row r="8" spans="1:7">
      <c r="B8" s="33">
        <v>2010</v>
      </c>
      <c r="C8" s="40">
        <v>4374000</v>
      </c>
      <c r="D8" s="40">
        <v>8753</v>
      </c>
      <c r="E8" s="26">
        <f t="shared" si="0"/>
        <v>200.11431184270691</v>
      </c>
      <c r="G8" s="2" t="s">
        <v>56</v>
      </c>
    </row>
    <row r="9" spans="1:7">
      <c r="B9" s="33">
        <v>2011</v>
      </c>
      <c r="C9" s="40">
        <v>4405000</v>
      </c>
      <c r="D9" s="40">
        <v>9001</v>
      </c>
      <c r="E9" s="26">
        <f t="shared" si="0"/>
        <v>204.33598183881952</v>
      </c>
    </row>
    <row r="10" spans="1:7">
      <c r="B10" s="33">
        <v>2012</v>
      </c>
      <c r="C10" s="40">
        <v>4441200</v>
      </c>
      <c r="D10" s="40">
        <v>8679</v>
      </c>
      <c r="E10" s="26">
        <f t="shared" si="0"/>
        <v>195.42015671440151</v>
      </c>
    </row>
    <row r="11" spans="1:7">
      <c r="B11" s="33">
        <v>2013</v>
      </c>
      <c r="C11" s="40">
        <v>4477400</v>
      </c>
      <c r="D11" s="40">
        <v>8604</v>
      </c>
      <c r="E11" s="26">
        <f t="shared" si="0"/>
        <v>192.16509581453522</v>
      </c>
    </row>
    <row r="12" spans="1:7">
      <c r="B12" s="33">
        <v>2014</v>
      </c>
      <c r="C12" s="40">
        <v>4513600</v>
      </c>
      <c r="D12" s="40">
        <v>8356</v>
      </c>
      <c r="E12" s="26">
        <f t="shared" si="0"/>
        <v>185.12938674228997</v>
      </c>
    </row>
    <row r="13" spans="1:7">
      <c r="B13" s="33">
        <v>2015</v>
      </c>
      <c r="C13" s="40">
        <v>4566875</v>
      </c>
      <c r="D13" s="40">
        <v>8942</v>
      </c>
      <c r="E13" s="26">
        <f t="shared" si="0"/>
        <v>195.80128643766253</v>
      </c>
    </row>
    <row r="14" spans="1:7">
      <c r="B14" s="33">
        <v>2016</v>
      </c>
      <c r="C14" s="40">
        <v>4624050</v>
      </c>
      <c r="D14" s="40">
        <v>9304</v>
      </c>
      <c r="E14" s="26">
        <f t="shared" si="0"/>
        <v>201.20889696261935</v>
      </c>
    </row>
    <row r="15" spans="1:7">
      <c r="B15" s="33">
        <v>2017</v>
      </c>
      <c r="C15" s="40">
        <v>4681225</v>
      </c>
      <c r="D15" s="40">
        <v>9465</v>
      </c>
      <c r="E15" s="26">
        <f t="shared" si="0"/>
        <v>202.19066590475782</v>
      </c>
    </row>
    <row r="16" spans="1:7">
      <c r="B16" s="33">
        <v>2018</v>
      </c>
      <c r="C16" s="40">
        <v>4738400</v>
      </c>
      <c r="D16" s="40">
        <v>9627</v>
      </c>
      <c r="E16" s="26">
        <f t="shared" si="0"/>
        <v>203.16984636164105</v>
      </c>
    </row>
    <row r="17" spans="1:11">
      <c r="B17" s="33">
        <v>2019</v>
      </c>
      <c r="C17" s="40">
        <v>4780480</v>
      </c>
      <c r="D17" s="40">
        <v>9729</v>
      </c>
      <c r="E17" s="26">
        <f t="shared" si="0"/>
        <v>203.51512818796439</v>
      </c>
    </row>
    <row r="18" spans="1:11">
      <c r="B18" s="33">
        <v>2020</v>
      </c>
      <c r="C18" s="40">
        <v>4822560</v>
      </c>
      <c r="D18" s="40">
        <v>9785</v>
      </c>
      <c r="E18" s="26">
        <f t="shared" si="0"/>
        <v>202.90053415613284</v>
      </c>
    </row>
    <row r="19" spans="1:11">
      <c r="B19" s="33">
        <v>2021</v>
      </c>
      <c r="C19" s="40">
        <v>4864640</v>
      </c>
      <c r="D19" s="40">
        <v>9795</v>
      </c>
      <c r="E19" s="26">
        <f t="shared" si="0"/>
        <v>201.35097355611103</v>
      </c>
    </row>
    <row r="20" spans="1:11">
      <c r="B20" s="37">
        <v>2022</v>
      </c>
      <c r="C20" s="40">
        <v>4906720</v>
      </c>
      <c r="D20" s="40">
        <v>9865</v>
      </c>
      <c r="E20" s="26">
        <f t="shared" si="0"/>
        <v>201.0508037956109</v>
      </c>
    </row>
    <row r="21" spans="1:11">
      <c r="B21" s="37">
        <v>2023</v>
      </c>
      <c r="C21" s="40">
        <v>4948800</v>
      </c>
      <c r="D21" s="40">
        <v>9947</v>
      </c>
      <c r="E21" s="26">
        <f t="shared" si="0"/>
        <v>200.99822179114128</v>
      </c>
    </row>
    <row r="22" spans="1:11">
      <c r="B22" s="37">
        <v>2024</v>
      </c>
      <c r="C22" s="62">
        <v>4990880</v>
      </c>
      <c r="D22" s="40">
        <v>10035</v>
      </c>
      <c r="E22" s="26">
        <f t="shared" ref="E22" si="1">D22*100000/C22</f>
        <v>201.06674574423749</v>
      </c>
    </row>
    <row r="23" spans="1:11">
      <c r="B23" s="37">
        <v>2025</v>
      </c>
      <c r="C23" s="62">
        <v>4990880</v>
      </c>
      <c r="D23" s="40">
        <v>10088</v>
      </c>
      <c r="E23" s="26">
        <f t="shared" ref="E23" si="2">D23*100000/C23</f>
        <v>202.12868271727632</v>
      </c>
    </row>
    <row r="24" spans="1:11">
      <c r="C24" s="11"/>
      <c r="D24" s="11"/>
    </row>
    <row r="25" spans="1:11">
      <c r="A25" s="2" t="s">
        <v>57</v>
      </c>
      <c r="B25" s="38" t="s">
        <v>30</v>
      </c>
      <c r="C25" s="39" t="s">
        <v>26</v>
      </c>
      <c r="D25" s="39" t="s">
        <v>34</v>
      </c>
      <c r="E25" s="38" t="s">
        <v>53</v>
      </c>
      <c r="F25" s="5"/>
      <c r="G25" s="2" t="s">
        <v>54</v>
      </c>
    </row>
    <row r="26" spans="1:11">
      <c r="B26" s="33">
        <v>2013</v>
      </c>
      <c r="C26" s="42">
        <v>56948229</v>
      </c>
      <c r="D26" s="40">
        <v>86918</v>
      </c>
      <c r="E26" s="26">
        <f>D26*100000/C26</f>
        <v>152.62634418359173</v>
      </c>
      <c r="F26" s="5"/>
      <c r="G26" s="2" t="s">
        <v>55</v>
      </c>
    </row>
    <row r="27" spans="1:11">
      <c r="B27" s="33">
        <v>2014</v>
      </c>
      <c r="C27" s="42">
        <v>57408654</v>
      </c>
      <c r="D27" s="40">
        <v>84684</v>
      </c>
      <c r="E27" s="26">
        <f t="shared" ref="E27:E31" si="3">D27*100000/C27</f>
        <v>147.51086134156708</v>
      </c>
      <c r="F27" s="5"/>
      <c r="G27" s="41" t="s">
        <v>163</v>
      </c>
      <c r="J27" s="2" t="s">
        <v>164</v>
      </c>
      <c r="K27" s="41" t="s">
        <v>166</v>
      </c>
    </row>
    <row r="28" spans="1:11">
      <c r="B28" s="33">
        <v>2015</v>
      </c>
      <c r="C28" s="42">
        <v>57881136.999999993</v>
      </c>
      <c r="D28" s="40">
        <v>84777</v>
      </c>
      <c r="E28" s="26">
        <f t="shared" si="3"/>
        <v>146.46740612576428</v>
      </c>
      <c r="F28" s="5"/>
      <c r="G28" s="2" t="s">
        <v>165</v>
      </c>
    </row>
    <row r="29" spans="1:11">
      <c r="B29" s="33">
        <v>2016</v>
      </c>
      <c r="C29" s="42">
        <v>58329516.000000007</v>
      </c>
      <c r="D29" s="40">
        <v>86700</v>
      </c>
      <c r="E29" s="26">
        <f t="shared" si="3"/>
        <v>148.63829831881338</v>
      </c>
      <c r="F29" s="5"/>
      <c r="G29" s="2" t="s">
        <v>59</v>
      </c>
    </row>
    <row r="30" spans="1:11">
      <c r="B30" s="33">
        <v>2017</v>
      </c>
      <c r="C30" s="42">
        <v>58760794</v>
      </c>
      <c r="D30" s="40">
        <v>87400</v>
      </c>
      <c r="E30" s="26">
        <f t="shared" si="3"/>
        <v>148.73863004642178</v>
      </c>
      <c r="F30" s="5"/>
      <c r="G30" s="41" t="s">
        <v>159</v>
      </c>
    </row>
    <row r="31" spans="1:11">
      <c r="B31" s="33">
        <v>2018</v>
      </c>
      <c r="C31" s="42">
        <v>59191314.999999993</v>
      </c>
      <c r="D31" s="40">
        <v>88200</v>
      </c>
      <c r="E31" s="26">
        <f t="shared" si="3"/>
        <v>149.00834691711108</v>
      </c>
      <c r="F31" s="5"/>
      <c r="G31" s="9" t="s">
        <v>160</v>
      </c>
    </row>
    <row r="32" spans="1:11">
      <c r="B32" s="33">
        <v>2019</v>
      </c>
      <c r="C32" s="42">
        <v>59605710</v>
      </c>
      <c r="D32" s="40">
        <v>89000</v>
      </c>
      <c r="E32" s="26">
        <f>D32*100000/C32</f>
        <v>149.31455392444784</v>
      </c>
      <c r="F32" s="5"/>
      <c r="G32" s="41" t="s">
        <v>161</v>
      </c>
    </row>
    <row r="33" spans="1:8">
      <c r="B33" s="33">
        <v>2020</v>
      </c>
      <c r="C33" s="42">
        <v>60011058</v>
      </c>
      <c r="D33" s="40">
        <v>89600</v>
      </c>
      <c r="E33" s="26">
        <f t="shared" ref="E33" si="4">D33*100000/C33</f>
        <v>149.30581627139452</v>
      </c>
      <c r="F33" s="5"/>
      <c r="G33" s="9" t="s">
        <v>162</v>
      </c>
    </row>
    <row r="35" spans="1:8">
      <c r="A35" s="2" t="s">
        <v>21</v>
      </c>
      <c r="B35" s="38" t="s">
        <v>30</v>
      </c>
      <c r="C35" s="39" t="s">
        <v>26</v>
      </c>
      <c r="D35" s="39" t="s">
        <v>34</v>
      </c>
      <c r="E35" s="38" t="s">
        <v>53</v>
      </c>
      <c r="G35" s="2" t="s">
        <v>54</v>
      </c>
    </row>
    <row r="36" spans="1:8">
      <c r="B36" s="33">
        <v>2013</v>
      </c>
      <c r="C36" s="42">
        <v>5327700</v>
      </c>
      <c r="D36" s="40">
        <v>7926</v>
      </c>
      <c r="E36" s="26">
        <f>D36*100000/C36</f>
        <v>148.76963793006362</v>
      </c>
      <c r="G36" s="2" t="s">
        <v>55</v>
      </c>
    </row>
    <row r="37" spans="1:8">
      <c r="B37" s="33">
        <v>2014</v>
      </c>
      <c r="C37" s="42">
        <v>5347600</v>
      </c>
      <c r="D37" s="40">
        <v>7894</v>
      </c>
      <c r="E37" s="26">
        <f>D37*100000/C37</f>
        <v>147.61762285885257</v>
      </c>
      <c r="G37" s="41" t="s">
        <v>157</v>
      </c>
    </row>
    <row r="38" spans="1:8">
      <c r="B38" s="33">
        <v>2015</v>
      </c>
      <c r="C38" s="42">
        <v>5364732</v>
      </c>
      <c r="D38" s="40">
        <v>7800</v>
      </c>
      <c r="E38" s="26">
        <f t="shared" ref="E38:E44" si="5">D38*100000/C38</f>
        <v>145.39402900275354</v>
      </c>
      <c r="G38" s="2" t="s">
        <v>158</v>
      </c>
    </row>
    <row r="39" spans="1:8">
      <c r="B39" s="33">
        <v>2016</v>
      </c>
      <c r="C39" s="42">
        <v>5380278</v>
      </c>
      <c r="D39" s="40">
        <v>7800</v>
      </c>
      <c r="E39" s="26">
        <f t="shared" si="5"/>
        <v>144.97392142190421</v>
      </c>
      <c r="G39" s="2" t="s">
        <v>59</v>
      </c>
    </row>
    <row r="40" spans="1:8">
      <c r="B40" s="33">
        <v>2017</v>
      </c>
      <c r="C40" s="42">
        <v>5395632</v>
      </c>
      <c r="D40" s="40">
        <v>7900</v>
      </c>
      <c r="E40" s="26">
        <f t="shared" si="5"/>
        <v>146.41472954419427</v>
      </c>
      <c r="G40" s="41" t="s">
        <v>155</v>
      </c>
    </row>
    <row r="41" spans="1:8">
      <c r="B41" s="33">
        <v>2018</v>
      </c>
      <c r="C41" s="42">
        <v>5411524</v>
      </c>
      <c r="D41" s="40">
        <v>7800</v>
      </c>
      <c r="E41" s="26">
        <f t="shared" si="5"/>
        <v>144.13684573883438</v>
      </c>
      <c r="G41" s="9" t="s">
        <v>156</v>
      </c>
    </row>
    <row r="42" spans="1:8">
      <c r="B42" s="33">
        <v>2019</v>
      </c>
      <c r="C42" s="42">
        <v>5427982</v>
      </c>
      <c r="D42" s="40">
        <v>7800</v>
      </c>
      <c r="E42" s="26">
        <f t="shared" si="5"/>
        <v>143.69981330078102</v>
      </c>
      <c r="G42" s="9" t="s">
        <v>4</v>
      </c>
    </row>
    <row r="43" spans="1:8">
      <c r="B43" s="33">
        <v>2020</v>
      </c>
      <c r="C43" s="42">
        <v>5444919</v>
      </c>
      <c r="D43" s="40">
        <v>7800</v>
      </c>
      <c r="E43" s="26">
        <f t="shared" si="5"/>
        <v>143.25281973891623</v>
      </c>
      <c r="H43" s="2" t="s">
        <v>4</v>
      </c>
    </row>
    <row r="44" spans="1:8">
      <c r="B44" s="33">
        <v>2021</v>
      </c>
      <c r="C44" s="42">
        <v>5462255</v>
      </c>
      <c r="D44" s="40">
        <v>7800</v>
      </c>
      <c r="E44" s="26">
        <f t="shared" si="5"/>
        <v>142.79816669122917</v>
      </c>
    </row>
    <row r="45" spans="1:8">
      <c r="B45" s="33">
        <v>2022</v>
      </c>
      <c r="C45" s="42">
        <v>5479651</v>
      </c>
      <c r="D45" s="40">
        <v>7800</v>
      </c>
      <c r="E45" s="26">
        <f t="shared" ref="E45:E46" si="6">D45*100000/C45</f>
        <v>142.34483181501886</v>
      </c>
    </row>
    <row r="46" spans="1:8">
      <c r="B46" s="33">
        <v>2023</v>
      </c>
      <c r="C46" s="42">
        <v>5497051</v>
      </c>
      <c r="D46" s="40">
        <v>7800</v>
      </c>
      <c r="E46" s="26">
        <f t="shared" si="6"/>
        <v>141.89426294207567</v>
      </c>
    </row>
  </sheetData>
  <hyperlinks>
    <hyperlink ref="A1" location="Contents!A1" display="Back to Contents"/>
    <hyperlink ref="G6" r:id="rId1"/>
    <hyperlink ref="G27" r:id="rId2"/>
    <hyperlink ref="G30" r:id="rId3"/>
    <hyperlink ref="G37" r:id="rId4"/>
    <hyperlink ref="G40" r:id="rId5"/>
    <hyperlink ref="G32" r:id="rId6"/>
    <hyperlink ref="K27" r:id="rId7"/>
  </hyperlinks>
  <pageMargins left="0.70866141732283472" right="0.70866141732283472" top="0.74803149606299213" bottom="0.74803149606299213" header="0.31496062992125984" footer="0.31496062992125984"/>
  <pageSetup paperSize="9" scale="95" orientation="landscape" r:id="rId8"/>
</worksheet>
</file>

<file path=xl/worksheets/sheet8.xml><?xml version="1.0" encoding="utf-8"?>
<worksheet xmlns="http://schemas.openxmlformats.org/spreadsheetml/2006/main" xmlns:r="http://schemas.openxmlformats.org/officeDocument/2006/relationships">
  <sheetPr codeName="Sheet8">
    <pageSetUpPr fitToPage="1"/>
  </sheetPr>
  <dimension ref="A1"/>
  <sheetViews>
    <sheetView showGridLines="0" workbookViewId="0"/>
  </sheetViews>
  <sheetFormatPr defaultRowHeight="12.75"/>
  <sheetData>
    <row r="1" spans="1:1">
      <c r="A1" s="41" t="s">
        <v>112</v>
      </c>
    </row>
  </sheetData>
  <hyperlinks>
    <hyperlink ref="A1" location="Contents!A1" display="Back to Contents"/>
  </hyperlinks>
  <pageMargins left="0.70866141732283472" right="0.70866141732283472" top="0.74803149606299213" bottom="0.74803149606299213" header="0.31496062992125984" footer="0.31496062992125984"/>
  <pageSetup paperSize="9" scale="94" orientation="landscape" r:id="rId1"/>
  <drawing r:id="rId2"/>
</worksheet>
</file>

<file path=xl/worksheets/sheet9.xml><?xml version="1.0" encoding="utf-8"?>
<worksheet xmlns="http://schemas.openxmlformats.org/spreadsheetml/2006/main" xmlns:r="http://schemas.openxmlformats.org/officeDocument/2006/relationships">
  <sheetPr codeName="Sheet9"/>
  <dimension ref="A1:D303"/>
  <sheetViews>
    <sheetView showGridLines="0" workbookViewId="0"/>
  </sheetViews>
  <sheetFormatPr defaultRowHeight="12.75"/>
  <cols>
    <col min="3" max="3" width="10.5703125" customWidth="1"/>
  </cols>
  <sheetData>
    <row r="1" spans="1:4">
      <c r="A1" s="41" t="s">
        <v>112</v>
      </c>
    </row>
    <row r="2" spans="1:4" ht="25.5">
      <c r="B2" s="44" t="s">
        <v>11</v>
      </c>
      <c r="C2" s="80" t="s">
        <v>14</v>
      </c>
      <c r="D2" s="44" t="s">
        <v>0</v>
      </c>
    </row>
    <row r="3" spans="1:4">
      <c r="B3" s="45">
        <v>36707</v>
      </c>
      <c r="C3" s="43">
        <v>12508</v>
      </c>
      <c r="D3" s="27"/>
    </row>
    <row r="4" spans="1:4">
      <c r="B4" s="46">
        <v>36738</v>
      </c>
      <c r="C4" s="43">
        <v>11980</v>
      </c>
      <c r="D4" s="27"/>
    </row>
    <row r="5" spans="1:4">
      <c r="B5" s="45">
        <v>36769</v>
      </c>
      <c r="C5" s="43">
        <v>13022</v>
      </c>
      <c r="D5" s="27"/>
    </row>
    <row r="6" spans="1:4">
      <c r="B6" s="46">
        <v>36799</v>
      </c>
      <c r="C6" s="43">
        <v>11161</v>
      </c>
      <c r="D6" s="27"/>
    </row>
    <row r="7" spans="1:4">
      <c r="B7" s="45">
        <v>36830</v>
      </c>
      <c r="C7" s="43">
        <v>12074</v>
      </c>
      <c r="D7" s="27"/>
    </row>
    <row r="8" spans="1:4">
      <c r="B8" s="46">
        <v>36860</v>
      </c>
      <c r="C8" s="43">
        <v>12192</v>
      </c>
      <c r="D8" s="27"/>
    </row>
    <row r="9" spans="1:4">
      <c r="B9" s="45">
        <v>36891</v>
      </c>
      <c r="C9" s="43">
        <v>9527</v>
      </c>
      <c r="D9" s="27"/>
    </row>
    <row r="10" spans="1:4">
      <c r="B10" s="46">
        <v>36922</v>
      </c>
      <c r="C10" s="43">
        <v>9870</v>
      </c>
      <c r="D10" s="27"/>
    </row>
    <row r="11" spans="1:4">
      <c r="B11" s="45">
        <v>36950</v>
      </c>
      <c r="C11" s="43">
        <v>11804</v>
      </c>
      <c r="D11" s="27"/>
    </row>
    <row r="12" spans="1:4">
      <c r="B12" s="46">
        <v>36981</v>
      </c>
      <c r="C12" s="43">
        <v>13440</v>
      </c>
      <c r="D12" s="27"/>
    </row>
    <row r="13" spans="1:4">
      <c r="B13" s="45">
        <v>37011</v>
      </c>
      <c r="C13" s="43">
        <v>10974</v>
      </c>
      <c r="D13" s="27"/>
    </row>
    <row r="14" spans="1:4">
      <c r="B14" s="46">
        <v>37042</v>
      </c>
      <c r="C14" s="43">
        <v>13845</v>
      </c>
      <c r="D14" s="27"/>
    </row>
    <row r="15" spans="1:4">
      <c r="B15" s="45">
        <v>37072</v>
      </c>
      <c r="C15" s="43">
        <v>11576</v>
      </c>
      <c r="D15" s="27"/>
    </row>
    <row r="16" spans="1:4">
      <c r="B16" s="46">
        <v>37103</v>
      </c>
      <c r="C16" s="43">
        <v>11800</v>
      </c>
      <c r="D16" s="27"/>
    </row>
    <row r="17" spans="2:4">
      <c r="B17" s="45">
        <v>37134</v>
      </c>
      <c r="C17" s="43">
        <v>12973</v>
      </c>
      <c r="D17" s="27"/>
    </row>
    <row r="18" spans="2:4">
      <c r="B18" s="46">
        <v>37164</v>
      </c>
      <c r="C18" s="43">
        <v>10552</v>
      </c>
      <c r="D18" s="27"/>
    </row>
    <row r="19" spans="2:4">
      <c r="B19" s="45">
        <v>37195</v>
      </c>
      <c r="C19" s="43">
        <v>11850</v>
      </c>
      <c r="D19" s="27"/>
    </row>
    <row r="20" spans="2:4">
      <c r="B20" s="46">
        <v>37225</v>
      </c>
      <c r="C20" s="43">
        <v>11116</v>
      </c>
      <c r="D20" s="27"/>
    </row>
    <row r="21" spans="2:4">
      <c r="B21" s="45">
        <v>37256</v>
      </c>
      <c r="C21" s="43">
        <v>9416</v>
      </c>
      <c r="D21" s="27"/>
    </row>
    <row r="22" spans="2:4">
      <c r="B22" s="46">
        <v>37287</v>
      </c>
      <c r="C22" s="43">
        <v>10848</v>
      </c>
      <c r="D22" s="27"/>
    </row>
    <row r="23" spans="2:4">
      <c r="B23" s="45">
        <v>37315</v>
      </c>
      <c r="C23" s="43">
        <v>11247</v>
      </c>
      <c r="D23" s="27"/>
    </row>
    <row r="24" spans="2:4">
      <c r="B24" s="46">
        <v>37346</v>
      </c>
      <c r="C24" s="43">
        <v>11792</v>
      </c>
      <c r="D24" s="27"/>
    </row>
    <row r="25" spans="2:4">
      <c r="B25" s="45">
        <v>37376</v>
      </c>
      <c r="C25" s="43">
        <v>10853</v>
      </c>
      <c r="D25" s="27"/>
    </row>
    <row r="26" spans="2:4">
      <c r="B26" s="46">
        <v>37407</v>
      </c>
      <c r="C26" s="43">
        <v>12748</v>
      </c>
      <c r="D26" s="27"/>
    </row>
    <row r="27" spans="2:4">
      <c r="B27" s="45">
        <v>37437</v>
      </c>
      <c r="C27" s="43">
        <v>10776</v>
      </c>
      <c r="D27" s="27"/>
    </row>
    <row r="28" spans="2:4">
      <c r="B28" s="46">
        <v>37468</v>
      </c>
      <c r="C28" s="43">
        <v>12570</v>
      </c>
      <c r="D28" s="27"/>
    </row>
    <row r="29" spans="2:4">
      <c r="B29" s="45">
        <v>37499</v>
      </c>
      <c r="C29" s="43">
        <v>12326</v>
      </c>
      <c r="D29" s="27"/>
    </row>
    <row r="30" spans="2:4">
      <c r="B30" s="46">
        <v>37529</v>
      </c>
      <c r="C30" s="43">
        <v>10911</v>
      </c>
      <c r="D30" s="27"/>
    </row>
    <row r="31" spans="2:4">
      <c r="B31" s="45">
        <v>37560</v>
      </c>
      <c r="C31" s="43">
        <v>11982</v>
      </c>
      <c r="D31" s="27"/>
    </row>
    <row r="32" spans="2:4">
      <c r="B32" s="46">
        <v>37590</v>
      </c>
      <c r="C32" s="43">
        <v>11216</v>
      </c>
      <c r="D32" s="27"/>
    </row>
    <row r="33" spans="2:4">
      <c r="B33" s="45">
        <v>37621</v>
      </c>
      <c r="C33" s="43">
        <v>10068</v>
      </c>
      <c r="D33" s="27"/>
    </row>
    <row r="34" spans="2:4">
      <c r="B34" s="46">
        <v>37652</v>
      </c>
      <c r="C34" s="43">
        <v>11059</v>
      </c>
      <c r="D34" s="27"/>
    </row>
    <row r="35" spans="2:4">
      <c r="B35" s="45">
        <v>37680</v>
      </c>
      <c r="C35" s="43">
        <v>11419</v>
      </c>
      <c r="D35" s="27"/>
    </row>
    <row r="36" spans="2:4">
      <c r="B36" s="46">
        <v>37711</v>
      </c>
      <c r="C36" s="43">
        <v>11693</v>
      </c>
      <c r="D36" s="27"/>
    </row>
    <row r="37" spans="2:4">
      <c r="B37" s="45">
        <v>37741</v>
      </c>
      <c r="C37" s="43">
        <v>10265</v>
      </c>
      <c r="D37" s="27"/>
    </row>
    <row r="38" spans="2:4">
      <c r="B38" s="46">
        <v>37772</v>
      </c>
      <c r="C38" s="43">
        <v>13355</v>
      </c>
      <c r="D38" s="27"/>
    </row>
    <row r="39" spans="2:4">
      <c r="B39" s="45">
        <v>37802</v>
      </c>
      <c r="C39" s="43">
        <v>12066</v>
      </c>
      <c r="D39" s="27"/>
    </row>
    <row r="40" spans="2:4">
      <c r="B40" s="46">
        <v>37833</v>
      </c>
      <c r="C40" s="43">
        <v>13469</v>
      </c>
      <c r="D40" s="27"/>
    </row>
    <row r="41" spans="2:4">
      <c r="B41" s="45">
        <v>37864</v>
      </c>
      <c r="C41" s="43">
        <v>12330</v>
      </c>
      <c r="D41" s="27"/>
    </row>
    <row r="42" spans="2:4">
      <c r="B42" s="46">
        <v>37894</v>
      </c>
      <c r="C42" s="43">
        <v>13167</v>
      </c>
      <c r="D42" s="27"/>
    </row>
    <row r="43" spans="2:4">
      <c r="B43" s="45">
        <v>37925</v>
      </c>
      <c r="C43" s="43">
        <v>12476</v>
      </c>
      <c r="D43" s="27"/>
    </row>
    <row r="44" spans="2:4">
      <c r="B44" s="46">
        <v>37955</v>
      </c>
      <c r="C44" s="43">
        <v>11198</v>
      </c>
      <c r="D44" s="27"/>
    </row>
    <row r="45" spans="2:4">
      <c r="B45" s="45">
        <v>37986</v>
      </c>
      <c r="C45" s="43">
        <v>11368</v>
      </c>
      <c r="D45" s="27"/>
    </row>
    <row r="46" spans="2:4">
      <c r="B46" s="46">
        <v>38017</v>
      </c>
      <c r="C46" s="43">
        <v>11492</v>
      </c>
      <c r="D46" s="27"/>
    </row>
    <row r="47" spans="2:4">
      <c r="B47" s="45">
        <v>38046</v>
      </c>
      <c r="C47" s="43">
        <v>12138</v>
      </c>
      <c r="D47" s="27"/>
    </row>
    <row r="48" spans="2:4">
      <c r="B48" s="46">
        <v>38077</v>
      </c>
      <c r="C48" s="43">
        <v>14439</v>
      </c>
      <c r="D48" s="27"/>
    </row>
    <row r="49" spans="2:4">
      <c r="B49" s="45">
        <v>38107</v>
      </c>
      <c r="C49" s="43">
        <v>12461</v>
      </c>
      <c r="D49" s="27"/>
    </row>
    <row r="50" spans="2:4">
      <c r="B50" s="46">
        <v>38138</v>
      </c>
      <c r="C50" s="43">
        <v>13090</v>
      </c>
      <c r="D50" s="27"/>
    </row>
    <row r="51" spans="2:4">
      <c r="B51" s="45">
        <v>38168</v>
      </c>
      <c r="C51" s="43">
        <v>13152</v>
      </c>
      <c r="D51" s="27"/>
    </row>
    <row r="52" spans="2:4">
      <c r="B52" s="46">
        <v>38199</v>
      </c>
      <c r="C52" s="43">
        <v>13124</v>
      </c>
      <c r="D52" s="27"/>
    </row>
    <row r="53" spans="2:4">
      <c r="B53" s="45">
        <v>38230</v>
      </c>
      <c r="C53" s="43">
        <v>13562</v>
      </c>
      <c r="D53" s="27"/>
    </row>
    <row r="54" spans="2:4">
      <c r="B54" s="46">
        <v>38260</v>
      </c>
      <c r="C54" s="43">
        <v>13305</v>
      </c>
      <c r="D54" s="27"/>
    </row>
    <row r="55" spans="2:4">
      <c r="B55" s="45">
        <v>38291</v>
      </c>
      <c r="C55" s="43">
        <v>12071</v>
      </c>
      <c r="D55" s="27"/>
    </row>
    <row r="56" spans="2:4">
      <c r="B56" s="46">
        <v>38321</v>
      </c>
      <c r="C56" s="43">
        <v>13086</v>
      </c>
      <c r="D56" s="27"/>
    </row>
    <row r="57" spans="2:4">
      <c r="B57" s="45">
        <v>38352</v>
      </c>
      <c r="C57" s="43">
        <v>11787</v>
      </c>
      <c r="D57" s="27"/>
    </row>
    <row r="58" spans="2:4">
      <c r="B58" s="46">
        <v>38383</v>
      </c>
      <c r="C58" s="43">
        <v>10643</v>
      </c>
      <c r="D58" s="27"/>
    </row>
    <row r="59" spans="2:4">
      <c r="B59" s="45">
        <v>38411</v>
      </c>
      <c r="C59" s="43">
        <v>12909</v>
      </c>
      <c r="D59" s="27"/>
    </row>
    <row r="60" spans="2:4">
      <c r="B60" s="46">
        <v>38442</v>
      </c>
      <c r="C60" s="43">
        <v>13043</v>
      </c>
      <c r="D60" s="27"/>
    </row>
    <row r="61" spans="2:4">
      <c r="B61" s="45">
        <v>38472</v>
      </c>
      <c r="C61" s="43">
        <v>12883</v>
      </c>
      <c r="D61" s="27"/>
    </row>
    <row r="62" spans="2:4">
      <c r="B62" s="46">
        <v>38503</v>
      </c>
      <c r="C62" s="43">
        <v>13409</v>
      </c>
      <c r="D62" s="27"/>
    </row>
    <row r="63" spans="2:4">
      <c r="B63" s="45">
        <v>38533</v>
      </c>
      <c r="C63" s="43">
        <v>12806</v>
      </c>
      <c r="D63" s="27"/>
    </row>
    <row r="64" spans="2:4">
      <c r="B64" s="46">
        <v>38564</v>
      </c>
      <c r="C64" s="43">
        <v>12014</v>
      </c>
      <c r="D64" s="27"/>
    </row>
    <row r="65" spans="2:4">
      <c r="B65" s="45">
        <v>38595</v>
      </c>
      <c r="C65" s="43">
        <v>13371</v>
      </c>
      <c r="D65" s="27"/>
    </row>
    <row r="66" spans="2:4">
      <c r="B66" s="46">
        <v>38625</v>
      </c>
      <c r="C66" s="43">
        <v>12875</v>
      </c>
      <c r="D66" s="27"/>
    </row>
    <row r="67" spans="2:4">
      <c r="B67" s="45">
        <v>38656</v>
      </c>
      <c r="C67" s="43">
        <v>11749</v>
      </c>
      <c r="D67" s="27"/>
    </row>
    <row r="68" spans="2:4">
      <c r="B68" s="46">
        <v>38686</v>
      </c>
      <c r="C68" s="43">
        <v>13107</v>
      </c>
      <c r="D68" s="27"/>
    </row>
    <row r="69" spans="2:4">
      <c r="B69" s="45">
        <v>38717</v>
      </c>
      <c r="C69" s="43">
        <v>11141</v>
      </c>
      <c r="D69" s="27"/>
    </row>
    <row r="70" spans="2:4">
      <c r="B70" s="46">
        <v>38748</v>
      </c>
      <c r="C70" s="43">
        <v>11290</v>
      </c>
      <c r="D70" s="27"/>
    </row>
    <row r="71" spans="2:4">
      <c r="B71" s="45">
        <v>38776</v>
      </c>
      <c r="C71" s="43">
        <v>12619</v>
      </c>
      <c r="D71" s="27"/>
    </row>
    <row r="72" spans="2:4">
      <c r="B72" s="46">
        <v>38807</v>
      </c>
      <c r="C72" s="43">
        <v>13315</v>
      </c>
      <c r="D72" s="27"/>
    </row>
    <row r="73" spans="2:4">
      <c r="B73" s="45">
        <v>38837</v>
      </c>
      <c r="C73" s="43">
        <v>11378</v>
      </c>
      <c r="D73" s="27"/>
    </row>
    <row r="74" spans="2:4">
      <c r="B74" s="46">
        <v>38868</v>
      </c>
      <c r="C74" s="43">
        <v>15477</v>
      </c>
      <c r="D74" s="27"/>
    </row>
    <row r="75" spans="2:4">
      <c r="B75" s="45">
        <v>38898</v>
      </c>
      <c r="C75" s="43">
        <v>13897</v>
      </c>
      <c r="D75" s="27"/>
    </row>
    <row r="76" spans="2:4">
      <c r="B76" s="46">
        <v>38929</v>
      </c>
      <c r="C76" s="43">
        <v>13113</v>
      </c>
      <c r="D76" s="27"/>
    </row>
    <row r="77" spans="2:4">
      <c r="B77" s="45">
        <v>38960</v>
      </c>
      <c r="C77" s="43">
        <v>14508</v>
      </c>
      <c r="D77" s="27"/>
    </row>
    <row r="78" spans="2:4">
      <c r="B78" s="46">
        <v>38990</v>
      </c>
      <c r="C78" s="43">
        <v>13255</v>
      </c>
      <c r="D78" s="27"/>
    </row>
    <row r="79" spans="2:4">
      <c r="B79" s="45">
        <v>39021</v>
      </c>
      <c r="C79" s="43">
        <v>12777</v>
      </c>
      <c r="D79" s="27"/>
    </row>
    <row r="80" spans="2:4">
      <c r="B80" s="46">
        <v>39051</v>
      </c>
      <c r="C80" s="43">
        <v>13863</v>
      </c>
      <c r="D80" s="27"/>
    </row>
    <row r="81" spans="2:4">
      <c r="B81" s="45">
        <v>39082</v>
      </c>
      <c r="C81" s="43">
        <v>11413</v>
      </c>
      <c r="D81" s="27"/>
    </row>
    <row r="82" spans="2:4">
      <c r="B82" s="46">
        <v>39113</v>
      </c>
      <c r="C82" s="43">
        <v>12186</v>
      </c>
      <c r="D82" s="27"/>
    </row>
    <row r="83" spans="2:4">
      <c r="B83" s="45">
        <v>39141</v>
      </c>
      <c r="C83" s="43">
        <v>12678</v>
      </c>
      <c r="D83" s="27"/>
    </row>
    <row r="84" spans="2:4">
      <c r="B84" s="46">
        <v>39172</v>
      </c>
      <c r="C84" s="43">
        <v>15061</v>
      </c>
      <c r="D84" s="27"/>
    </row>
    <row r="85" spans="2:4">
      <c r="B85" s="45">
        <v>39202</v>
      </c>
      <c r="C85" s="43">
        <v>12343</v>
      </c>
      <c r="D85" s="27"/>
    </row>
    <row r="86" spans="2:4">
      <c r="B86" s="46">
        <v>39233</v>
      </c>
      <c r="C86" s="43">
        <v>16014</v>
      </c>
      <c r="D86" s="27"/>
    </row>
    <row r="87" spans="2:4">
      <c r="B87" s="45">
        <v>39263</v>
      </c>
      <c r="C87" s="43">
        <v>14314</v>
      </c>
      <c r="D87" s="27"/>
    </row>
    <row r="88" spans="2:4">
      <c r="B88" s="46">
        <v>39294</v>
      </c>
      <c r="C88" s="43">
        <v>14794</v>
      </c>
      <c r="D88" s="27"/>
    </row>
    <row r="89" spans="2:4">
      <c r="B89" s="45">
        <v>39325</v>
      </c>
      <c r="C89" s="43">
        <v>16078</v>
      </c>
      <c r="D89" s="27"/>
    </row>
    <row r="90" spans="2:4">
      <c r="B90" s="46">
        <v>39355</v>
      </c>
      <c r="C90" s="43">
        <v>13787</v>
      </c>
      <c r="D90" s="27"/>
    </row>
    <row r="91" spans="2:4">
      <c r="B91" s="45">
        <v>39386</v>
      </c>
      <c r="C91" s="43">
        <v>14650</v>
      </c>
      <c r="D91" s="27"/>
    </row>
    <row r="92" spans="2:4">
      <c r="B92" s="46">
        <v>39416</v>
      </c>
      <c r="C92" s="43">
        <v>14723</v>
      </c>
      <c r="D92" s="27"/>
    </row>
    <row r="93" spans="2:4">
      <c r="B93" s="45">
        <v>39447</v>
      </c>
      <c r="C93" s="43">
        <v>11716</v>
      </c>
      <c r="D93" s="27"/>
    </row>
    <row r="94" spans="2:4">
      <c r="B94" s="46">
        <v>39478</v>
      </c>
      <c r="C94" s="43">
        <v>13441</v>
      </c>
      <c r="D94" s="27"/>
    </row>
    <row r="95" spans="2:4">
      <c r="B95" s="45">
        <v>39507</v>
      </c>
      <c r="C95" s="43">
        <v>14866</v>
      </c>
      <c r="D95" s="27"/>
    </row>
    <row r="96" spans="2:4">
      <c r="B96" s="46">
        <v>39538</v>
      </c>
      <c r="C96" s="43">
        <v>13890</v>
      </c>
      <c r="D96" s="27"/>
    </row>
    <row r="97" spans="2:4">
      <c r="B97" s="45">
        <v>39568</v>
      </c>
      <c r="C97" s="43">
        <v>15726</v>
      </c>
      <c r="D97" s="27"/>
    </row>
    <row r="98" spans="2:4">
      <c r="B98" s="46">
        <v>39599</v>
      </c>
      <c r="C98" s="43">
        <v>16295</v>
      </c>
      <c r="D98" s="27"/>
    </row>
    <row r="99" spans="2:4">
      <c r="B99" s="45">
        <v>39629</v>
      </c>
      <c r="C99" s="43">
        <v>15401</v>
      </c>
      <c r="D99" s="27"/>
    </row>
    <row r="100" spans="2:4">
      <c r="B100" s="46">
        <v>39660</v>
      </c>
      <c r="C100" s="43">
        <v>16739</v>
      </c>
      <c r="D100" s="27"/>
    </row>
    <row r="101" spans="2:4">
      <c r="B101" s="45">
        <v>39691</v>
      </c>
      <c r="C101" s="43">
        <v>15054</v>
      </c>
      <c r="D101" s="27"/>
    </row>
    <row r="102" spans="2:4">
      <c r="B102" s="46">
        <v>39721</v>
      </c>
      <c r="C102" s="43">
        <v>15268</v>
      </c>
      <c r="D102" s="27"/>
    </row>
    <row r="103" spans="2:4">
      <c r="B103" s="45">
        <v>39752</v>
      </c>
      <c r="C103" s="43">
        <v>15521</v>
      </c>
      <c r="D103" s="27"/>
    </row>
    <row r="104" spans="2:4">
      <c r="B104" s="46">
        <v>39782</v>
      </c>
      <c r="C104" s="43">
        <v>14686</v>
      </c>
      <c r="D104" s="27"/>
    </row>
    <row r="105" spans="2:4">
      <c r="B105" s="45">
        <v>39813</v>
      </c>
      <c r="C105" s="43">
        <v>14246</v>
      </c>
      <c r="D105" s="27"/>
    </row>
    <row r="106" spans="2:4">
      <c r="B106" s="46">
        <v>39844</v>
      </c>
      <c r="C106" s="43">
        <v>13678</v>
      </c>
      <c r="D106" s="27"/>
    </row>
    <row r="107" spans="2:4">
      <c r="B107" s="45">
        <v>39872</v>
      </c>
      <c r="C107" s="43">
        <v>15492</v>
      </c>
      <c r="D107" s="27"/>
    </row>
    <row r="108" spans="2:4">
      <c r="B108" s="46">
        <v>39903</v>
      </c>
      <c r="C108" s="43">
        <v>15894</v>
      </c>
      <c r="D108" s="27"/>
    </row>
    <row r="109" spans="2:4">
      <c r="B109" s="45">
        <v>39933</v>
      </c>
      <c r="C109" s="43">
        <v>16094</v>
      </c>
      <c r="D109" s="27"/>
    </row>
    <row r="110" spans="2:4">
      <c r="B110" s="46">
        <v>39964</v>
      </c>
      <c r="C110" s="43">
        <v>16611</v>
      </c>
      <c r="D110" s="27"/>
    </row>
    <row r="111" spans="2:4">
      <c r="B111" s="45">
        <v>39994</v>
      </c>
      <c r="C111" s="43">
        <v>16423</v>
      </c>
      <c r="D111" s="27"/>
    </row>
    <row r="112" spans="2:4">
      <c r="B112" s="46">
        <v>40025</v>
      </c>
      <c r="C112" s="43">
        <v>17482</v>
      </c>
      <c r="D112" s="27"/>
    </row>
    <row r="113" spans="2:4">
      <c r="B113" s="45">
        <v>40056</v>
      </c>
      <c r="C113" s="43">
        <v>15665</v>
      </c>
      <c r="D113" s="27"/>
    </row>
    <row r="114" spans="2:4">
      <c r="B114" s="46">
        <v>40086</v>
      </c>
      <c r="C114" s="43">
        <v>16559</v>
      </c>
      <c r="D114" s="27"/>
    </row>
    <row r="115" spans="2:4">
      <c r="B115" s="45">
        <v>40117</v>
      </c>
      <c r="C115" s="43">
        <v>15673</v>
      </c>
      <c r="D115" s="27"/>
    </row>
    <row r="116" spans="2:4">
      <c r="B116" s="46">
        <v>40147</v>
      </c>
      <c r="C116" s="43">
        <v>15473</v>
      </c>
      <c r="D116" s="27"/>
    </row>
    <row r="117" spans="2:4">
      <c r="B117" s="45">
        <v>40178</v>
      </c>
      <c r="C117" s="43">
        <v>14392</v>
      </c>
      <c r="D117" s="27"/>
    </row>
    <row r="118" spans="2:4">
      <c r="B118" s="46">
        <v>40209</v>
      </c>
      <c r="C118" s="43">
        <v>12907</v>
      </c>
      <c r="D118" s="27"/>
    </row>
    <row r="119" spans="2:4">
      <c r="B119" s="45">
        <v>40237</v>
      </c>
      <c r="C119" s="43">
        <v>14801</v>
      </c>
      <c r="D119" s="27"/>
    </row>
    <row r="120" spans="2:4">
      <c r="B120" s="46">
        <v>40268</v>
      </c>
      <c r="C120" s="43">
        <v>17757</v>
      </c>
      <c r="D120" s="27"/>
    </row>
    <row r="121" spans="2:4">
      <c r="B121" s="45">
        <v>40298</v>
      </c>
      <c r="C121" s="43">
        <v>14891</v>
      </c>
      <c r="D121" s="27"/>
    </row>
    <row r="122" spans="2:4">
      <c r="B122" s="46">
        <v>40329</v>
      </c>
      <c r="C122" s="43">
        <v>14983</v>
      </c>
      <c r="D122" s="27"/>
    </row>
    <row r="123" spans="2:4">
      <c r="B123" s="45">
        <v>40359</v>
      </c>
      <c r="C123" s="43">
        <v>15322</v>
      </c>
      <c r="D123" s="27"/>
    </row>
    <row r="124" spans="2:4">
      <c r="B124" s="46">
        <v>40390</v>
      </c>
      <c r="C124" s="43">
        <v>15418</v>
      </c>
      <c r="D124" s="27"/>
    </row>
    <row r="125" spans="2:4">
      <c r="B125" s="45">
        <v>40421</v>
      </c>
      <c r="C125" s="43">
        <v>15381</v>
      </c>
      <c r="D125" s="27"/>
    </row>
    <row r="126" spans="2:4">
      <c r="B126" s="46">
        <v>40451</v>
      </c>
      <c r="C126" s="43">
        <v>14835</v>
      </c>
      <c r="D126" s="27"/>
    </row>
    <row r="127" spans="2:4">
      <c r="B127" s="45">
        <v>40482</v>
      </c>
      <c r="C127" s="43">
        <v>13446</v>
      </c>
      <c r="D127" s="27"/>
    </row>
    <row r="128" spans="2:4">
      <c r="B128" s="46">
        <v>40512</v>
      </c>
      <c r="C128" s="43">
        <v>14723</v>
      </c>
      <c r="D128" s="27"/>
    </row>
    <row r="129" spans="2:4">
      <c r="B129" s="45">
        <v>40543</v>
      </c>
      <c r="C129" s="43">
        <v>12895</v>
      </c>
      <c r="D129" s="27"/>
    </row>
    <row r="130" spans="2:4">
      <c r="B130" s="46">
        <v>40574</v>
      </c>
      <c r="C130" s="43">
        <v>10629</v>
      </c>
      <c r="D130" s="27"/>
    </row>
    <row r="131" spans="2:4">
      <c r="B131" s="45">
        <v>40602</v>
      </c>
      <c r="C131" s="43">
        <v>13382</v>
      </c>
      <c r="D131" s="27"/>
    </row>
    <row r="132" spans="2:4">
      <c r="B132" s="46">
        <v>40633</v>
      </c>
      <c r="C132" s="43">
        <v>14239</v>
      </c>
      <c r="D132" s="27"/>
    </row>
    <row r="133" spans="2:4">
      <c r="B133" s="45">
        <v>40663</v>
      </c>
      <c r="C133" s="43">
        <v>11728</v>
      </c>
      <c r="D133" s="27"/>
    </row>
    <row r="134" spans="2:4">
      <c r="B134" s="46">
        <v>40694</v>
      </c>
      <c r="C134" s="43">
        <v>14820</v>
      </c>
      <c r="D134" s="27"/>
    </row>
    <row r="135" spans="2:4">
      <c r="B135" s="45">
        <v>40724</v>
      </c>
      <c r="C135" s="43">
        <v>13455</v>
      </c>
      <c r="D135" s="27"/>
    </row>
    <row r="136" spans="2:4">
      <c r="B136" s="46">
        <v>40755</v>
      </c>
      <c r="C136" s="43">
        <v>13014</v>
      </c>
      <c r="D136" s="27"/>
    </row>
    <row r="137" spans="2:4">
      <c r="B137" s="45">
        <v>40786</v>
      </c>
      <c r="C137" s="43">
        <v>14315</v>
      </c>
      <c r="D137" s="27"/>
    </row>
    <row r="138" spans="2:4">
      <c r="B138" s="46">
        <v>40816</v>
      </c>
      <c r="C138" s="43">
        <v>13842</v>
      </c>
      <c r="D138" s="27"/>
    </row>
    <row r="139" spans="2:4">
      <c r="B139" s="45">
        <v>40847</v>
      </c>
      <c r="C139" s="43">
        <v>12064</v>
      </c>
      <c r="D139" s="27"/>
    </row>
    <row r="140" spans="2:4">
      <c r="B140" s="46">
        <v>40877</v>
      </c>
      <c r="C140" s="43">
        <v>13326</v>
      </c>
      <c r="D140" s="27"/>
    </row>
    <row r="141" spans="2:4">
      <c r="B141" s="45">
        <v>40908</v>
      </c>
      <c r="C141" s="43">
        <v>11267</v>
      </c>
      <c r="D141" s="27"/>
    </row>
    <row r="142" spans="2:4">
      <c r="B142" s="46">
        <v>40939</v>
      </c>
      <c r="C142" s="43">
        <v>9578</v>
      </c>
      <c r="D142" s="27"/>
    </row>
    <row r="143" spans="2:4">
      <c r="B143" s="45">
        <v>40968</v>
      </c>
      <c r="C143" s="43">
        <v>12515</v>
      </c>
      <c r="D143" s="27"/>
    </row>
    <row r="144" spans="2:4">
      <c r="B144" s="46">
        <v>40999</v>
      </c>
      <c r="C144" s="43">
        <v>13461</v>
      </c>
      <c r="D144" s="27"/>
    </row>
    <row r="145" spans="2:4">
      <c r="B145" s="45">
        <v>41029</v>
      </c>
      <c r="C145" s="43">
        <v>10157</v>
      </c>
      <c r="D145" s="27"/>
    </row>
    <row r="146" spans="2:4">
      <c r="B146" s="46">
        <v>41060</v>
      </c>
      <c r="C146" s="43">
        <v>14545</v>
      </c>
      <c r="D146" s="27"/>
    </row>
    <row r="147" spans="2:4">
      <c r="B147" s="45">
        <v>41090</v>
      </c>
      <c r="C147" s="43">
        <v>11952</v>
      </c>
      <c r="D147" s="27"/>
    </row>
    <row r="148" spans="2:4">
      <c r="B148" s="46">
        <v>41121</v>
      </c>
      <c r="C148" s="43">
        <v>12117</v>
      </c>
      <c r="D148" s="27"/>
    </row>
    <row r="149" spans="2:4">
      <c r="B149" s="45">
        <v>41152</v>
      </c>
      <c r="C149" s="43">
        <v>13496</v>
      </c>
      <c r="D149" s="27"/>
    </row>
    <row r="150" spans="2:4">
      <c r="B150" s="46">
        <v>41182</v>
      </c>
      <c r="C150" s="43">
        <v>11749</v>
      </c>
      <c r="D150" s="27"/>
    </row>
    <row r="151" spans="2:4">
      <c r="B151" s="45">
        <v>41213</v>
      </c>
      <c r="C151" s="43">
        <v>12303</v>
      </c>
      <c r="D151" s="27"/>
    </row>
    <row r="152" spans="2:4">
      <c r="B152" s="46">
        <v>41243</v>
      </c>
      <c r="C152" s="43">
        <v>12317</v>
      </c>
      <c r="D152" s="27"/>
    </row>
    <row r="153" spans="2:4">
      <c r="B153" s="45">
        <v>41274</v>
      </c>
      <c r="C153" s="43">
        <v>9698</v>
      </c>
      <c r="D153" s="27"/>
    </row>
    <row r="154" spans="2:4">
      <c r="B154" s="46">
        <v>41305</v>
      </c>
      <c r="C154" s="43">
        <v>10047</v>
      </c>
      <c r="D154" s="27"/>
    </row>
    <row r="155" spans="2:4">
      <c r="B155" s="45">
        <v>41333</v>
      </c>
      <c r="C155" s="43">
        <v>11026</v>
      </c>
      <c r="D155" s="27"/>
    </row>
    <row r="156" spans="2:4">
      <c r="B156" s="46">
        <v>41364</v>
      </c>
      <c r="C156" s="43">
        <v>11366</v>
      </c>
      <c r="D156" s="27"/>
    </row>
    <row r="157" spans="2:4">
      <c r="B157" s="45">
        <v>41394</v>
      </c>
      <c r="C157" s="43">
        <v>10983</v>
      </c>
      <c r="D157" s="27"/>
    </row>
    <row r="158" spans="2:4">
      <c r="B158" s="46">
        <v>41425</v>
      </c>
      <c r="C158" s="43">
        <v>12367</v>
      </c>
      <c r="D158" s="27"/>
    </row>
    <row r="159" spans="2:4">
      <c r="B159" s="45">
        <v>41455</v>
      </c>
      <c r="C159" s="43">
        <v>10503</v>
      </c>
      <c r="D159" s="27"/>
    </row>
    <row r="160" spans="2:4">
      <c r="B160" s="46">
        <v>41486</v>
      </c>
      <c r="C160" s="43">
        <v>11993</v>
      </c>
      <c r="D160" s="27"/>
    </row>
    <row r="161" spans="2:4">
      <c r="B161" s="45">
        <v>41517</v>
      </c>
      <c r="C161" s="43">
        <v>10996</v>
      </c>
      <c r="D161" s="27"/>
    </row>
    <row r="162" spans="2:4">
      <c r="B162" s="46">
        <v>41547</v>
      </c>
      <c r="C162" s="43">
        <v>10405</v>
      </c>
      <c r="D162" s="43"/>
    </row>
    <row r="163" spans="2:4">
      <c r="B163" s="45">
        <v>41578</v>
      </c>
      <c r="C163" s="43">
        <v>11292</v>
      </c>
      <c r="D163" s="43"/>
    </row>
    <row r="164" spans="2:4">
      <c r="B164" s="46">
        <v>41608</v>
      </c>
      <c r="C164" s="43">
        <v>10066</v>
      </c>
      <c r="D164" s="43"/>
    </row>
    <row r="165" spans="2:4">
      <c r="B165" s="45">
        <v>41639</v>
      </c>
      <c r="C165" s="43">
        <v>8225</v>
      </c>
      <c r="D165" s="43"/>
    </row>
    <row r="166" spans="2:4">
      <c r="B166" s="46">
        <v>41670</v>
      </c>
      <c r="C166" s="43">
        <v>8335</v>
      </c>
      <c r="D166" s="43"/>
    </row>
    <row r="167" spans="2:4">
      <c r="B167" s="45">
        <v>41698</v>
      </c>
      <c r="C167" s="43">
        <v>9167</v>
      </c>
      <c r="D167" s="43"/>
    </row>
    <row r="168" spans="2:4">
      <c r="B168" s="46">
        <v>41729</v>
      </c>
      <c r="C168" s="43">
        <v>9733</v>
      </c>
      <c r="D168" s="43"/>
    </row>
    <row r="169" spans="2:4">
      <c r="B169" s="45">
        <v>41759</v>
      </c>
      <c r="C169" s="43">
        <v>9216</v>
      </c>
      <c r="D169" s="43"/>
    </row>
    <row r="170" spans="2:4">
      <c r="B170" s="46">
        <v>41790</v>
      </c>
      <c r="C170" s="43">
        <v>10809</v>
      </c>
      <c r="D170" s="43"/>
    </row>
    <row r="171" spans="2:4">
      <c r="B171" s="45">
        <v>41820</v>
      </c>
      <c r="C171" s="43">
        <v>9392</v>
      </c>
      <c r="D171" s="43"/>
    </row>
    <row r="172" spans="2:4">
      <c r="B172" s="46">
        <v>41851</v>
      </c>
      <c r="C172" s="43">
        <v>11143</v>
      </c>
      <c r="D172" s="117"/>
    </row>
    <row r="173" spans="2:4">
      <c r="B173" s="45">
        <v>41882</v>
      </c>
      <c r="C173" s="43">
        <v>9696</v>
      </c>
      <c r="D173" s="117"/>
    </row>
    <row r="174" spans="2:4">
      <c r="B174" s="46">
        <v>41912</v>
      </c>
      <c r="C174" s="43">
        <v>10210</v>
      </c>
      <c r="D174" s="117"/>
    </row>
    <row r="175" spans="2:4">
      <c r="B175" s="45">
        <v>41943</v>
      </c>
      <c r="C175" s="43">
        <v>10627</v>
      </c>
      <c r="D175" s="117"/>
    </row>
    <row r="176" spans="2:4">
      <c r="B176" s="46">
        <v>41973</v>
      </c>
      <c r="C176" s="43">
        <v>9264</v>
      </c>
      <c r="D176" s="117"/>
    </row>
    <row r="177" spans="2:4">
      <c r="B177" s="45">
        <v>42004</v>
      </c>
      <c r="C177" s="43">
        <v>8722</v>
      </c>
      <c r="D177" s="117"/>
    </row>
    <row r="178" spans="2:4">
      <c r="B178" s="46">
        <v>42035</v>
      </c>
      <c r="C178" s="43">
        <v>7666</v>
      </c>
      <c r="D178" s="117"/>
    </row>
    <row r="179" spans="2:4">
      <c r="B179" s="45">
        <v>42063</v>
      </c>
      <c r="C179" s="43">
        <v>8688</v>
      </c>
      <c r="D179" s="117"/>
    </row>
    <row r="180" spans="2:4">
      <c r="B180" s="46">
        <v>42094</v>
      </c>
      <c r="C180" s="43">
        <v>10037</v>
      </c>
      <c r="D180" s="117"/>
    </row>
    <row r="181" spans="2:4">
      <c r="B181" s="45">
        <v>42124</v>
      </c>
      <c r="C181" s="43">
        <v>8863</v>
      </c>
      <c r="D181" s="117"/>
    </row>
    <row r="182" spans="2:4">
      <c r="B182" s="46">
        <v>42155</v>
      </c>
      <c r="C182" s="43">
        <v>9262</v>
      </c>
      <c r="D182" s="117"/>
    </row>
    <row r="183" spans="2:4">
      <c r="B183" s="45">
        <v>42185</v>
      </c>
      <c r="C183" s="43">
        <v>9918</v>
      </c>
      <c r="D183" s="117"/>
    </row>
    <row r="184" spans="2:4">
      <c r="B184" s="46">
        <v>42216</v>
      </c>
      <c r="C184" s="43">
        <v>10554</v>
      </c>
      <c r="D184" s="43">
        <v>10472</v>
      </c>
    </row>
    <row r="185" spans="2:4">
      <c r="B185" s="45">
        <v>42247</v>
      </c>
      <c r="C185" s="43">
        <v>9247</v>
      </c>
      <c r="D185" s="43">
        <v>11006</v>
      </c>
    </row>
    <row r="186" spans="2:4">
      <c r="B186" s="46">
        <v>42277</v>
      </c>
      <c r="C186" s="43">
        <v>10004</v>
      </c>
      <c r="D186" s="43">
        <v>9606</v>
      </c>
    </row>
    <row r="187" spans="2:4">
      <c r="B187" s="45">
        <v>42308</v>
      </c>
      <c r="C187" s="43">
        <v>9927</v>
      </c>
      <c r="D187" s="43">
        <v>10356</v>
      </c>
    </row>
    <row r="188" spans="2:4">
      <c r="B188" s="46">
        <v>42338</v>
      </c>
      <c r="C188" s="43">
        <v>9719</v>
      </c>
      <c r="D188" s="43">
        <v>10117</v>
      </c>
    </row>
    <row r="189" spans="2:4">
      <c r="B189" s="45">
        <v>42369</v>
      </c>
      <c r="C189" s="43">
        <v>8913</v>
      </c>
      <c r="D189" s="43">
        <v>8574</v>
      </c>
    </row>
    <row r="190" spans="2:4">
      <c r="B190" s="46">
        <v>42400</v>
      </c>
      <c r="C190" s="27"/>
      <c r="D190" s="43">
        <v>7705</v>
      </c>
    </row>
    <row r="191" spans="2:4">
      <c r="B191" s="45">
        <v>42429</v>
      </c>
      <c r="C191" s="27"/>
      <c r="D191" s="43">
        <v>10014</v>
      </c>
    </row>
    <row r="192" spans="2:4">
      <c r="B192" s="46">
        <v>42460</v>
      </c>
      <c r="C192" s="27"/>
      <c r="D192" s="43">
        <v>10056</v>
      </c>
    </row>
    <row r="193" spans="2:4">
      <c r="B193" s="45">
        <v>42490</v>
      </c>
      <c r="C193" s="27"/>
      <c r="D193" s="43">
        <v>9778</v>
      </c>
    </row>
    <row r="194" spans="2:4">
      <c r="B194" s="46">
        <v>42521</v>
      </c>
      <c r="C194" s="27"/>
      <c r="D194" s="43">
        <v>10271</v>
      </c>
    </row>
    <row r="195" spans="2:4">
      <c r="B195" s="45">
        <v>42551</v>
      </c>
      <c r="C195" s="27"/>
      <c r="D195" s="43">
        <v>9549</v>
      </c>
    </row>
    <row r="196" spans="2:4">
      <c r="B196" s="46">
        <v>42582</v>
      </c>
      <c r="C196" s="27"/>
      <c r="D196" s="43">
        <v>10260</v>
      </c>
    </row>
    <row r="197" spans="2:4">
      <c r="B197" s="45">
        <v>42613</v>
      </c>
      <c r="C197" s="27"/>
      <c r="D197" s="43">
        <v>10641</v>
      </c>
    </row>
    <row r="198" spans="2:4">
      <c r="B198" s="46">
        <v>42643</v>
      </c>
      <c r="C198" s="27"/>
      <c r="D198" s="43">
        <v>9454</v>
      </c>
    </row>
    <row r="199" spans="2:4">
      <c r="B199" s="45">
        <v>42674</v>
      </c>
      <c r="C199" s="27"/>
      <c r="D199" s="43">
        <v>10267</v>
      </c>
    </row>
    <row r="200" spans="2:4">
      <c r="B200" s="46">
        <v>42704</v>
      </c>
      <c r="C200" s="27"/>
      <c r="D200" s="43">
        <v>9841</v>
      </c>
    </row>
    <row r="201" spans="2:4">
      <c r="B201" s="45">
        <v>42735</v>
      </c>
      <c r="C201" s="27"/>
      <c r="D201" s="43">
        <v>8698</v>
      </c>
    </row>
    <row r="202" spans="2:4">
      <c r="B202" s="46">
        <v>42766</v>
      </c>
      <c r="C202" s="27"/>
      <c r="D202" s="43">
        <v>7869</v>
      </c>
    </row>
    <row r="203" spans="2:4">
      <c r="B203" s="45">
        <v>42794</v>
      </c>
      <c r="C203" s="27"/>
      <c r="D203" s="43">
        <v>9200</v>
      </c>
    </row>
    <row r="204" spans="2:4">
      <c r="B204" s="46">
        <v>42825</v>
      </c>
      <c r="C204" s="27"/>
      <c r="D204" s="43">
        <v>9998</v>
      </c>
    </row>
    <row r="205" spans="2:4">
      <c r="B205" s="45">
        <v>42855</v>
      </c>
      <c r="C205" s="27"/>
      <c r="D205" s="43">
        <v>10134</v>
      </c>
    </row>
    <row r="206" spans="2:4">
      <c r="B206" s="46">
        <v>42886</v>
      </c>
      <c r="C206" s="27"/>
      <c r="D206" s="43">
        <v>9804</v>
      </c>
    </row>
    <row r="207" spans="2:4">
      <c r="B207" s="45">
        <v>42916</v>
      </c>
      <c r="C207" s="27"/>
      <c r="D207" s="43">
        <v>9980</v>
      </c>
    </row>
    <row r="208" spans="2:4">
      <c r="B208" s="46">
        <v>42947</v>
      </c>
      <c r="C208" s="27"/>
      <c r="D208" s="43">
        <v>10144</v>
      </c>
    </row>
    <row r="209" spans="2:4">
      <c r="B209" s="45">
        <v>42978</v>
      </c>
      <c r="C209" s="27"/>
      <c r="D209" s="43">
        <v>10606</v>
      </c>
    </row>
    <row r="210" spans="2:4">
      <c r="B210" s="46">
        <v>43008</v>
      </c>
      <c r="C210" s="27"/>
      <c r="D210" s="43">
        <v>9468</v>
      </c>
    </row>
    <row r="211" spans="2:4">
      <c r="B211" s="45">
        <v>43039</v>
      </c>
      <c r="C211" s="27"/>
      <c r="D211" s="43">
        <v>10232</v>
      </c>
    </row>
    <row r="212" spans="2:4">
      <c r="B212" s="46">
        <v>43069</v>
      </c>
      <c r="C212" s="27"/>
      <c r="D212" s="43">
        <v>10112</v>
      </c>
    </row>
    <row r="213" spans="2:4">
      <c r="B213" s="45">
        <v>43100</v>
      </c>
      <c r="C213" s="27"/>
      <c r="D213" s="43">
        <v>8342</v>
      </c>
    </row>
    <row r="214" spans="2:4">
      <c r="B214" s="46">
        <v>43131</v>
      </c>
      <c r="C214" s="27"/>
      <c r="D214" s="43">
        <v>7821</v>
      </c>
    </row>
    <row r="215" spans="2:4">
      <c r="B215" s="45">
        <v>43159</v>
      </c>
      <c r="C215" s="27"/>
      <c r="D215" s="43">
        <v>9483</v>
      </c>
    </row>
    <row r="216" spans="2:4">
      <c r="B216" s="46">
        <v>43190</v>
      </c>
      <c r="C216" s="27"/>
      <c r="D216" s="43">
        <v>10025</v>
      </c>
    </row>
    <row r="217" spans="2:4">
      <c r="B217" s="45">
        <v>43220</v>
      </c>
      <c r="C217" s="27"/>
      <c r="D217" s="43">
        <v>9817</v>
      </c>
    </row>
    <row r="218" spans="2:4">
      <c r="B218" s="46">
        <v>43251</v>
      </c>
      <c r="C218" s="27"/>
      <c r="D218" s="43">
        <v>9837</v>
      </c>
    </row>
    <row r="219" spans="2:4">
      <c r="B219" s="45">
        <v>43281</v>
      </c>
      <c r="C219" s="27"/>
      <c r="D219" s="43">
        <v>10013</v>
      </c>
    </row>
    <row r="220" spans="2:4">
      <c r="B220" s="46">
        <v>43312</v>
      </c>
      <c r="C220" s="27"/>
      <c r="D220" s="43">
        <v>10506</v>
      </c>
    </row>
    <row r="221" spans="2:4">
      <c r="B221" s="45">
        <v>43343</v>
      </c>
      <c r="C221" s="27"/>
      <c r="D221" s="43">
        <v>10334</v>
      </c>
    </row>
    <row r="222" spans="2:4">
      <c r="B222" s="46">
        <v>43373</v>
      </c>
      <c r="C222" s="27"/>
      <c r="D222" s="43">
        <v>9498</v>
      </c>
    </row>
    <row r="223" spans="2:4">
      <c r="B223" s="45">
        <v>43404</v>
      </c>
      <c r="C223" s="27"/>
      <c r="D223" s="43">
        <v>10263</v>
      </c>
    </row>
    <row r="224" spans="2:4">
      <c r="B224" s="46">
        <v>43434</v>
      </c>
      <c r="C224" s="27"/>
      <c r="D224" s="43">
        <v>10144</v>
      </c>
    </row>
    <row r="225" spans="2:4">
      <c r="B225" s="45">
        <v>43465</v>
      </c>
      <c r="C225" s="27"/>
      <c r="D225" s="43">
        <v>8353</v>
      </c>
    </row>
    <row r="226" spans="2:4">
      <c r="B226" s="46">
        <v>43496</v>
      </c>
      <c r="C226" s="27"/>
      <c r="D226" s="43">
        <v>7829</v>
      </c>
    </row>
    <row r="227" spans="2:4">
      <c r="B227" s="45">
        <v>43524</v>
      </c>
      <c r="C227" s="27"/>
      <c r="D227" s="43">
        <v>9504</v>
      </c>
    </row>
    <row r="228" spans="2:4">
      <c r="B228" s="46">
        <v>43555</v>
      </c>
      <c r="C228" s="27"/>
      <c r="D228" s="43">
        <v>10025</v>
      </c>
    </row>
    <row r="229" spans="2:4">
      <c r="B229" s="45">
        <v>43585</v>
      </c>
      <c r="C229" s="27"/>
      <c r="D229" s="43">
        <v>9817</v>
      </c>
    </row>
    <row r="230" spans="2:4">
      <c r="B230" s="46">
        <v>43616</v>
      </c>
      <c r="C230" s="27"/>
      <c r="D230" s="43">
        <v>10162</v>
      </c>
    </row>
    <row r="231" spans="2:4">
      <c r="B231" s="45">
        <v>43646</v>
      </c>
      <c r="C231" s="27"/>
      <c r="D231" s="43">
        <v>9687</v>
      </c>
    </row>
    <row r="232" spans="2:4">
      <c r="B232" s="46">
        <v>43677</v>
      </c>
      <c r="C232" s="27"/>
      <c r="D232" s="43">
        <v>10493</v>
      </c>
    </row>
    <row r="233" spans="2:4">
      <c r="B233" s="45">
        <v>43708</v>
      </c>
      <c r="C233" s="27"/>
      <c r="D233" s="43">
        <v>10319</v>
      </c>
    </row>
    <row r="234" spans="2:4">
      <c r="B234" s="46">
        <v>43738</v>
      </c>
      <c r="C234" s="27"/>
      <c r="D234" s="43">
        <v>9498</v>
      </c>
    </row>
    <row r="235" spans="2:4">
      <c r="B235" s="45">
        <v>43769</v>
      </c>
      <c r="C235" s="27"/>
      <c r="D235" s="43">
        <v>10262</v>
      </c>
    </row>
    <row r="236" spans="2:4">
      <c r="B236" s="46">
        <v>43799</v>
      </c>
      <c r="C236" s="27"/>
      <c r="D236" s="43">
        <v>10144</v>
      </c>
    </row>
    <row r="237" spans="2:4">
      <c r="B237" s="45">
        <v>43830</v>
      </c>
      <c r="C237" s="27"/>
      <c r="D237" s="43">
        <v>8368</v>
      </c>
    </row>
    <row r="238" spans="2:4">
      <c r="B238" s="46">
        <v>43861</v>
      </c>
      <c r="C238" s="27"/>
      <c r="D238" s="43">
        <v>7844</v>
      </c>
    </row>
    <row r="239" spans="2:4">
      <c r="B239" s="45">
        <v>43890</v>
      </c>
      <c r="C239" s="27"/>
      <c r="D239" s="43">
        <v>9828</v>
      </c>
    </row>
    <row r="240" spans="2:4">
      <c r="B240" s="46">
        <v>43921</v>
      </c>
      <c r="C240" s="27"/>
      <c r="D240" s="43">
        <v>10027</v>
      </c>
    </row>
    <row r="241" spans="2:4">
      <c r="B241" s="45">
        <v>43951</v>
      </c>
      <c r="C241" s="27"/>
      <c r="D241" s="43">
        <v>9781</v>
      </c>
    </row>
    <row r="242" spans="2:4">
      <c r="B242" s="46">
        <v>43982</v>
      </c>
      <c r="C242" s="27"/>
      <c r="D242" s="43">
        <v>10199</v>
      </c>
    </row>
    <row r="243" spans="2:4">
      <c r="B243" s="45">
        <v>44012</v>
      </c>
      <c r="C243" s="27"/>
      <c r="D243" s="43">
        <v>9570</v>
      </c>
    </row>
    <row r="244" spans="2:4">
      <c r="B244" s="46">
        <v>44043</v>
      </c>
      <c r="C244" s="27"/>
      <c r="D244" s="43">
        <v>10285</v>
      </c>
    </row>
    <row r="245" spans="2:4">
      <c r="B245" s="45">
        <v>44074</v>
      </c>
      <c r="C245" s="27"/>
      <c r="D245" s="43">
        <v>10318</v>
      </c>
    </row>
    <row r="246" spans="2:4">
      <c r="B246" s="46">
        <v>44104</v>
      </c>
      <c r="C246" s="27"/>
      <c r="D246" s="43">
        <v>9498</v>
      </c>
    </row>
    <row r="247" spans="2:4">
      <c r="B247" s="45">
        <v>44135</v>
      </c>
      <c r="C247" s="27"/>
      <c r="D247" s="43">
        <v>10279</v>
      </c>
    </row>
    <row r="248" spans="2:4">
      <c r="B248" s="46">
        <v>44165</v>
      </c>
      <c r="C248" s="27"/>
      <c r="D248" s="43">
        <v>10173</v>
      </c>
    </row>
    <row r="249" spans="2:4">
      <c r="B249" s="45">
        <v>44196</v>
      </c>
      <c r="C249" s="27"/>
      <c r="D249" s="43">
        <v>8394</v>
      </c>
    </row>
    <row r="250" spans="2:4">
      <c r="B250" s="46">
        <v>44227</v>
      </c>
      <c r="C250" s="27"/>
      <c r="D250" s="43">
        <v>7869</v>
      </c>
    </row>
    <row r="251" spans="2:4">
      <c r="B251" s="45">
        <v>44255</v>
      </c>
      <c r="C251" s="27"/>
      <c r="D251" s="43">
        <v>9527</v>
      </c>
    </row>
    <row r="252" spans="2:4">
      <c r="B252" s="46">
        <v>44286</v>
      </c>
      <c r="C252" s="27"/>
      <c r="D252" s="43">
        <v>10025</v>
      </c>
    </row>
    <row r="253" spans="2:4">
      <c r="B253" s="45">
        <v>44316</v>
      </c>
      <c r="C253" s="27"/>
      <c r="D253" s="43">
        <v>9807</v>
      </c>
    </row>
    <row r="254" spans="2:4">
      <c r="B254" s="46">
        <v>44347</v>
      </c>
      <c r="C254" s="27"/>
      <c r="D254" s="43">
        <v>10128</v>
      </c>
    </row>
    <row r="255" spans="2:4">
      <c r="B255" s="45">
        <v>44377</v>
      </c>
      <c r="C255" s="27"/>
      <c r="D255" s="43">
        <v>9657</v>
      </c>
    </row>
    <row r="256" spans="2:4">
      <c r="B256" s="46">
        <v>44408</v>
      </c>
      <c r="C256" s="27"/>
      <c r="D256" s="43">
        <v>10460</v>
      </c>
    </row>
    <row r="257" spans="2:4">
      <c r="B257" s="45">
        <v>44439</v>
      </c>
      <c r="C257" s="27"/>
      <c r="D257" s="43">
        <v>10288</v>
      </c>
    </row>
    <row r="258" spans="2:4">
      <c r="B258" s="46">
        <v>44469</v>
      </c>
      <c r="C258" s="27"/>
      <c r="D258" s="43">
        <v>9468</v>
      </c>
    </row>
    <row r="259" spans="2:4">
      <c r="B259" s="45">
        <v>44500</v>
      </c>
      <c r="C259" s="27"/>
      <c r="D259" s="43">
        <v>10232</v>
      </c>
    </row>
    <row r="260" spans="2:4">
      <c r="B260" s="46">
        <v>44530</v>
      </c>
      <c r="C260" s="27"/>
      <c r="D260" s="43">
        <v>10115</v>
      </c>
    </row>
    <row r="261" spans="2:4">
      <c r="B261" s="45">
        <v>44561</v>
      </c>
      <c r="C261" s="27"/>
      <c r="D261" s="43">
        <v>8342</v>
      </c>
    </row>
    <row r="262" spans="2:4">
      <c r="B262" s="46">
        <v>44592</v>
      </c>
      <c r="C262" s="27"/>
      <c r="D262" s="43">
        <v>7821</v>
      </c>
    </row>
    <row r="263" spans="2:4">
      <c r="B263" s="45">
        <v>44620</v>
      </c>
      <c r="C263" s="27"/>
      <c r="D263" s="43">
        <v>9483</v>
      </c>
    </row>
    <row r="264" spans="2:4">
      <c r="B264" s="46">
        <v>44651</v>
      </c>
      <c r="C264" s="27"/>
      <c r="D264" s="43">
        <v>10025</v>
      </c>
    </row>
    <row r="265" spans="2:4">
      <c r="B265" s="45">
        <v>44681</v>
      </c>
      <c r="C265" s="27"/>
      <c r="D265" s="43">
        <v>9817</v>
      </c>
    </row>
    <row r="266" spans="2:4">
      <c r="B266" s="46">
        <v>44712</v>
      </c>
      <c r="C266" s="27"/>
      <c r="D266" s="43">
        <v>10162</v>
      </c>
    </row>
    <row r="267" spans="2:4">
      <c r="B267" s="46">
        <v>44742</v>
      </c>
      <c r="C267" s="27"/>
      <c r="D267" s="43">
        <v>9688</v>
      </c>
    </row>
    <row r="268" spans="2:4">
      <c r="B268" s="45">
        <v>44773</v>
      </c>
      <c r="C268" s="27"/>
      <c r="D268" s="43">
        <v>10508</v>
      </c>
    </row>
    <row r="269" spans="2:4">
      <c r="B269" s="45">
        <v>44804</v>
      </c>
      <c r="C269" s="27"/>
      <c r="D269" s="43">
        <v>10334</v>
      </c>
    </row>
    <row r="270" spans="2:4">
      <c r="B270" s="45">
        <v>44834</v>
      </c>
      <c r="C270" s="27"/>
      <c r="D270" s="43">
        <v>9498</v>
      </c>
    </row>
    <row r="271" spans="2:4">
      <c r="B271" s="45">
        <v>44865</v>
      </c>
      <c r="C271" s="27"/>
      <c r="D271" s="43">
        <v>10263</v>
      </c>
    </row>
    <row r="272" spans="2:4">
      <c r="B272" s="45">
        <v>44895</v>
      </c>
      <c r="C272" s="27"/>
      <c r="D272" s="43">
        <v>10144</v>
      </c>
    </row>
    <row r="273" spans="2:4">
      <c r="B273" s="45">
        <v>44926</v>
      </c>
      <c r="C273" s="27"/>
      <c r="D273" s="43">
        <v>8353</v>
      </c>
    </row>
    <row r="274" spans="2:4">
      <c r="B274" s="45">
        <v>44957</v>
      </c>
      <c r="C274" s="27"/>
      <c r="D274" s="43">
        <v>7829</v>
      </c>
    </row>
    <row r="275" spans="2:4">
      <c r="B275" s="45">
        <v>44985</v>
      </c>
      <c r="C275" s="27"/>
      <c r="D275" s="43">
        <v>9504</v>
      </c>
    </row>
    <row r="276" spans="2:4">
      <c r="B276" s="45">
        <v>45016</v>
      </c>
      <c r="C276" s="27"/>
      <c r="D276" s="43">
        <v>10025</v>
      </c>
    </row>
    <row r="277" spans="2:4">
      <c r="B277" s="45">
        <v>45046</v>
      </c>
      <c r="C277" s="27"/>
      <c r="D277" s="43">
        <v>9816</v>
      </c>
    </row>
    <row r="278" spans="2:4">
      <c r="B278" s="45">
        <v>45077</v>
      </c>
      <c r="C278" s="27"/>
      <c r="D278" s="43">
        <v>10162</v>
      </c>
    </row>
    <row r="279" spans="2:4">
      <c r="B279" s="45">
        <v>45107</v>
      </c>
      <c r="C279" s="27"/>
      <c r="D279" s="43">
        <v>9687</v>
      </c>
    </row>
    <row r="280" spans="2:4">
      <c r="B280" s="25">
        <v>45138</v>
      </c>
      <c r="C280" s="27"/>
      <c r="D280" s="43">
        <v>10493</v>
      </c>
    </row>
    <row r="281" spans="2:4">
      <c r="B281" s="25">
        <v>45169</v>
      </c>
      <c r="C281" s="27"/>
      <c r="D281" s="43">
        <v>10319</v>
      </c>
    </row>
    <row r="282" spans="2:4">
      <c r="B282" s="25">
        <v>45199</v>
      </c>
      <c r="C282" s="27"/>
      <c r="D282" s="43">
        <v>9482</v>
      </c>
    </row>
    <row r="283" spans="2:4">
      <c r="B283" s="25">
        <v>45230</v>
      </c>
      <c r="C283" s="27"/>
      <c r="D283" s="43">
        <v>10250</v>
      </c>
    </row>
    <row r="284" spans="2:4">
      <c r="B284" s="25">
        <v>45260</v>
      </c>
      <c r="C284" s="27"/>
      <c r="D284" s="43">
        <v>10144</v>
      </c>
    </row>
    <row r="285" spans="2:4">
      <c r="B285" s="25">
        <v>45291</v>
      </c>
      <c r="C285" s="27"/>
      <c r="D285" s="43">
        <v>8367</v>
      </c>
    </row>
    <row r="286" spans="2:4">
      <c r="B286" s="25">
        <v>45322</v>
      </c>
      <c r="C286" s="27"/>
      <c r="D286" s="43">
        <v>7844</v>
      </c>
    </row>
    <row r="287" spans="2:4">
      <c r="B287" s="25">
        <v>45351</v>
      </c>
      <c r="C287" s="27"/>
      <c r="D287" s="43">
        <v>9828</v>
      </c>
    </row>
    <row r="288" spans="2:4">
      <c r="B288" s="25">
        <v>45382</v>
      </c>
      <c r="C288" s="27"/>
      <c r="D288" s="43">
        <v>10027</v>
      </c>
    </row>
    <row r="289" spans="2:4">
      <c r="B289" s="25">
        <v>45412</v>
      </c>
      <c r="C289" s="27"/>
      <c r="D289" s="43">
        <v>9781</v>
      </c>
    </row>
    <row r="290" spans="2:4">
      <c r="B290" s="25">
        <v>45443</v>
      </c>
      <c r="C290" s="27"/>
      <c r="D290" s="43">
        <v>10199</v>
      </c>
    </row>
    <row r="291" spans="2:4">
      <c r="B291" s="25">
        <v>45473</v>
      </c>
      <c r="C291" s="27"/>
      <c r="D291" s="43">
        <v>9570</v>
      </c>
    </row>
    <row r="292" spans="2:4">
      <c r="B292" s="25">
        <v>45504</v>
      </c>
      <c r="C292" s="27"/>
      <c r="D292" s="43">
        <v>10284</v>
      </c>
    </row>
    <row r="293" spans="2:4">
      <c r="B293" s="25">
        <v>45535</v>
      </c>
      <c r="C293" s="27"/>
      <c r="D293" s="43">
        <v>10318</v>
      </c>
    </row>
    <row r="294" spans="2:4">
      <c r="B294" s="25">
        <v>45565</v>
      </c>
      <c r="C294" s="27"/>
      <c r="D294" s="43">
        <v>9498</v>
      </c>
    </row>
    <row r="295" spans="2:4">
      <c r="B295" s="25">
        <v>45596</v>
      </c>
      <c r="C295" s="27"/>
      <c r="D295" s="43">
        <v>10281</v>
      </c>
    </row>
    <row r="296" spans="2:4">
      <c r="B296" s="25">
        <v>45626</v>
      </c>
      <c r="C296" s="27"/>
      <c r="D296" s="43">
        <v>10176</v>
      </c>
    </row>
    <row r="297" spans="2:4">
      <c r="B297" s="25">
        <v>45657</v>
      </c>
      <c r="C297" s="27"/>
      <c r="D297" s="43">
        <v>8394</v>
      </c>
    </row>
    <row r="298" spans="2:4">
      <c r="B298" s="25">
        <v>45688</v>
      </c>
      <c r="C298" s="27"/>
      <c r="D298" s="43">
        <v>7869</v>
      </c>
    </row>
    <row r="299" spans="2:4">
      <c r="B299" s="147">
        <v>45716</v>
      </c>
      <c r="C299" s="27"/>
      <c r="D299" s="43">
        <v>9527</v>
      </c>
    </row>
    <row r="300" spans="2:4">
      <c r="B300" s="25">
        <v>45747</v>
      </c>
      <c r="C300" s="27"/>
      <c r="D300" s="43">
        <v>10025</v>
      </c>
    </row>
    <row r="301" spans="2:4">
      <c r="B301" s="25">
        <v>45777</v>
      </c>
      <c r="C301" s="27"/>
      <c r="D301" s="43">
        <v>9808</v>
      </c>
    </row>
    <row r="302" spans="2:4">
      <c r="B302" s="25">
        <v>45808</v>
      </c>
      <c r="C302" s="27"/>
      <c r="D302" s="43">
        <v>10128</v>
      </c>
    </row>
    <row r="303" spans="2:4">
      <c r="B303" s="25">
        <v>45838</v>
      </c>
      <c r="C303" s="27"/>
      <c r="D303" s="43">
        <v>9657</v>
      </c>
    </row>
  </sheetData>
  <hyperlinks>
    <hyperlink ref="A1" location="Contents!A1" display="Back to Contents"/>
  </hyperlinks>
  <pageMargins left="0.70866141732283472" right="0.70866141732283472" top="0.74803149606299213" bottom="0.74803149606299213" header="0.31496062992125984" footer="0.31496062992125984"/>
  <pageSetup paperSize="9" orientation="portrait" r:id="rId1"/>
  <colBreaks count="1" manualBreakCount="1">
    <brk id="5"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67</vt:i4>
      </vt:variant>
      <vt:variant>
        <vt:lpstr>Named Ranges</vt:lpstr>
      </vt:variant>
      <vt:variant>
        <vt:i4>21</vt:i4>
      </vt:variant>
    </vt:vector>
  </HeadingPairs>
  <TitlesOfParts>
    <vt:vector size="88" baseType="lpstr">
      <vt:lpstr>About</vt:lpstr>
      <vt:lpstr>Contents</vt:lpstr>
      <vt:lpstr>Prison pop chart</vt:lpstr>
      <vt:lpstr>Prison pop table</vt:lpstr>
      <vt:lpstr>Incarceration rates chart</vt:lpstr>
      <vt:lpstr>Incarceration rates table</vt:lpstr>
      <vt:lpstr>Incarceration rates calcs</vt:lpstr>
      <vt:lpstr>Court disposals chart</vt:lpstr>
      <vt:lpstr>Court disposals table</vt:lpstr>
      <vt:lpstr>Numbers remanded chart</vt:lpstr>
      <vt:lpstr>Numbers remanded table</vt:lpstr>
      <vt:lpstr>Remand rate chart</vt:lpstr>
      <vt:lpstr>Remand rate table</vt:lpstr>
      <vt:lpstr>Remand time chart</vt:lpstr>
      <vt:lpstr>Remand time table</vt:lpstr>
      <vt:lpstr>Proportion convicted chart</vt:lpstr>
      <vt:lpstr>Proportion convicted table</vt:lpstr>
      <vt:lpstr>Sentence distribution all chart</vt:lpstr>
      <vt:lpstr>All sentences table</vt:lpstr>
      <vt:lpstr>Sentence distrib other chart</vt:lpstr>
      <vt:lpstr>Sentence distrib monetary chart</vt:lpstr>
      <vt:lpstr>Sentence distrib comm chart</vt:lpstr>
      <vt:lpstr>Sentence distrib prison chart</vt:lpstr>
      <vt:lpstr>Sentence proportions table</vt:lpstr>
      <vt:lpstr>Sentence length charts</vt:lpstr>
      <vt:lpstr>Sentence length table</vt:lpstr>
      <vt:lpstr>Proportion served chart</vt:lpstr>
      <vt:lpstr>Proportion served table</vt:lpstr>
      <vt:lpstr>Crown Law disposals chart</vt:lpstr>
      <vt:lpstr>Crown law table</vt:lpstr>
      <vt:lpstr>Written reports chart</vt:lpstr>
      <vt:lpstr>Oral reports chart</vt:lpstr>
      <vt:lpstr>Total reports chart</vt:lpstr>
      <vt:lpstr>Reports table</vt:lpstr>
      <vt:lpstr>Fine impositions chart</vt:lpstr>
      <vt:lpstr>Fine receipts chart</vt:lpstr>
      <vt:lpstr>Remittals chart</vt:lpstr>
      <vt:lpstr>Collections table</vt:lpstr>
      <vt:lpstr>Home Detention charts</vt:lpstr>
      <vt:lpstr>Community Detention charts</vt:lpstr>
      <vt:lpstr>Intensive Supervision charts</vt:lpstr>
      <vt:lpstr>Supervision charts</vt:lpstr>
      <vt:lpstr>Community Work charts</vt:lpstr>
      <vt:lpstr>Total Comm sentences charts</vt:lpstr>
      <vt:lpstr>Community starts  Stage 1</vt:lpstr>
      <vt:lpstr>Community musters Stage 1</vt:lpstr>
      <vt:lpstr>Comm sentences tables - starts</vt:lpstr>
      <vt:lpstr>Comm sentences tables - musters</vt:lpstr>
      <vt:lpstr>Parole charts</vt:lpstr>
      <vt:lpstr>Rel on Cond charts</vt:lpstr>
      <vt:lpstr>Post Det Cond charts</vt:lpstr>
      <vt:lpstr>Ext Sup Life Par chart</vt:lpstr>
      <vt:lpstr>Post sentence tables - starts</vt:lpstr>
      <vt:lpstr>Post sentence tables - musters</vt:lpstr>
      <vt:lpstr>Pre-release Enquiries chart</vt:lpstr>
      <vt:lpstr>Parole Progress Reports chart</vt:lpstr>
      <vt:lpstr>PoI tables</vt:lpstr>
      <vt:lpstr>Prison population (shortterm)</vt:lpstr>
      <vt:lpstr>Remand population (shortterm)</vt:lpstr>
      <vt:lpstr>Sentenced population(shortterm)</vt:lpstr>
      <vt:lpstr>Prison population (longterm)</vt:lpstr>
      <vt:lpstr>Remand population (longterm)</vt:lpstr>
      <vt:lpstr>Sentenced population (longterm)</vt:lpstr>
      <vt:lpstr>Prison pop tables (shortterm)</vt:lpstr>
      <vt:lpstr>Prison pop tables (longterm)</vt:lpstr>
      <vt:lpstr>Legal Aid chart</vt:lpstr>
      <vt:lpstr>Legal Aid table</vt:lpstr>
      <vt:lpstr>'Comm sentences tables - musters'!Print_Area</vt:lpstr>
      <vt:lpstr>'Comm sentences tables - starts'!Print_Area</vt:lpstr>
      <vt:lpstr>'PoI tables'!Print_Area</vt:lpstr>
      <vt:lpstr>'Collections table'!Print_Titles</vt:lpstr>
      <vt:lpstr>'Court disposals table'!Print_Titles</vt:lpstr>
      <vt:lpstr>'Crown law table'!Print_Titles</vt:lpstr>
      <vt:lpstr>'Legal Aid table'!Print_Titles</vt:lpstr>
      <vt:lpstr>'Numbers remanded table'!Print_Titles</vt:lpstr>
      <vt:lpstr>'PoI tables'!Print_Titles</vt:lpstr>
      <vt:lpstr>'Post sentence tables - musters'!Print_Titles</vt:lpstr>
      <vt:lpstr>'Post sentence tables - starts'!Print_Titles</vt:lpstr>
      <vt:lpstr>'Prison pop table'!Print_Titles</vt:lpstr>
      <vt:lpstr>'Prison pop tables (longterm)'!Print_Titles</vt:lpstr>
      <vt:lpstr>'Prison pop tables (shortterm)'!Print_Titles</vt:lpstr>
      <vt:lpstr>'Proportion convicted table'!Print_Titles</vt:lpstr>
      <vt:lpstr>'Proportion served table'!Print_Titles</vt:lpstr>
      <vt:lpstr>'Remand rate table'!Print_Titles</vt:lpstr>
      <vt:lpstr>'Remand time table'!Print_Titles</vt:lpstr>
      <vt:lpstr>'Reports table'!Print_Titles</vt:lpstr>
      <vt:lpstr>'Sentence length table'!Print_Titles</vt:lpstr>
      <vt:lpstr>'Sentence proportions table'!Print_Titles</vt:lpstr>
    </vt:vector>
  </TitlesOfParts>
  <Company>Ministry of Justice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HUANGKE</dc:creator>
  <cp:lastModifiedBy>Henderson</cp:lastModifiedBy>
  <cp:lastPrinted>2014-03-05T21:42:20Z</cp:lastPrinted>
  <dcterms:created xsi:type="dcterms:W3CDTF">2007-11-06T00:36:11Z</dcterms:created>
  <dcterms:modified xsi:type="dcterms:W3CDTF">2016-03-22T01:46:09Z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-1593368476</vt:i4>
  </property>
  <property fmtid="{D5CDD505-2E9C-101B-9397-08002B2CF9AE}" pid="3" name="_NewReviewCycle">
    <vt:lpwstr/>
  </property>
  <property fmtid="{D5CDD505-2E9C-101B-9397-08002B2CF9AE}" pid="4" name="_EmailSubject">
    <vt:lpwstr>Justice Sector Forecast Quarterly Update December 2013</vt:lpwstr>
  </property>
  <property fmtid="{D5CDD505-2E9C-101B-9397-08002B2CF9AE}" pid="5" name="_AuthorEmail">
    <vt:lpwstr>Ian.O'Donoghue@justice.govt.nz</vt:lpwstr>
  </property>
  <property fmtid="{D5CDD505-2E9C-101B-9397-08002B2CF9AE}" pid="6" name="_AuthorEmailDisplayName">
    <vt:lpwstr>O'Donoghue, Ian</vt:lpwstr>
  </property>
  <property fmtid="{D5CDD505-2E9C-101B-9397-08002B2CF9AE}" pid="7" name="_PreviousAdHocReviewCycleID">
    <vt:i4>1429248545</vt:i4>
  </property>
  <property fmtid="{D5CDD505-2E9C-101B-9397-08002B2CF9AE}" pid="8" name="con" linkTarget="prop_con">
    <vt:r8>2.72647466220707E-312</vt:r8>
  </property>
  <property fmtid="{D5CDD505-2E9C-101B-9397-08002B2CF9AE}" pid="9" name="con2" linkTarget="prop_con2">
    <vt:r8>0</vt:r8>
  </property>
  <property fmtid="{D5CDD505-2E9C-101B-9397-08002B2CF9AE}" pid="10" name="_ReviewingToolsShownOnce">
    <vt:lpwstr/>
  </property>
</Properties>
</file>